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20-e/Report/"/>
    </mc:Choice>
  </mc:AlternateContent>
  <xr:revisionPtr revIDLastSave="397" documentId="8_{A945400A-5EEF-49FB-B25F-EABE4752E49D}" xr6:coauthVersionLast="47" xr6:coauthVersionMax="47" xr10:uidLastSave="{F681E944-6C98-414F-B10E-30692FAFF2D6}"/>
  <bookViews>
    <workbookView xWindow="1290" yWindow="930" windowWidth="17235" windowHeight="14445" firstSheet="1" activeTab="1" xr2:uid="{00000000-000D-0000-FFFF-FFFF00000000}"/>
  </bookViews>
  <sheets>
    <sheet name="Parameters" sheetId="4" state="hidden" r:id="rId1"/>
    <sheet name="Tracking" sheetId="7" r:id="rId2"/>
    <sheet name="Emails" sheetId="6" r:id="rId3"/>
    <sheet name="Documents" sheetId="8" r:id="rId4"/>
    <sheet name="Attendees" sheetId="9" r:id="rId5"/>
    <sheet name="T-Docs" sheetId="10" r:id="rId6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5" i="6" l="1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09" i="6"/>
  <c r="E209" i="6"/>
  <c r="F210" i="6"/>
  <c r="E210" i="6"/>
  <c r="F62" i="6"/>
  <c r="E62" i="6"/>
  <c r="F234" i="6"/>
  <c r="E234" i="6"/>
  <c r="F220" i="6"/>
  <c r="E220" i="6"/>
  <c r="F63" i="6"/>
  <c r="E63" i="6"/>
  <c r="F143" i="6"/>
  <c r="E143" i="6"/>
  <c r="F52" i="6"/>
  <c r="E52" i="6"/>
  <c r="F144" i="6"/>
  <c r="E144" i="6"/>
  <c r="F145" i="6"/>
  <c r="E145" i="6"/>
  <c r="F146" i="6"/>
  <c r="E146" i="6"/>
  <c r="F147" i="6"/>
  <c r="E147" i="6"/>
  <c r="F148" i="6"/>
  <c r="E148" i="6"/>
  <c r="F53" i="6"/>
  <c r="E53" i="6"/>
  <c r="F225" i="6"/>
  <c r="E225" i="6"/>
  <c r="F226" i="6"/>
  <c r="E226" i="6"/>
  <c r="F227" i="6"/>
  <c r="E227" i="6"/>
  <c r="F149" i="6"/>
  <c r="E149" i="6"/>
  <c r="F228" i="6"/>
  <c r="E228" i="6"/>
  <c r="F31" i="6"/>
  <c r="E31" i="6"/>
  <c r="F61" i="6"/>
  <c r="E61" i="6"/>
  <c r="F208" i="6"/>
  <c r="E208" i="6"/>
  <c r="F221" i="6"/>
  <c r="E221" i="6"/>
  <c r="F101" i="6"/>
  <c r="E101" i="6"/>
  <c r="F222" i="6"/>
  <c r="E222" i="6"/>
  <c r="F232" i="6"/>
  <c r="E232" i="6"/>
  <c r="F233" i="6"/>
  <c r="E233" i="6"/>
  <c r="F216" i="6"/>
  <c r="E216" i="6"/>
  <c r="F32" i="6"/>
  <c r="E32" i="6"/>
  <c r="F217" i="6"/>
  <c r="E217" i="6"/>
  <c r="F33" i="6"/>
  <c r="E33" i="6"/>
  <c r="F150" i="6"/>
  <c r="E150" i="6"/>
  <c r="F151" i="6"/>
  <c r="E151" i="6"/>
  <c r="F79" i="6"/>
  <c r="E79" i="6"/>
  <c r="F112" i="6"/>
  <c r="E112" i="6"/>
  <c r="F122" i="6"/>
  <c r="E122" i="6"/>
  <c r="F194" i="6"/>
  <c r="E194" i="6"/>
  <c r="F123" i="6"/>
  <c r="E123" i="6"/>
  <c r="F195" i="6"/>
  <c r="E195" i="6"/>
  <c r="F196" i="6"/>
  <c r="E196" i="6"/>
  <c r="F80" i="6"/>
  <c r="E80" i="6"/>
  <c r="F6" i="6"/>
  <c r="E6" i="6"/>
  <c r="F8" i="6"/>
  <c r="E8" i="6"/>
  <c r="F11" i="6"/>
  <c r="E11" i="6"/>
  <c r="F15" i="6"/>
  <c r="E15" i="6"/>
  <c r="F18" i="6"/>
  <c r="E18" i="6"/>
  <c r="F24" i="6"/>
  <c r="E24" i="6"/>
  <c r="F34" i="6"/>
  <c r="E34" i="6"/>
  <c r="F38" i="6"/>
  <c r="E38" i="6"/>
  <c r="F46" i="6"/>
  <c r="E46" i="6"/>
  <c r="F64" i="6"/>
  <c r="E64" i="6"/>
  <c r="F70" i="6"/>
  <c r="E70" i="6"/>
  <c r="F73" i="6"/>
  <c r="E73" i="6"/>
  <c r="F66" i="6"/>
  <c r="E66" i="6"/>
  <c r="F19" i="6"/>
  <c r="E19" i="6"/>
  <c r="F25" i="6"/>
  <c r="E25" i="6"/>
  <c r="F39" i="6"/>
  <c r="E39" i="6"/>
  <c r="F20" i="6"/>
  <c r="E20" i="6"/>
  <c r="H20" i="6" s="1"/>
  <c r="G20" i="6" s="1"/>
  <c r="F47" i="6"/>
  <c r="E47" i="6"/>
  <c r="F54" i="6"/>
  <c r="E54" i="6"/>
  <c r="F55" i="6"/>
  <c r="E55" i="6"/>
  <c r="F65" i="6"/>
  <c r="E65" i="6"/>
  <c r="F56" i="6"/>
  <c r="E56" i="6"/>
  <c r="F161" i="6"/>
  <c r="E161" i="6"/>
  <c r="F172" i="6"/>
  <c r="E172" i="6"/>
  <c r="F197" i="6"/>
  <c r="E197" i="6"/>
  <c r="F198" i="6"/>
  <c r="E198" i="6"/>
  <c r="F199" i="6"/>
  <c r="E199" i="6"/>
  <c r="F26" i="6"/>
  <c r="E26" i="6"/>
  <c r="F200" i="6"/>
  <c r="E200" i="6"/>
  <c r="F201" i="6"/>
  <c r="E201" i="6"/>
  <c r="F202" i="6"/>
  <c r="E202" i="6"/>
  <c r="F203" i="6"/>
  <c r="E203" i="6"/>
  <c r="F204" i="6"/>
  <c r="E204" i="6"/>
  <c r="F214" i="6"/>
  <c r="E214" i="6"/>
  <c r="F215" i="6"/>
  <c r="E215" i="6"/>
  <c r="F219" i="6"/>
  <c r="E219" i="6"/>
  <c r="F207" i="6"/>
  <c r="E207" i="6"/>
  <c r="F40" i="6"/>
  <c r="E40" i="6"/>
  <c r="F48" i="6"/>
  <c r="E48" i="6"/>
  <c r="F9" i="6"/>
  <c r="E9" i="6"/>
  <c r="F57" i="6"/>
  <c r="E57" i="6"/>
  <c r="F58" i="6"/>
  <c r="E58" i="6"/>
  <c r="F27" i="6"/>
  <c r="E27" i="6"/>
  <c r="F41" i="6"/>
  <c r="E41" i="6"/>
  <c r="F10" i="6"/>
  <c r="E10" i="6"/>
  <c r="F49" i="6"/>
  <c r="E49" i="6"/>
  <c r="F218" i="6"/>
  <c r="E218" i="6"/>
  <c r="F59" i="6"/>
  <c r="E59" i="6"/>
  <c r="F50" i="6"/>
  <c r="E50" i="6"/>
  <c r="F12" i="6"/>
  <c r="E12" i="6"/>
  <c r="F16" i="6"/>
  <c r="E16" i="6"/>
  <c r="F2" i="6"/>
  <c r="E2" i="6"/>
  <c r="F35" i="6"/>
  <c r="E35" i="6"/>
  <c r="F21" i="6"/>
  <c r="E21" i="6"/>
  <c r="F28" i="6"/>
  <c r="E28" i="6"/>
  <c r="F42" i="6"/>
  <c r="E42" i="6"/>
  <c r="F17" i="6"/>
  <c r="E17" i="6"/>
  <c r="F13" i="6"/>
  <c r="E13" i="6"/>
  <c r="F43" i="6"/>
  <c r="E43" i="6"/>
  <c r="F60" i="6"/>
  <c r="E60" i="6"/>
  <c r="F22" i="6"/>
  <c r="E22" i="6"/>
  <c r="F44" i="6"/>
  <c r="E44" i="6"/>
  <c r="F51" i="6"/>
  <c r="E51" i="6"/>
  <c r="F71" i="6"/>
  <c r="E71" i="6"/>
  <c r="F36" i="6"/>
  <c r="E36" i="6"/>
  <c r="F14" i="6"/>
  <c r="E14" i="6"/>
  <c r="F23" i="6"/>
  <c r="E23" i="6"/>
  <c r="F67" i="6"/>
  <c r="E67" i="6"/>
  <c r="F3" i="6"/>
  <c r="E3" i="6"/>
  <c r="F45" i="6"/>
  <c r="E45" i="6"/>
  <c r="F29" i="6"/>
  <c r="E29" i="6"/>
  <c r="F142" i="6"/>
  <c r="E142" i="6"/>
  <c r="F37" i="6"/>
  <c r="E37" i="6"/>
  <c r="F68" i="6"/>
  <c r="E68" i="6"/>
  <c r="F205" i="6"/>
  <c r="E205" i="6"/>
  <c r="F72" i="6"/>
  <c r="E72" i="6"/>
  <c r="F69" i="6"/>
  <c r="E69" i="6"/>
  <c r="F4" i="6"/>
  <c r="E4" i="6"/>
  <c r="F5" i="6"/>
  <c r="E5" i="6"/>
  <c r="F206" i="6"/>
  <c r="E206" i="6"/>
  <c r="F7" i="6"/>
  <c r="E7" i="6"/>
  <c r="F30" i="6"/>
  <c r="E30" i="6"/>
  <c r="F224" i="6"/>
  <c r="E224" i="6"/>
  <c r="F129" i="6"/>
  <c r="E129" i="6"/>
  <c r="F213" i="6"/>
  <c r="E213" i="6"/>
  <c r="F171" i="6"/>
  <c r="E171" i="6"/>
  <c r="F78" i="6"/>
  <c r="E78" i="6"/>
  <c r="F107" i="6"/>
  <c r="E107" i="6"/>
  <c r="F116" i="6"/>
  <c r="E116" i="6"/>
  <c r="F88" i="6"/>
  <c r="E88" i="6"/>
  <c r="F117" i="6"/>
  <c r="E117" i="6"/>
  <c r="F229" i="6"/>
  <c r="E229" i="6"/>
  <c r="F118" i="6"/>
  <c r="E118" i="6"/>
  <c r="F190" i="6"/>
  <c r="E190" i="6"/>
  <c r="F158" i="6"/>
  <c r="E158" i="6"/>
  <c r="F159" i="6"/>
  <c r="E159" i="6"/>
  <c r="F191" i="6"/>
  <c r="E191" i="6"/>
  <c r="F168" i="6"/>
  <c r="E168" i="6"/>
  <c r="F125" i="6"/>
  <c r="E125" i="6"/>
  <c r="F131" i="6"/>
  <c r="E131" i="6"/>
  <c r="F192" i="6"/>
  <c r="E192" i="6"/>
  <c r="F98" i="6"/>
  <c r="E98" i="6"/>
  <c r="F134" i="6"/>
  <c r="E134" i="6"/>
  <c r="F119" i="6"/>
  <c r="E119" i="6"/>
  <c r="F108" i="6"/>
  <c r="E108" i="6"/>
  <c r="F132" i="6"/>
  <c r="E132" i="6"/>
  <c r="F160" i="6"/>
  <c r="E160" i="6"/>
  <c r="F135" i="6"/>
  <c r="E135" i="6"/>
  <c r="F169" i="6"/>
  <c r="E169" i="6"/>
  <c r="F136" i="6"/>
  <c r="E136" i="6"/>
  <c r="F137" i="6"/>
  <c r="E137" i="6"/>
  <c r="F138" i="6"/>
  <c r="E138" i="6"/>
  <c r="F139" i="6"/>
  <c r="E139" i="6"/>
  <c r="F99" i="6"/>
  <c r="E99" i="6"/>
  <c r="F120" i="6"/>
  <c r="E120" i="6"/>
  <c r="F140" i="6"/>
  <c r="E140" i="6"/>
  <c r="F121" i="6"/>
  <c r="E121" i="6"/>
  <c r="F109" i="6"/>
  <c r="E109" i="6"/>
  <c r="F223" i="6"/>
  <c r="E223" i="6"/>
  <c r="F126" i="6"/>
  <c r="E126" i="6"/>
  <c r="F170" i="6"/>
  <c r="E170" i="6"/>
  <c r="F127" i="6"/>
  <c r="E127" i="6"/>
  <c r="F141" i="6"/>
  <c r="E141" i="6"/>
  <c r="F178" i="6"/>
  <c r="E178" i="6"/>
  <c r="F128" i="6"/>
  <c r="E128" i="6"/>
  <c r="F193" i="6"/>
  <c r="E193" i="6"/>
  <c r="F100" i="6"/>
  <c r="E100" i="6"/>
  <c r="H100" i="6" s="1"/>
  <c r="D100" i="6" s="1"/>
  <c r="F110" i="6"/>
  <c r="E110" i="6"/>
  <c r="F111" i="6"/>
  <c r="E111" i="6"/>
  <c r="F92" i="6"/>
  <c r="E92" i="6"/>
  <c r="F106" i="6"/>
  <c r="E106" i="6"/>
  <c r="F84" i="6"/>
  <c r="E84" i="6"/>
  <c r="F115" i="6"/>
  <c r="E115" i="6"/>
  <c r="F93" i="6"/>
  <c r="E93" i="6"/>
  <c r="F85" i="6"/>
  <c r="E85" i="6"/>
  <c r="F87" i="6"/>
  <c r="E87" i="6"/>
  <c r="F187" i="6"/>
  <c r="E187" i="6"/>
  <c r="F96" i="6"/>
  <c r="E96" i="6"/>
  <c r="F156" i="6"/>
  <c r="E156" i="6"/>
  <c r="F166" i="6"/>
  <c r="E166" i="6"/>
  <c r="F157" i="6"/>
  <c r="E157" i="6"/>
  <c r="F188" i="6"/>
  <c r="E188" i="6"/>
  <c r="F77" i="6"/>
  <c r="E77" i="6"/>
  <c r="F97" i="6"/>
  <c r="E97" i="6"/>
  <c r="F167" i="6"/>
  <c r="E167" i="6"/>
  <c r="F105" i="6"/>
  <c r="E105" i="6"/>
  <c r="F189" i="6"/>
  <c r="E189" i="6"/>
  <c r="F83" i="6"/>
  <c r="E83" i="6"/>
  <c r="F91" i="6"/>
  <c r="E91" i="6"/>
  <c r="F114" i="6"/>
  <c r="E114" i="6"/>
  <c r="H272" i="6" l="1"/>
  <c r="G272" i="6" s="1"/>
  <c r="H2" i="6"/>
  <c r="D2" i="6" s="1"/>
  <c r="H115" i="6"/>
  <c r="D115" i="6" s="1"/>
  <c r="H36" i="6"/>
  <c r="H22" i="6"/>
  <c r="G22" i="6" s="1"/>
  <c r="H63" i="6"/>
  <c r="D63" i="6" s="1"/>
  <c r="H312" i="6"/>
  <c r="G312" i="6" s="1"/>
  <c r="H255" i="6"/>
  <c r="D255" i="6" s="1"/>
  <c r="H109" i="6"/>
  <c r="H99" i="6"/>
  <c r="G99" i="6" s="1"/>
  <c r="H190" i="6"/>
  <c r="D190" i="6" s="1"/>
  <c r="H279" i="6"/>
  <c r="D279" i="6" s="1"/>
  <c r="H311" i="6"/>
  <c r="D311" i="6" s="1"/>
  <c r="H204" i="6"/>
  <c r="D204" i="6" s="1"/>
  <c r="H51" i="6"/>
  <c r="D51" i="6" s="1"/>
  <c r="H48" i="6"/>
  <c r="D48" i="6" s="1"/>
  <c r="H58" i="6"/>
  <c r="D58" i="6" s="1"/>
  <c r="H194" i="6"/>
  <c r="D194" i="6" s="1"/>
  <c r="H151" i="6"/>
  <c r="D151" i="6" s="1"/>
  <c r="H32" i="6"/>
  <c r="D32" i="6" s="1"/>
  <c r="H253" i="6"/>
  <c r="D253" i="6" s="1"/>
  <c r="H126" i="6"/>
  <c r="D126" i="6" s="1"/>
  <c r="H285" i="6"/>
  <c r="D285" i="6" s="1"/>
  <c r="H293" i="6"/>
  <c r="D293" i="6" s="1"/>
  <c r="H301" i="6"/>
  <c r="D301" i="6" s="1"/>
  <c r="H309" i="6"/>
  <c r="D309" i="6" s="1"/>
  <c r="H224" i="6"/>
  <c r="D224" i="6" s="1"/>
  <c r="H45" i="6"/>
  <c r="D45" i="6" s="1"/>
  <c r="H198" i="6"/>
  <c r="D198" i="6" s="1"/>
  <c r="H47" i="6"/>
  <c r="D47" i="6" s="1"/>
  <c r="H147" i="6"/>
  <c r="D147" i="6" s="1"/>
  <c r="H234" i="6"/>
  <c r="D234" i="6" s="1"/>
  <c r="H287" i="6"/>
  <c r="D287" i="6" s="1"/>
  <c r="H232" i="6"/>
  <c r="G232" i="6" s="1"/>
  <c r="H149" i="6"/>
  <c r="G149" i="6" s="1"/>
  <c r="H240" i="6"/>
  <c r="G240" i="6" s="1"/>
  <c r="H244" i="6"/>
  <c r="D244" i="6" s="1"/>
  <c r="H248" i="6"/>
  <c r="G248" i="6" s="1"/>
  <c r="H256" i="6"/>
  <c r="G256" i="6" s="1"/>
  <c r="H260" i="6"/>
  <c r="D260" i="6" s="1"/>
  <c r="H284" i="6"/>
  <c r="D284" i="6" s="1"/>
  <c r="H296" i="6"/>
  <c r="G296" i="6" s="1"/>
  <c r="H300" i="6"/>
  <c r="D300" i="6" s="1"/>
  <c r="H141" i="6"/>
  <c r="D141" i="6" s="1"/>
  <c r="H137" i="6"/>
  <c r="D137" i="6" s="1"/>
  <c r="H131" i="6"/>
  <c r="D131" i="6" s="1"/>
  <c r="H213" i="6"/>
  <c r="D213" i="6" s="1"/>
  <c r="H72" i="6"/>
  <c r="D72" i="6" s="1"/>
  <c r="H134" i="6"/>
  <c r="D134" i="6" s="1"/>
  <c r="H125" i="6"/>
  <c r="D125" i="6" s="1"/>
  <c r="H171" i="6"/>
  <c r="G171" i="6" s="1"/>
  <c r="H7" i="6"/>
  <c r="G7" i="6" s="1"/>
  <c r="H209" i="6"/>
  <c r="D209" i="6" s="1"/>
  <c r="H242" i="6"/>
  <c r="D242" i="6" s="1"/>
  <c r="H277" i="6"/>
  <c r="D277" i="6" s="1"/>
  <c r="H14" i="6"/>
  <c r="D14" i="6" s="1"/>
  <c r="H208" i="6"/>
  <c r="D208" i="6" s="1"/>
  <c r="H274" i="6"/>
  <c r="D274" i="6" s="1"/>
  <c r="H17" i="6"/>
  <c r="D17" i="6" s="1"/>
  <c r="H34" i="6"/>
  <c r="D34" i="6" s="1"/>
  <c r="H196" i="6"/>
  <c r="D196" i="6" s="1"/>
  <c r="H61" i="6"/>
  <c r="D61" i="6" s="1"/>
  <c r="H146" i="6"/>
  <c r="G146" i="6" s="1"/>
  <c r="H62" i="6"/>
  <c r="G62" i="6" s="1"/>
  <c r="H252" i="6"/>
  <c r="D252" i="6" s="1"/>
  <c r="H275" i="6"/>
  <c r="D275" i="6" s="1"/>
  <c r="H282" i="6"/>
  <c r="D282" i="6" s="1"/>
  <c r="H110" i="6"/>
  <c r="D110" i="6" s="1"/>
  <c r="H192" i="6"/>
  <c r="D192" i="6" s="1"/>
  <c r="H50" i="6"/>
  <c r="D50" i="6" s="1"/>
  <c r="H237" i="6"/>
  <c r="D237" i="6" s="1"/>
  <c r="H138" i="6"/>
  <c r="D138" i="6" s="1"/>
  <c r="H119" i="6"/>
  <c r="D119" i="6" s="1"/>
  <c r="H229" i="6"/>
  <c r="D229" i="6" s="1"/>
  <c r="H59" i="6"/>
  <c r="D59" i="6" s="1"/>
  <c r="H55" i="6"/>
  <c r="D55" i="6" s="1"/>
  <c r="H123" i="6"/>
  <c r="D123" i="6" s="1"/>
  <c r="H217" i="6"/>
  <c r="D217" i="6" s="1"/>
  <c r="H261" i="6"/>
  <c r="D261" i="6" s="1"/>
  <c r="H269" i="6"/>
  <c r="D269" i="6" s="1"/>
  <c r="H280" i="6"/>
  <c r="G280" i="6" s="1"/>
  <c r="H292" i="6"/>
  <c r="D292" i="6" s="1"/>
  <c r="H304" i="6"/>
  <c r="G304" i="6" s="1"/>
  <c r="H85" i="6"/>
  <c r="D85" i="6" s="1"/>
  <c r="H106" i="6"/>
  <c r="D106" i="6" s="1"/>
  <c r="H87" i="6"/>
  <c r="D87" i="6" s="1"/>
  <c r="H200" i="6"/>
  <c r="D200" i="6" s="1"/>
  <c r="H197" i="6"/>
  <c r="G197" i="6" s="1"/>
  <c r="H64" i="6"/>
  <c r="D64" i="6" s="1"/>
  <c r="H8" i="6"/>
  <c r="D8" i="6" s="1"/>
  <c r="H225" i="6"/>
  <c r="D225" i="6" s="1"/>
  <c r="H223" i="6"/>
  <c r="D223" i="6" s="1"/>
  <c r="H160" i="6"/>
  <c r="D160" i="6" s="1"/>
  <c r="H158" i="6"/>
  <c r="D158" i="6" s="1"/>
  <c r="H5" i="6"/>
  <c r="D5" i="6" s="1"/>
  <c r="H60" i="6"/>
  <c r="D60" i="6" s="1"/>
  <c r="H35" i="6"/>
  <c r="D35" i="6" s="1"/>
  <c r="H26" i="6"/>
  <c r="D26" i="6" s="1"/>
  <c r="H172" i="6"/>
  <c r="D172" i="6" s="1"/>
  <c r="H66" i="6"/>
  <c r="D66" i="6" s="1"/>
  <c r="H46" i="6"/>
  <c r="G46" i="6" s="1"/>
  <c r="H6" i="6"/>
  <c r="G6" i="6" s="1"/>
  <c r="H112" i="6"/>
  <c r="D112" i="6" s="1"/>
  <c r="H53" i="6"/>
  <c r="D53" i="6" s="1"/>
  <c r="H236" i="6"/>
  <c r="D236" i="6" s="1"/>
  <c r="H288" i="6"/>
  <c r="G288" i="6" s="1"/>
  <c r="H295" i="6"/>
  <c r="D295" i="6" s="1"/>
  <c r="H307" i="6"/>
  <c r="D307" i="6" s="1"/>
  <c r="H247" i="6"/>
  <c r="D247" i="6" s="1"/>
  <c r="H93" i="6"/>
  <c r="D93" i="6" s="1"/>
  <c r="H120" i="6"/>
  <c r="D120" i="6" s="1"/>
  <c r="H306" i="6"/>
  <c r="D306" i="6" s="1"/>
  <c r="H97" i="6"/>
  <c r="D97" i="6" s="1"/>
  <c r="H84" i="6"/>
  <c r="D84" i="6" s="1"/>
  <c r="H117" i="6"/>
  <c r="G117" i="6" s="1"/>
  <c r="H116" i="6"/>
  <c r="D116" i="6" s="1"/>
  <c r="H68" i="6"/>
  <c r="D68" i="6" s="1"/>
  <c r="H42" i="6"/>
  <c r="D42" i="6" s="1"/>
  <c r="H73" i="6"/>
  <c r="D73" i="6" s="1"/>
  <c r="H15" i="6"/>
  <c r="D15" i="6" s="1"/>
  <c r="H80" i="6"/>
  <c r="D80" i="6" s="1"/>
  <c r="H79" i="6"/>
  <c r="G79" i="6" s="1"/>
  <c r="H233" i="6"/>
  <c r="D233" i="6" s="1"/>
  <c r="H263" i="6"/>
  <c r="D263" i="6" s="1"/>
  <c r="H314" i="6"/>
  <c r="D314" i="6" s="1"/>
  <c r="H92" i="6"/>
  <c r="G92" i="6" s="1"/>
  <c r="H9" i="6"/>
  <c r="D9" i="6" s="1"/>
  <c r="H222" i="6"/>
  <c r="D222" i="6" s="1"/>
  <c r="H189" i="6"/>
  <c r="D189" i="6" s="1"/>
  <c r="H121" i="6"/>
  <c r="D121" i="6" s="1"/>
  <c r="H98" i="6"/>
  <c r="D98" i="6" s="1"/>
  <c r="H168" i="6"/>
  <c r="G168" i="6" s="1"/>
  <c r="H69" i="6"/>
  <c r="D69" i="6" s="1"/>
  <c r="H37" i="6"/>
  <c r="D37" i="6" s="1"/>
  <c r="H44" i="6"/>
  <c r="D44" i="6" s="1"/>
  <c r="H10" i="6"/>
  <c r="D10" i="6" s="1"/>
  <c r="H40" i="6"/>
  <c r="D40" i="6" s="1"/>
  <c r="H25" i="6"/>
  <c r="H228" i="6"/>
  <c r="D228" i="6" s="1"/>
  <c r="H241" i="6"/>
  <c r="D241" i="6" s="1"/>
  <c r="H245" i="6"/>
  <c r="D245" i="6" s="1"/>
  <c r="H249" i="6"/>
  <c r="H264" i="6"/>
  <c r="G264" i="6" s="1"/>
  <c r="H268" i="6"/>
  <c r="D268" i="6" s="1"/>
  <c r="H308" i="6"/>
  <c r="D308" i="6" s="1"/>
  <c r="H219" i="6"/>
  <c r="G219" i="6" s="1"/>
  <c r="H140" i="6"/>
  <c r="D140" i="6" s="1"/>
  <c r="G36" i="6"/>
  <c r="D36" i="6"/>
  <c r="H111" i="6"/>
  <c r="D111" i="6" s="1"/>
  <c r="H78" i="6"/>
  <c r="D78" i="6" s="1"/>
  <c r="H67" i="6"/>
  <c r="D67" i="6" s="1"/>
  <c r="H38" i="6"/>
  <c r="D38" i="6" s="1"/>
  <c r="G194" i="6"/>
  <c r="H167" i="6"/>
  <c r="D167" i="6" s="1"/>
  <c r="H178" i="6"/>
  <c r="D178" i="6" s="1"/>
  <c r="H170" i="6"/>
  <c r="D170" i="6" s="1"/>
  <c r="H135" i="6"/>
  <c r="D135" i="6" s="1"/>
  <c r="H108" i="6"/>
  <c r="D108" i="6" s="1"/>
  <c r="H107" i="6"/>
  <c r="G107" i="6" s="1"/>
  <c r="H206" i="6"/>
  <c r="D206" i="6" s="1"/>
  <c r="H71" i="6"/>
  <c r="D71" i="6" s="1"/>
  <c r="H13" i="6"/>
  <c r="D13" i="6" s="1"/>
  <c r="H218" i="6"/>
  <c r="D218" i="6" s="1"/>
  <c r="H207" i="6"/>
  <c r="D207" i="6" s="1"/>
  <c r="H101" i="6"/>
  <c r="D101" i="6" s="1"/>
  <c r="H145" i="6"/>
  <c r="D145" i="6" s="1"/>
  <c r="H267" i="6"/>
  <c r="D267" i="6" s="1"/>
  <c r="H299" i="6"/>
  <c r="D299" i="6" s="1"/>
  <c r="H266" i="6"/>
  <c r="D266" i="6" s="1"/>
  <c r="H290" i="6"/>
  <c r="D290" i="6" s="1"/>
  <c r="H128" i="6"/>
  <c r="D128" i="6" s="1"/>
  <c r="H169" i="6"/>
  <c r="D169" i="6" s="1"/>
  <c r="H57" i="6"/>
  <c r="D57" i="6" s="1"/>
  <c r="H202" i="6"/>
  <c r="D202" i="6" s="1"/>
  <c r="H39" i="6"/>
  <c r="D39" i="6" s="1"/>
  <c r="H227" i="6"/>
  <c r="D227" i="6" s="1"/>
  <c r="H210" i="6"/>
  <c r="D210" i="6" s="1"/>
  <c r="H258" i="6"/>
  <c r="D258" i="6" s="1"/>
  <c r="H273" i="6"/>
  <c r="D273" i="6" s="1"/>
  <c r="H281" i="6"/>
  <c r="D281" i="6" s="1"/>
  <c r="H305" i="6"/>
  <c r="D305" i="6" s="1"/>
  <c r="H313" i="6"/>
  <c r="D313" i="6" s="1"/>
  <c r="H83" i="6"/>
  <c r="D83" i="6" s="1"/>
  <c r="H166" i="6"/>
  <c r="D166" i="6" s="1"/>
  <c r="H65" i="6"/>
  <c r="D65" i="6" s="1"/>
  <c r="H143" i="6"/>
  <c r="D143" i="6" s="1"/>
  <c r="H271" i="6"/>
  <c r="D271" i="6" s="1"/>
  <c r="H276" i="6"/>
  <c r="D276" i="6" s="1"/>
  <c r="H291" i="6"/>
  <c r="D291" i="6" s="1"/>
  <c r="H303" i="6"/>
  <c r="D303" i="6" s="1"/>
  <c r="G200" i="6"/>
  <c r="H156" i="6"/>
  <c r="D156" i="6" s="1"/>
  <c r="H139" i="6"/>
  <c r="D139" i="6" s="1"/>
  <c r="H191" i="6"/>
  <c r="D191" i="6" s="1"/>
  <c r="H142" i="6"/>
  <c r="D142" i="6" s="1"/>
  <c r="H193" i="6"/>
  <c r="D193" i="6" s="1"/>
  <c r="H136" i="6"/>
  <c r="D136" i="6" s="1"/>
  <c r="H88" i="6"/>
  <c r="D88" i="6" s="1"/>
  <c r="H105" i="6"/>
  <c r="G105" i="6" s="1"/>
  <c r="H188" i="6"/>
  <c r="D188" i="6" s="1"/>
  <c r="H96" i="6"/>
  <c r="D96" i="6" s="1"/>
  <c r="G85" i="6"/>
  <c r="H127" i="6"/>
  <c r="D127" i="6" s="1"/>
  <c r="H132" i="6"/>
  <c r="D132" i="6" s="1"/>
  <c r="G134" i="6"/>
  <c r="H159" i="6"/>
  <c r="D159" i="6" s="1"/>
  <c r="H118" i="6"/>
  <c r="D118" i="6" s="1"/>
  <c r="H41" i="6"/>
  <c r="D41" i="6" s="1"/>
  <c r="H161" i="6"/>
  <c r="D161" i="6" s="1"/>
  <c r="H298" i="6"/>
  <c r="D298" i="6" s="1"/>
  <c r="G100" i="6"/>
  <c r="H3" i="6"/>
  <c r="D3" i="6" s="1"/>
  <c r="H144" i="6"/>
  <c r="D144" i="6" s="1"/>
  <c r="H265" i="6"/>
  <c r="D265" i="6" s="1"/>
  <c r="H289" i="6"/>
  <c r="D289" i="6" s="1"/>
  <c r="G292" i="6"/>
  <c r="H297" i="6"/>
  <c r="D297" i="6" s="1"/>
  <c r="H203" i="6"/>
  <c r="D203" i="6" s="1"/>
  <c r="H18" i="6"/>
  <c r="D18" i="6" s="1"/>
  <c r="H150" i="6"/>
  <c r="D150" i="6" s="1"/>
  <c r="H239" i="6"/>
  <c r="D239" i="6" s="1"/>
  <c r="H250" i="6"/>
  <c r="D250" i="6" s="1"/>
  <c r="H257" i="6"/>
  <c r="H283" i="6"/>
  <c r="D283" i="6" s="1"/>
  <c r="G97" i="6"/>
  <c r="H157" i="6"/>
  <c r="D157" i="6" s="1"/>
  <c r="H187" i="6"/>
  <c r="D187" i="6" s="1"/>
  <c r="H114" i="6"/>
  <c r="G114" i="6" s="1"/>
  <c r="H91" i="6"/>
  <c r="D91" i="6" s="1"/>
  <c r="H77" i="6"/>
  <c r="D77" i="6" s="1"/>
  <c r="D109" i="6"/>
  <c r="G109" i="6"/>
  <c r="D219" i="6"/>
  <c r="G141" i="6"/>
  <c r="G190" i="6"/>
  <c r="H215" i="6"/>
  <c r="D215" i="6" s="1"/>
  <c r="G247" i="6"/>
  <c r="G279" i="6"/>
  <c r="H30" i="6"/>
  <c r="D30" i="6" s="1"/>
  <c r="H4" i="6"/>
  <c r="D4" i="6" s="1"/>
  <c r="H28" i="6"/>
  <c r="D28" i="6" s="1"/>
  <c r="H16" i="6"/>
  <c r="D16" i="6" s="1"/>
  <c r="H201" i="6"/>
  <c r="D201" i="6" s="1"/>
  <c r="H54" i="6"/>
  <c r="D54" i="6" s="1"/>
  <c r="H19" i="6"/>
  <c r="D19" i="6" s="1"/>
  <c r="H11" i="6"/>
  <c r="D11" i="6" s="1"/>
  <c r="H195" i="6"/>
  <c r="D195" i="6" s="1"/>
  <c r="H216" i="6"/>
  <c r="D216" i="6" s="1"/>
  <c r="H221" i="6"/>
  <c r="D221" i="6" s="1"/>
  <c r="D149" i="6"/>
  <c r="H148" i="6"/>
  <c r="D148" i="6" s="1"/>
  <c r="H52" i="6"/>
  <c r="D52" i="6" s="1"/>
  <c r="H238" i="6"/>
  <c r="D238" i="6" s="1"/>
  <c r="H243" i="6"/>
  <c r="D243" i="6" s="1"/>
  <c r="H254" i="6"/>
  <c r="D254" i="6" s="1"/>
  <c r="H259" i="6"/>
  <c r="D259" i="6" s="1"/>
  <c r="H270" i="6"/>
  <c r="D270" i="6" s="1"/>
  <c r="H286" i="6"/>
  <c r="D286" i="6" s="1"/>
  <c r="H302" i="6"/>
  <c r="D302" i="6" s="1"/>
  <c r="D312" i="6"/>
  <c r="H43" i="6"/>
  <c r="D43" i="6" s="1"/>
  <c r="G35" i="6"/>
  <c r="G236" i="6"/>
  <c r="G300" i="6"/>
  <c r="H27" i="6"/>
  <c r="D27" i="6" s="1"/>
  <c r="H29" i="6"/>
  <c r="H23" i="6"/>
  <c r="D23" i="6" s="1"/>
  <c r="G58" i="6"/>
  <c r="H214" i="6"/>
  <c r="D214" i="6" s="1"/>
  <c r="G34" i="6"/>
  <c r="G8" i="6"/>
  <c r="G227" i="6"/>
  <c r="G209" i="6"/>
  <c r="G282" i="6"/>
  <c r="G314" i="6"/>
  <c r="G224" i="6"/>
  <c r="H205" i="6"/>
  <c r="D205" i="6" s="1"/>
  <c r="G115" i="6"/>
  <c r="H129" i="6"/>
  <c r="D129" i="6" s="1"/>
  <c r="H12" i="6"/>
  <c r="D12" i="6" s="1"/>
  <c r="H49" i="6"/>
  <c r="D49" i="6" s="1"/>
  <c r="H199" i="6"/>
  <c r="D199" i="6" s="1"/>
  <c r="H56" i="6"/>
  <c r="D56" i="6" s="1"/>
  <c r="D20" i="6"/>
  <c r="H70" i="6"/>
  <c r="D70" i="6" s="1"/>
  <c r="H24" i="6"/>
  <c r="D24" i="6" s="1"/>
  <c r="H122" i="6"/>
  <c r="D122" i="6" s="1"/>
  <c r="H33" i="6"/>
  <c r="D33" i="6" s="1"/>
  <c r="H31" i="6"/>
  <c r="D31" i="6" s="1"/>
  <c r="H226" i="6"/>
  <c r="D226" i="6" s="1"/>
  <c r="H220" i="6"/>
  <c r="D220" i="6" s="1"/>
  <c r="H235" i="6"/>
  <c r="D235" i="6" s="1"/>
  <c r="D240" i="6"/>
  <c r="H246" i="6"/>
  <c r="D246" i="6" s="1"/>
  <c r="H251" i="6"/>
  <c r="D251" i="6" s="1"/>
  <c r="D256" i="6"/>
  <c r="H262" i="6"/>
  <c r="D262" i="6" s="1"/>
  <c r="D272" i="6"/>
  <c r="H278" i="6"/>
  <c r="D278" i="6" s="1"/>
  <c r="H294" i="6"/>
  <c r="D294" i="6" s="1"/>
  <c r="D304" i="6"/>
  <c r="H310" i="6"/>
  <c r="D310" i="6" s="1"/>
  <c r="G45" i="6"/>
  <c r="H21" i="6"/>
  <c r="D21" i="6" s="1"/>
  <c r="G2" i="6"/>
  <c r="G55" i="6"/>
  <c r="G32" i="6"/>
  <c r="G253" i="6"/>
  <c r="G285" i="6"/>
  <c r="H315" i="6"/>
  <c r="D315" i="6" s="1"/>
  <c r="G15" i="6" l="1"/>
  <c r="D197" i="6"/>
  <c r="G268" i="6"/>
  <c r="G291" i="6"/>
  <c r="G136" i="6"/>
  <c r="G204" i="6"/>
  <c r="D22" i="6"/>
  <c r="G266" i="6"/>
  <c r="G239" i="6"/>
  <c r="G244" i="6"/>
  <c r="G137" i="6"/>
  <c r="G311" i="6"/>
  <c r="G298" i="6"/>
  <c r="G238" i="6"/>
  <c r="G269" i="6"/>
  <c r="D6" i="6"/>
  <c r="G158" i="6"/>
  <c r="D62" i="6"/>
  <c r="G138" i="6"/>
  <c r="G150" i="6"/>
  <c r="G151" i="6"/>
  <c r="G131" i="6"/>
  <c r="D248" i="6"/>
  <c r="G234" i="6"/>
  <c r="D168" i="6"/>
  <c r="G196" i="6"/>
  <c r="G241" i="6"/>
  <c r="G83" i="6"/>
  <c r="G47" i="6"/>
  <c r="G116" i="6"/>
  <c r="G123" i="6"/>
  <c r="G63" i="6"/>
  <c r="G161" i="6"/>
  <c r="G192" i="6"/>
  <c r="G265" i="6"/>
  <c r="G48" i="6"/>
  <c r="G126" i="6"/>
  <c r="G263" i="6"/>
  <c r="G106" i="6"/>
  <c r="G242" i="6"/>
  <c r="G147" i="6"/>
  <c r="G217" i="6"/>
  <c r="G237" i="6"/>
  <c r="G303" i="6"/>
  <c r="G51" i="6"/>
  <c r="G108" i="6"/>
  <c r="G87" i="6"/>
  <c r="G294" i="6"/>
  <c r="G277" i="6"/>
  <c r="G260" i="6"/>
  <c r="G50" i="6"/>
  <c r="G293" i="6"/>
  <c r="G255" i="6"/>
  <c r="G132" i="6"/>
  <c r="G61" i="6"/>
  <c r="G308" i="6"/>
  <c r="D296" i="6"/>
  <c r="G309" i="6"/>
  <c r="G112" i="6"/>
  <c r="G119" i="6"/>
  <c r="D280" i="6"/>
  <c r="G93" i="6"/>
  <c r="G208" i="6"/>
  <c r="D232" i="6"/>
  <c r="D99" i="6"/>
  <c r="G252" i="6"/>
  <c r="G125" i="6"/>
  <c r="G73" i="6"/>
  <c r="G9" i="6"/>
  <c r="G64" i="6"/>
  <c r="G198" i="6"/>
  <c r="G59" i="6"/>
  <c r="G17" i="6"/>
  <c r="D7" i="6"/>
  <c r="G44" i="6"/>
  <c r="G218" i="6"/>
  <c r="G60" i="6"/>
  <c r="D171" i="6"/>
  <c r="G213" i="6"/>
  <c r="G284" i="6"/>
  <c r="D46" i="6"/>
  <c r="G287" i="6"/>
  <c r="G301" i="6"/>
  <c r="G41" i="6"/>
  <c r="G233" i="6"/>
  <c r="G19" i="6"/>
  <c r="G144" i="6"/>
  <c r="D146" i="6"/>
  <c r="G271" i="6"/>
  <c r="G228" i="6"/>
  <c r="G14" i="6"/>
  <c r="G70" i="6"/>
  <c r="D114" i="6"/>
  <c r="G307" i="6"/>
  <c r="G101" i="6"/>
  <c r="G31" i="6"/>
  <c r="G216" i="6"/>
  <c r="G160" i="6"/>
  <c r="G290" i="6"/>
  <c r="G261" i="6"/>
  <c r="G127" i="6"/>
  <c r="G69" i="6"/>
  <c r="G72" i="6"/>
  <c r="G140" i="6"/>
  <c r="G5" i="6"/>
  <c r="G68" i="6"/>
  <c r="D107" i="6"/>
  <c r="D117" i="6"/>
  <c r="G98" i="6"/>
  <c r="G110" i="6"/>
  <c r="G191" i="6"/>
  <c r="G251" i="6"/>
  <c r="G243" i="6"/>
  <c r="G120" i="6"/>
  <c r="G276" i="6"/>
  <c r="G78" i="6"/>
  <c r="G278" i="6"/>
  <c r="G23" i="6"/>
  <c r="D92" i="6"/>
  <c r="G274" i="6"/>
  <c r="G275" i="6"/>
  <c r="G33" i="6"/>
  <c r="G229" i="6"/>
  <c r="G37" i="6"/>
  <c r="G12" i="6"/>
  <c r="G166" i="6"/>
  <c r="G187" i="6"/>
  <c r="D105" i="6"/>
  <c r="G245" i="6"/>
  <c r="G53" i="6"/>
  <c r="G226" i="6"/>
  <c r="G42" i="6"/>
  <c r="G225" i="6"/>
  <c r="G156" i="6"/>
  <c r="G207" i="6"/>
  <c r="G172" i="6"/>
  <c r="G39" i="6"/>
  <c r="G57" i="6"/>
  <c r="G170" i="6"/>
  <c r="G13" i="6"/>
  <c r="G159" i="6"/>
  <c r="G189" i="6"/>
  <c r="G223" i="6"/>
  <c r="G273" i="6"/>
  <c r="D288" i="6"/>
  <c r="G283" i="6"/>
  <c r="G66" i="6"/>
  <c r="D249" i="6"/>
  <c r="G249" i="6"/>
  <c r="G220" i="6"/>
  <c r="G18" i="6"/>
  <c r="G178" i="6"/>
  <c r="G295" i="6"/>
  <c r="G299" i="6"/>
  <c r="G199" i="6"/>
  <c r="G121" i="6"/>
  <c r="G40" i="6"/>
  <c r="G84" i="6"/>
  <c r="D79" i="6"/>
  <c r="G306" i="6"/>
  <c r="G222" i="6"/>
  <c r="G80" i="6"/>
  <c r="G3" i="6"/>
  <c r="D264" i="6"/>
  <c r="G10" i="6"/>
  <c r="G215" i="6"/>
  <c r="G38" i="6"/>
  <c r="G26" i="6"/>
  <c r="G289" i="6"/>
  <c r="D25" i="6"/>
  <c r="G25" i="6"/>
  <c r="G193" i="6"/>
  <c r="G167" i="6"/>
  <c r="G188" i="6"/>
  <c r="G67" i="6"/>
  <c r="G118" i="6"/>
  <c r="G258" i="6"/>
  <c r="G169" i="6"/>
  <c r="G246" i="6"/>
  <c r="G24" i="6"/>
  <c r="G128" i="6"/>
  <c r="G250" i="6"/>
  <c r="G270" i="6"/>
  <c r="G221" i="6"/>
  <c r="G88" i="6"/>
  <c r="G30" i="6"/>
  <c r="G4" i="6"/>
  <c r="G145" i="6"/>
  <c r="G202" i="6"/>
  <c r="G203" i="6"/>
  <c r="G157" i="6"/>
  <c r="G143" i="6"/>
  <c r="G310" i="6"/>
  <c r="G91" i="6"/>
  <c r="G27" i="6"/>
  <c r="G302" i="6"/>
  <c r="G259" i="6"/>
  <c r="G142" i="6"/>
  <c r="G139" i="6"/>
  <c r="G96" i="6"/>
  <c r="G297" i="6"/>
  <c r="G206" i="6"/>
  <c r="G71" i="6"/>
  <c r="G135" i="6"/>
  <c r="G267" i="6"/>
  <c r="G210" i="6"/>
  <c r="G65" i="6"/>
  <c r="G148" i="6"/>
  <c r="G195" i="6"/>
  <c r="G111" i="6"/>
  <c r="D257" i="6"/>
  <c r="G257" i="6"/>
  <c r="G313" i="6"/>
  <c r="G281" i="6"/>
  <c r="G305" i="6"/>
  <c r="G77" i="6"/>
  <c r="G205" i="6"/>
  <c r="G43" i="6"/>
  <c r="G54" i="6"/>
  <c r="G16" i="6"/>
  <c r="G315" i="6"/>
  <c r="G262" i="6"/>
  <c r="G235" i="6"/>
  <c r="G49" i="6"/>
  <c r="G11" i="6"/>
  <c r="G201" i="6"/>
  <c r="G21" i="6"/>
  <c r="G214" i="6"/>
  <c r="G28" i="6"/>
  <c r="G129" i="6"/>
  <c r="G122" i="6"/>
  <c r="G56" i="6"/>
  <c r="D29" i="6"/>
  <c r="G29" i="6"/>
  <c r="G286" i="6"/>
  <c r="G254" i="6"/>
  <c r="G52" i="6"/>
  <c r="E186" i="6"/>
  <c r="F186" i="6"/>
  <c r="E230" i="6"/>
  <c r="F230" i="6"/>
  <c r="E95" i="6"/>
  <c r="F95" i="6"/>
  <c r="E185" i="6"/>
  <c r="F185" i="6"/>
  <c r="E184" i="6"/>
  <c r="F184" i="6"/>
  <c r="E183" i="6"/>
  <c r="F183" i="6"/>
  <c r="E155" i="6"/>
  <c r="F155" i="6"/>
  <c r="E177" i="6"/>
  <c r="F177" i="6"/>
  <c r="E182" i="6"/>
  <c r="F182" i="6"/>
  <c r="E104" i="6"/>
  <c r="F104" i="6"/>
  <c r="E181" i="6"/>
  <c r="F181" i="6"/>
  <c r="E76" i="6"/>
  <c r="F76" i="6"/>
  <c r="E212" i="6"/>
  <c r="F212" i="6"/>
  <c r="E165" i="6"/>
  <c r="F165" i="6"/>
  <c r="E154" i="6"/>
  <c r="F154" i="6"/>
  <c r="E176" i="6"/>
  <c r="F176" i="6"/>
  <c r="E164" i="6"/>
  <c r="F164" i="6"/>
  <c r="E82" i="6"/>
  <c r="F82" i="6"/>
  <c r="E180" i="6"/>
  <c r="F180" i="6"/>
  <c r="E103" i="6"/>
  <c r="F103" i="6"/>
  <c r="E90" i="6"/>
  <c r="F90" i="6"/>
  <c r="E75" i="6"/>
  <c r="F75" i="6"/>
  <c r="E175" i="6"/>
  <c r="F175" i="6"/>
  <c r="E174" i="6"/>
  <c r="F174" i="6"/>
  <c r="E163" i="6"/>
  <c r="F163" i="6"/>
  <c r="E153" i="6"/>
  <c r="F153" i="6"/>
  <c r="E133" i="6"/>
  <c r="F133" i="6"/>
  <c r="E130" i="6"/>
  <c r="F130" i="6"/>
  <c r="E124" i="6"/>
  <c r="F124" i="6"/>
  <c r="E113" i="6"/>
  <c r="F113" i="6"/>
  <c r="E102" i="6"/>
  <c r="F102" i="6"/>
  <c r="E94" i="6"/>
  <c r="F94" i="6"/>
  <c r="E179" i="6"/>
  <c r="F179" i="6"/>
  <c r="E173" i="6"/>
  <c r="F173" i="6"/>
  <c r="E162" i="6"/>
  <c r="F162" i="6"/>
  <c r="E152" i="6"/>
  <c r="F152" i="6"/>
  <c r="E74" i="6"/>
  <c r="F74" i="6"/>
  <c r="E211" i="6"/>
  <c r="F211" i="6"/>
  <c r="E81" i="6"/>
  <c r="F81" i="6"/>
  <c r="E89" i="6"/>
  <c r="F89" i="6"/>
  <c r="E86" i="6"/>
  <c r="F86" i="6"/>
  <c r="E231" i="6"/>
  <c r="F231" i="6"/>
  <c r="H181" i="6" l="1"/>
  <c r="D181" i="6" s="1"/>
  <c r="H102" i="6"/>
  <c r="D102" i="6" s="1"/>
  <c r="H154" i="6"/>
  <c r="D154" i="6" s="1"/>
  <c r="H152" i="6"/>
  <c r="G152" i="6" s="1"/>
  <c r="H94" i="6"/>
  <c r="G94" i="6" s="1"/>
  <c r="H182" i="6"/>
  <c r="D182" i="6" s="1"/>
  <c r="H186" i="6"/>
  <c r="D186" i="6" s="1"/>
  <c r="H76" i="6"/>
  <c r="G76" i="6" s="1"/>
  <c r="H133" i="6"/>
  <c r="D133" i="6" s="1"/>
  <c r="H130" i="6"/>
  <c r="G130" i="6" s="1"/>
  <c r="H124" i="6"/>
  <c r="D124" i="6" s="1"/>
  <c r="H163" i="6"/>
  <c r="D163" i="6" s="1"/>
  <c r="H185" i="6"/>
  <c r="G185" i="6" s="1"/>
  <c r="H155" i="6"/>
  <c r="D155" i="6" s="1"/>
  <c r="H81" i="6"/>
  <c r="D81" i="6" s="1"/>
  <c r="H162" i="6"/>
  <c r="D162" i="6" s="1"/>
  <c r="H103" i="6"/>
  <c r="G103" i="6" s="1"/>
  <c r="H175" i="6"/>
  <c r="D175" i="6" s="1"/>
  <c r="H180" i="6"/>
  <c r="D180" i="6" s="1"/>
  <c r="H230" i="6"/>
  <c r="D230" i="6" s="1"/>
  <c r="H89" i="6"/>
  <c r="D89" i="6" s="1"/>
  <c r="H74" i="6"/>
  <c r="D74" i="6" s="1"/>
  <c r="H174" i="6"/>
  <c r="D174" i="6" s="1"/>
  <c r="H90" i="6"/>
  <c r="D90" i="6" s="1"/>
  <c r="H177" i="6"/>
  <c r="D177" i="6" s="1"/>
  <c r="H184" i="6"/>
  <c r="D184" i="6" s="1"/>
  <c r="H179" i="6"/>
  <c r="D179" i="6" s="1"/>
  <c r="H164" i="6"/>
  <c r="D164" i="6" s="1"/>
  <c r="G181" i="6"/>
  <c r="H86" i="6"/>
  <c r="D86" i="6" s="1"/>
  <c r="G175" i="6"/>
  <c r="H176" i="6"/>
  <c r="G176" i="6" s="1"/>
  <c r="H212" i="6"/>
  <c r="D212" i="6" s="1"/>
  <c r="H95" i="6"/>
  <c r="D95" i="6" s="1"/>
  <c r="G163" i="6"/>
  <c r="G164" i="6"/>
  <c r="D130" i="6"/>
  <c r="H211" i="6"/>
  <c r="D211" i="6" s="1"/>
  <c r="H113" i="6"/>
  <c r="D113" i="6" s="1"/>
  <c r="H75" i="6"/>
  <c r="D75" i="6" s="1"/>
  <c r="H165" i="6"/>
  <c r="D165" i="6" s="1"/>
  <c r="H183" i="6"/>
  <c r="D183" i="6" s="1"/>
  <c r="H231" i="6"/>
  <c r="D231" i="6" s="1"/>
  <c r="H153" i="6"/>
  <c r="D153" i="6" s="1"/>
  <c r="H173" i="6"/>
  <c r="D173" i="6" s="1"/>
  <c r="H82" i="6"/>
  <c r="D82" i="6" s="1"/>
  <c r="H104" i="6"/>
  <c r="D104" i="6" s="1"/>
  <c r="D176" i="6" l="1"/>
  <c r="G102" i="6"/>
  <c r="G177" i="6"/>
  <c r="G184" i="6"/>
  <c r="D185" i="6"/>
  <c r="D94" i="6"/>
  <c r="D152" i="6"/>
  <c r="G81" i="6"/>
  <c r="G182" i="6"/>
  <c r="G155" i="6"/>
  <c r="G174" i="6"/>
  <c r="D76" i="6"/>
  <c r="G133" i="6"/>
  <c r="G154" i="6"/>
  <c r="G180" i="6"/>
  <c r="G186" i="6"/>
  <c r="G124" i="6"/>
  <c r="G74" i="6"/>
  <c r="G162" i="6"/>
  <c r="D103" i="6"/>
  <c r="G75" i="6"/>
  <c r="G90" i="6"/>
  <c r="G179" i="6"/>
  <c r="G95" i="6"/>
  <c r="G212" i="6"/>
  <c r="G89" i="6"/>
  <c r="G230" i="6"/>
  <c r="G165" i="6"/>
  <c r="G86" i="6"/>
  <c r="G104" i="6"/>
  <c r="G113" i="6"/>
  <c r="G82" i="6"/>
  <c r="G211" i="6"/>
  <c r="G173" i="6"/>
  <c r="G153" i="6"/>
  <c r="G183" i="6"/>
  <c r="G2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6CCD863-6C7F-408B-A928-84DB3E5EF32E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61C955B6-62E4-4AC8-8E06-30BB755D9840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114C7964-ED11-4D8B-BED4-07F69C9903C4}">
      <text>
        <r>
          <rPr>
            <b/>
            <sz val="9"/>
            <color indexed="81"/>
            <rFont val="Tahoma"/>
            <family val="2"/>
          </rPr>
          <t>Not used in import. Instead, Contact ID is used to uniquely identify the contact person of a TDoc</t>
        </r>
      </text>
    </comment>
    <comment ref="E1" authorId="0" shapeId="0" xr:uid="{1BF66EAA-F5F4-4772-B1BC-6C5FA4ABB86A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sharedStrings.xml><?xml version="1.0" encoding="utf-8"?>
<sst xmlns="http://schemas.openxmlformats.org/spreadsheetml/2006/main" count="1646" uniqueCount="951">
  <si>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</si>
  <si>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</si>
  <si>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</si>
  <si>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</si>
  <si>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</si>
  <si>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</si>
  <si>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</si>
  <si>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</si>
  <si>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</si>
  <si>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</si>
  <si>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</si>
  <si>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</si>
  <si>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</si>
  <si>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</si>
  <si>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</si>
  <si>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</si>
  <si>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</si>
  <si>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</si>
  <si>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</si>
  <si>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</si>
  <si>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</si>
  <si>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</si>
  <si>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</si>
  <si>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</si>
  <si>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</si>
  <si>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</si>
  <si>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</si>
  <si>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</si>
  <si>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</si>
  <si>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</si>
  <si>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</si>
  <si>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</si>
  <si>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</si>
  <si>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</si>
  <si>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</si>
  <si>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</si>
  <si>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</si>
  <si>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</si>
  <si>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</si>
  <si>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</si>
  <si>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</si>
  <si>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</si>
  <si>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</si>
  <si>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</si>
  <si>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</si>
  <si>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</si>
  <si>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</si>
  <si>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</si>
  <si>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</si>
  <si>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</si>
  <si>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</si>
  <si>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</si>
  <si>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</si>
  <si>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</si>
  <si>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</si>
  <si>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</si>
  <si>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</si>
  <si>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</si>
  <si>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</si>
  <si>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</si>
  <si>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</si>
  <si>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</si>
  <si>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</si>
  <si>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</si>
  <si>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</si>
  <si>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</si>
  <si>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</si>
  <si>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</si>
  <si>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</si>
  <si>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</si>
  <si>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</si>
  <si>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</si>
  <si>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</si>
  <si>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</si>
  <si>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</si>
  <si>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</si>
  <si>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</si>
  <si>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</si>
  <si>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</si>
  <si>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</si>
  <si>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</si>
  <si>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</si>
  <si>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</si>
  <si>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</si>
  <si>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</si>
  <si>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</si>
  <si>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teniou(TeniouGilles)</t>
  </si>
  <si>
    <t>New Date</t>
  </si>
  <si>
    <t>Time</t>
  </si>
  <si>
    <t>SHIFT</t>
  </si>
  <si>
    <t>New Time</t>
  </si>
  <si>
    <t>Day</t>
  </si>
  <si>
    <t>Lukasz Litwic</t>
  </si>
  <si>
    <t>TITLE</t>
  </si>
  <si>
    <t>Family Name</t>
  </si>
  <si>
    <t>Given Name</t>
  </si>
  <si>
    <t>Organization Represented</t>
  </si>
  <si>
    <t>Dr.</t>
  </si>
  <si>
    <t>Ahsan</t>
  </si>
  <si>
    <t>Saba</t>
  </si>
  <si>
    <t>Nokia Denmark</t>
  </si>
  <si>
    <t>Mr.</t>
  </si>
  <si>
    <t>Aracena</t>
  </si>
  <si>
    <t>Mauricio</t>
  </si>
  <si>
    <t>AUMONT</t>
  </si>
  <si>
    <t>FRANCK</t>
  </si>
  <si>
    <t>InterDigital France R&amp;D, SAS</t>
  </si>
  <si>
    <t>InterDigital Belgium. LLC</t>
  </si>
  <si>
    <t>Samsung Electronics Benelux BV</t>
  </si>
  <si>
    <t>Bouazizi</t>
  </si>
  <si>
    <t>Imed</t>
  </si>
  <si>
    <t>Qualcomm Technologies Ireland</t>
  </si>
  <si>
    <t>Bradbury</t>
  </si>
  <si>
    <t>Richard</t>
  </si>
  <si>
    <t>BBC</t>
  </si>
  <si>
    <t>Bruhn</t>
  </si>
  <si>
    <t>Stefan</t>
  </si>
  <si>
    <t>Dolby Laboratories Inc.</t>
  </si>
  <si>
    <t>Budagavi</t>
  </si>
  <si>
    <t>Madhukar</t>
  </si>
  <si>
    <t>Burman</t>
  </si>
  <si>
    <t>Bo</t>
  </si>
  <si>
    <t>Ericsson Limited</t>
  </si>
  <si>
    <t>Champel</t>
  </si>
  <si>
    <t>Mary-Luc</t>
  </si>
  <si>
    <t>Beijing Xiaomi Mobile Software</t>
  </si>
  <si>
    <t>Beijing Xiaomi Electronics</t>
  </si>
  <si>
    <t>Chan</t>
  </si>
  <si>
    <t>Yee Sin</t>
  </si>
  <si>
    <t>Meta Ireland</t>
  </si>
  <si>
    <t>Facebook India</t>
  </si>
  <si>
    <t>Chen</t>
  </si>
  <si>
    <t>Lulin</t>
  </si>
  <si>
    <t>MediaTek Inc.</t>
  </si>
  <si>
    <t>Qualcomm Technologies Int</t>
  </si>
  <si>
    <t>Choi</t>
  </si>
  <si>
    <t>Hyung-Nam</t>
  </si>
  <si>
    <t>Motorola Mobility UK Ltd.</t>
  </si>
  <si>
    <t>Chou</t>
  </si>
  <si>
    <t>Joey</t>
  </si>
  <si>
    <t>Intel Corporation (UK) Ltd</t>
  </si>
  <si>
    <t>Intel Korea, Ltd.</t>
  </si>
  <si>
    <t>Ms.</t>
  </si>
  <si>
    <t>Curcio</t>
  </si>
  <si>
    <t>Igor</t>
  </si>
  <si>
    <t>Nokia Italy</t>
  </si>
  <si>
    <t>Dawkins</t>
  </si>
  <si>
    <t>Spencer</t>
  </si>
  <si>
    <t>Tencent</t>
  </si>
  <si>
    <t>De Bont</t>
  </si>
  <si>
    <t>Frans</t>
  </si>
  <si>
    <t>Philips International B.V.</t>
  </si>
  <si>
    <t>Defrance</t>
  </si>
  <si>
    <t>Serge</t>
  </si>
  <si>
    <t>InterDigital, Inc.</t>
  </si>
  <si>
    <t>Doehla</t>
  </si>
  <si>
    <t>Fraunhofer IIS</t>
  </si>
  <si>
    <t>Dong</t>
  </si>
  <si>
    <t>China Unicom</t>
  </si>
  <si>
    <t>Ehara</t>
  </si>
  <si>
    <t>Hiroyuki</t>
  </si>
  <si>
    <t>El Essaili</t>
  </si>
  <si>
    <t>Ali</t>
  </si>
  <si>
    <t>Fontaine</t>
  </si>
  <si>
    <t>Loic</t>
  </si>
  <si>
    <t>Gabin</t>
  </si>
  <si>
    <t>Frederic</t>
  </si>
  <si>
    <t>Gao</t>
  </si>
  <si>
    <t>Shuai</t>
  </si>
  <si>
    <t>Yuan</t>
  </si>
  <si>
    <t>Huawei Device Co., Ltd</t>
  </si>
  <si>
    <t>Gibellino</t>
  </si>
  <si>
    <t>Diego</t>
  </si>
  <si>
    <t>TELECOM ITALIA S.p.A.</t>
  </si>
  <si>
    <t>Gu</t>
  </si>
  <si>
    <t>Xiaojun</t>
  </si>
  <si>
    <t>HUAWEI TECHNOLOGIES Co. Ltd.</t>
  </si>
  <si>
    <t>Gudumasu</t>
  </si>
  <si>
    <t>Srinivas</t>
  </si>
  <si>
    <t>InterDigital Communications</t>
  </si>
  <si>
    <t>Gunkel</t>
  </si>
  <si>
    <t>Simon</t>
  </si>
  <si>
    <t>KPN N.V.</t>
  </si>
  <si>
    <t>Guo</t>
  </si>
  <si>
    <t>Yi</t>
  </si>
  <si>
    <t>Intel Belgium SA/NV</t>
  </si>
  <si>
    <t>Hamza</t>
  </si>
  <si>
    <t>Ahmed</t>
  </si>
  <si>
    <t>Han</t>
  </si>
  <si>
    <t>LG Electronics Inc.</t>
  </si>
  <si>
    <t>He</t>
  </si>
  <si>
    <t>Xuan (Shane)</t>
  </si>
  <si>
    <t>Yong</t>
  </si>
  <si>
    <t>Qualcomm Tech. Netherlands B.V</t>
  </si>
  <si>
    <t>Heikkilä</t>
  </si>
  <si>
    <t>Gunnar</t>
  </si>
  <si>
    <t>Ericsson Inc.</t>
  </si>
  <si>
    <t>Holub</t>
  </si>
  <si>
    <t>Jan</t>
  </si>
  <si>
    <t>Mesaqin.com s.r.o (Ltd.)</t>
  </si>
  <si>
    <t>Howells</t>
  </si>
  <si>
    <t>Elfed</t>
  </si>
  <si>
    <t>Huawei Technologies R&amp;D UK</t>
  </si>
  <si>
    <t>Hu</t>
  </si>
  <si>
    <t>James</t>
  </si>
  <si>
    <t>AT&amp;T GNS Belgium SPRL</t>
  </si>
  <si>
    <t>Jansson Toftgård</t>
  </si>
  <si>
    <t>Tomas</t>
  </si>
  <si>
    <t>Jelinek</t>
  </si>
  <si>
    <t>Milan</t>
  </si>
  <si>
    <t>VoiceAge Corporation</t>
  </si>
  <si>
    <t>Joshi</t>
  </si>
  <si>
    <t>Rajan</t>
  </si>
  <si>
    <t>Samsung Electronics Romania</t>
  </si>
  <si>
    <t>Jung</t>
  </si>
  <si>
    <t>Kyunghun</t>
  </si>
  <si>
    <t>Kang</t>
  </si>
  <si>
    <t>HyunJeong</t>
  </si>
  <si>
    <t>Samsung Electronics France SA</t>
  </si>
  <si>
    <t>Miss</t>
  </si>
  <si>
    <t>Kedalagudde</t>
  </si>
  <si>
    <t>Meghashree D</t>
  </si>
  <si>
    <t>Intel Deutschland GmbH</t>
  </si>
  <si>
    <t>Intel Corporation SAS</t>
  </si>
  <si>
    <t>Kim</t>
  </si>
  <si>
    <t>Jiwoo</t>
  </si>
  <si>
    <t>Joel</t>
  </si>
  <si>
    <t>Meta USA</t>
  </si>
  <si>
    <t>Wuk</t>
  </si>
  <si>
    <t>Harman GmbH</t>
  </si>
  <si>
    <t>Kolan</t>
  </si>
  <si>
    <t>Prakash</t>
  </si>
  <si>
    <t>Kondrad</t>
  </si>
  <si>
    <t>Lukasz</t>
  </si>
  <si>
    <t>Kroon</t>
  </si>
  <si>
    <t>Peter</t>
  </si>
  <si>
    <t>Apple Benelux B.V.</t>
  </si>
  <si>
    <t>Kuchibhotla</t>
  </si>
  <si>
    <t>Ravi</t>
  </si>
  <si>
    <t>Lenovo (Beijing) Ltd</t>
  </si>
  <si>
    <t>Kwon</t>
  </si>
  <si>
    <t>WooSuk</t>
  </si>
  <si>
    <t>Laaksonen</t>
  </si>
  <si>
    <t>Lasse</t>
  </si>
  <si>
    <t>Lee</t>
  </si>
  <si>
    <t>Brian</t>
  </si>
  <si>
    <t>Hakju Ryan</t>
  </si>
  <si>
    <t>Samsung Guangzhou Mobile R&amp;D</t>
  </si>
  <si>
    <t>Lei</t>
  </si>
  <si>
    <t>Yixue</t>
  </si>
  <si>
    <t>Lemotheux</t>
  </si>
  <si>
    <t>Julien</t>
  </si>
  <si>
    <t>Orange Spain</t>
  </si>
  <si>
    <t>Leung</t>
  </si>
  <si>
    <t>Nikolai</t>
  </si>
  <si>
    <t>ZTE Corporation</t>
  </si>
  <si>
    <t>Liangping</t>
  </si>
  <si>
    <t>Ma</t>
  </si>
  <si>
    <t>QUALCOMM Europe Inc. - Italy</t>
  </si>
  <si>
    <t>Litwic</t>
  </si>
  <si>
    <t>Liu</t>
  </si>
  <si>
    <t>Dan</t>
  </si>
  <si>
    <t>Lo</t>
  </si>
  <si>
    <t>Charles</t>
  </si>
  <si>
    <t>Lohmar</t>
  </si>
  <si>
    <t>Thorsten</t>
  </si>
  <si>
    <t>Ericsson India Private Limited</t>
  </si>
  <si>
    <t>Xiaomi Technology</t>
  </si>
  <si>
    <t>Luetzenkirchen</t>
  </si>
  <si>
    <t>Thomas</t>
  </si>
  <si>
    <t>Xiaomi EV Technology</t>
  </si>
  <si>
    <t>Mrs.</t>
  </si>
  <si>
    <t>Martinez Tarradell</t>
  </si>
  <si>
    <t>Marta</t>
  </si>
  <si>
    <t>Intel Corporation Italia SpA</t>
  </si>
  <si>
    <t>HuaWei Technologies Co., Ltd</t>
  </si>
  <si>
    <t>Mika</t>
  </si>
  <si>
    <t>Johann</t>
  </si>
  <si>
    <t>ORS</t>
  </si>
  <si>
    <t>Morita</t>
  </si>
  <si>
    <t>Naotaka</t>
  </si>
  <si>
    <t>NTT</t>
  </si>
  <si>
    <t>NTT Advanced Technology Corpor</t>
  </si>
  <si>
    <t>Moriya</t>
  </si>
  <si>
    <t>Takehiro</t>
  </si>
  <si>
    <t>Multrus</t>
  </si>
  <si>
    <t>Markus</t>
  </si>
  <si>
    <t>Nangia</t>
  </si>
  <si>
    <t>Vijay</t>
  </si>
  <si>
    <t>Ni</t>
  </si>
  <si>
    <t>Hui</t>
  </si>
  <si>
    <t>Niang</t>
  </si>
  <si>
    <t>Mamadou M.</t>
  </si>
  <si>
    <t>Verizon Spain</t>
  </si>
  <si>
    <t>Onno</t>
  </si>
  <si>
    <t>Stephane</t>
  </si>
  <si>
    <t>InterDigital Finland Oy</t>
  </si>
  <si>
    <t>Palat</t>
  </si>
  <si>
    <t>Sudeep</t>
  </si>
  <si>
    <t>Pan</t>
  </si>
  <si>
    <t>Qi</t>
  </si>
  <si>
    <t>Pazos</t>
  </si>
  <si>
    <t>Marcelo</t>
  </si>
  <si>
    <t>Peng</t>
  </si>
  <si>
    <t>Ke</t>
  </si>
  <si>
    <t>OPPO</t>
  </si>
  <si>
    <t>Pihlajakuja</t>
  </si>
  <si>
    <t>Tapani</t>
  </si>
  <si>
    <t>Nokia Hungary</t>
  </si>
  <si>
    <t>Plante</t>
  </si>
  <si>
    <t>Fabrice</t>
  </si>
  <si>
    <t>Apple Italia S.R.L.</t>
  </si>
  <si>
    <t>Pousi</t>
  </si>
  <si>
    <t>Timo</t>
  </si>
  <si>
    <t>Oy LM Ericsson AB</t>
  </si>
  <si>
    <t>Ragot</t>
  </si>
  <si>
    <t>Orange Romania</t>
  </si>
  <si>
    <t>Rämö</t>
  </si>
  <si>
    <t>Anssi</t>
  </si>
  <si>
    <t>Nokia Poland</t>
  </si>
  <si>
    <t>Reimes</t>
  </si>
  <si>
    <t>HEAD acoustics GmbH</t>
  </si>
  <si>
    <t>Rhyu</t>
  </si>
  <si>
    <t>Sungryeul</t>
  </si>
  <si>
    <t>Samsung Electronics GmbH</t>
  </si>
  <si>
    <t>Ridge</t>
  </si>
  <si>
    <t>Justin</t>
  </si>
  <si>
    <t>Rossbach</t>
  </si>
  <si>
    <t>Ralf</t>
  </si>
  <si>
    <t>Apple GmbH</t>
  </si>
  <si>
    <t>Rusanovskyy</t>
  </si>
  <si>
    <t>Dmytro</t>
  </si>
  <si>
    <t>Qualcomm India Pvt Ltd</t>
  </si>
  <si>
    <t>Sanchez de la Fuente</t>
  </si>
  <si>
    <t>Yago</t>
  </si>
  <si>
    <t>Fraunhofer HHI</t>
  </si>
  <si>
    <t>Schevciw</t>
  </si>
  <si>
    <t>Andre</t>
  </si>
  <si>
    <t>Shailendra</t>
  </si>
  <si>
    <t>Samar</t>
  </si>
  <si>
    <t>Intel Technology India Pvt Ltd</t>
  </si>
  <si>
    <t>Shan</t>
  </si>
  <si>
    <t>Changhong</t>
  </si>
  <si>
    <t>Intel China Ltd.</t>
  </si>
  <si>
    <t>Yang</t>
  </si>
  <si>
    <t>Shi</t>
  </si>
  <si>
    <t>Sodagar</t>
  </si>
  <si>
    <t>Iraj</t>
  </si>
  <si>
    <t>Tencent Cloud</t>
  </si>
  <si>
    <t>Song</t>
  </si>
  <si>
    <t>Jaeyeon</t>
  </si>
  <si>
    <t>Stockhammer</t>
  </si>
  <si>
    <t>Stojanovski</t>
  </si>
  <si>
    <t>Saso</t>
  </si>
  <si>
    <t>Intel Finland Oy</t>
  </si>
  <si>
    <t>Su</t>
  </si>
  <si>
    <t>Huan-yu</t>
  </si>
  <si>
    <t>sun</t>
  </si>
  <si>
    <t>zhao</t>
  </si>
  <si>
    <t>HiSilicon Technologies Co. Ltd</t>
  </si>
  <si>
    <t>Suzuki</t>
  </si>
  <si>
    <t>Rihito</t>
  </si>
  <si>
    <t>NTT corporation</t>
  </si>
  <si>
    <t>Szczerba</t>
  </si>
  <si>
    <t>Marek</t>
  </si>
  <si>
    <t>Szucs</t>
  </si>
  <si>
    <t>Paul</t>
  </si>
  <si>
    <t>Sony Europe B.V.</t>
  </si>
  <si>
    <t>TAN</t>
  </si>
  <si>
    <t>PENG</t>
  </si>
  <si>
    <t>TELUS</t>
  </si>
  <si>
    <t>Tech</t>
  </si>
  <si>
    <t>Gerhard</t>
  </si>
  <si>
    <t>Teniou</t>
  </si>
  <si>
    <t>Gilles</t>
  </si>
  <si>
    <t>Emmanuel</t>
  </si>
  <si>
    <t>Xiaomi Communications</t>
  </si>
  <si>
    <t>Tossavainen</t>
  </si>
  <si>
    <t>Antero</t>
  </si>
  <si>
    <t>Tourapis</t>
  </si>
  <si>
    <t>Alexandros</t>
  </si>
  <si>
    <t>Tsujikawa</t>
  </si>
  <si>
    <t>Toru</t>
  </si>
  <si>
    <t>Varga</t>
  </si>
  <si>
    <t>Imre</t>
  </si>
  <si>
    <t>Wang</t>
  </si>
  <si>
    <t>Bin</t>
  </si>
  <si>
    <t>Guangdong OPPO Mobile Telecom.</t>
  </si>
  <si>
    <t>Huawei Telecommunication India</t>
  </si>
  <si>
    <t>Wey</t>
  </si>
  <si>
    <t>Jun Shan</t>
  </si>
  <si>
    <t>Verizon Switzerland AG</t>
  </si>
  <si>
    <t>WU</t>
  </si>
  <si>
    <t>Jinhua</t>
  </si>
  <si>
    <t>Xie</t>
  </si>
  <si>
    <t>Minjie</t>
  </si>
  <si>
    <t>Xu</t>
  </si>
  <si>
    <t>Jiayi</t>
  </si>
  <si>
    <t>China Mobile Com. Corporation</t>
  </si>
  <si>
    <t>yan</t>
  </si>
  <si>
    <t>hua</t>
  </si>
  <si>
    <t>Hyun-Koo</t>
  </si>
  <si>
    <t>Samsung Electronics Nordic AB</t>
  </si>
  <si>
    <t>Yao</t>
  </si>
  <si>
    <t>Yizhi</t>
  </si>
  <si>
    <t>Intel Technology Poland SP Zoo</t>
  </si>
  <si>
    <t>Yin</t>
  </si>
  <si>
    <t>Yujian</t>
  </si>
  <si>
    <t>Yip</t>
  </si>
  <si>
    <t>Eric</t>
  </si>
  <si>
    <t>zhang</t>
  </si>
  <si>
    <t>dejun</t>
  </si>
  <si>
    <t>Bytedance Technology</t>
  </si>
  <si>
    <t>Zhang</t>
  </si>
  <si>
    <t>CENC</t>
  </si>
  <si>
    <t>Zhuoyun</t>
  </si>
  <si>
    <t>Zhao</t>
  </si>
  <si>
    <t>Intel Sweden AB</t>
  </si>
  <si>
    <t>Present</t>
  </si>
  <si>
    <t>e-mail</t>
  </si>
  <si>
    <t>revisions</t>
  </si>
  <si>
    <t>Sungryeul Rhyu</t>
  </si>
  <si>
    <t>Eric Yip</t>
  </si>
  <si>
    <t>Emmanuel Thomas</t>
  </si>
  <si>
    <t>Iraj Sodagar</t>
  </si>
  <si>
    <t>Fabrice Plante</t>
  </si>
  <si>
    <t>Ahsan, Saba (Nokia - FI/Espoo)</t>
  </si>
  <si>
    <t>Stephane Onno</t>
  </si>
  <si>
    <t>Imed Bouazizi</t>
  </si>
  <si>
    <t>Ali El Essaili</t>
  </si>
  <si>
    <t>Serge Defrance</t>
  </si>
  <si>
    <t>Hakju Ryan Lee</t>
  </si>
  <si>
    <t>Huan-yu Su</t>
  </si>
  <si>
    <t>ETSI</t>
  </si>
  <si>
    <t>Ani Simi</t>
  </si>
  <si>
    <t>Gokul Sani</t>
  </si>
  <si>
    <t>Ericsson España S.A.</t>
  </si>
  <si>
    <t>Ericsson France S.A.S</t>
  </si>
  <si>
    <t>Cetinkaya</t>
  </si>
  <si>
    <t>Egemen</t>
  </si>
  <si>
    <t>Verizon Denmark</t>
  </si>
  <si>
    <t>Donovan</t>
  </si>
  <si>
    <t>Steve</t>
  </si>
  <si>
    <t>Oracle Corporation</t>
  </si>
  <si>
    <t>Panasonic Holdings Corporation</t>
  </si>
  <si>
    <t>Huawei Technologies France</t>
  </si>
  <si>
    <t>Gorley</t>
  </si>
  <si>
    <t>Jaemin</t>
  </si>
  <si>
    <t>Intel Romania</t>
  </si>
  <si>
    <t>Nokia France</t>
  </si>
  <si>
    <t>Ericsson Japan K.K.</t>
  </si>
  <si>
    <t>Henry</t>
  </si>
  <si>
    <t>NTIA</t>
  </si>
  <si>
    <t>Homkar</t>
  </si>
  <si>
    <t>Ajay</t>
  </si>
  <si>
    <t>Cadence Design Systems Inc.</t>
  </si>
  <si>
    <t>Jian</t>
  </si>
  <si>
    <t>Mengzhen</t>
  </si>
  <si>
    <t>China Telecommunications</t>
  </si>
  <si>
    <t>Jin</t>
  </si>
  <si>
    <t>GUANGDONG GENIUS TECHNOLOGY CO</t>
  </si>
  <si>
    <t>Karampatsis</t>
  </si>
  <si>
    <t>Dimitrios</t>
  </si>
  <si>
    <t>ke</t>
  </si>
  <si>
    <t>xiaowan</t>
  </si>
  <si>
    <t>vivo Communication Technology</t>
  </si>
  <si>
    <t>Samsung Research America</t>
  </si>
  <si>
    <t>Kolekar</t>
  </si>
  <si>
    <t>Abhijeet</t>
  </si>
  <si>
    <t>Intel</t>
  </si>
  <si>
    <t>Nokia UK</t>
  </si>
  <si>
    <t>SAMSUNG R&amp;D INSTITUTE JAPAN</t>
  </si>
  <si>
    <t>Qualcomm Incorporated</t>
  </si>
  <si>
    <t>LI</t>
  </si>
  <si>
    <t>QIUTING</t>
  </si>
  <si>
    <t>Libunao</t>
  </si>
  <si>
    <t>Gerardo</t>
  </si>
  <si>
    <t>Verizon UK Ltd</t>
  </si>
  <si>
    <t>Lin</t>
  </si>
  <si>
    <t>YuanChieh (Carlson)</t>
  </si>
  <si>
    <t>MediaTek (Shenzhen) Inc.</t>
  </si>
  <si>
    <t>ZTE Corporation.</t>
  </si>
  <si>
    <t>Qualcomm Israel Ltd.</t>
  </si>
  <si>
    <t>Ericsson GmbH, Eurolab</t>
  </si>
  <si>
    <t>Lyu</t>
  </si>
  <si>
    <t>Huazhang</t>
  </si>
  <si>
    <t>vivo Mobile Communication (H)</t>
  </si>
  <si>
    <t>Mccarthy</t>
  </si>
  <si>
    <t>Sean</t>
  </si>
  <si>
    <t>NAKAMURA</t>
  </si>
  <si>
    <t>Kazuo</t>
  </si>
  <si>
    <t>NICT</t>
  </si>
  <si>
    <t>Nakano</t>
  </si>
  <si>
    <t>Yusuke</t>
  </si>
  <si>
    <t>KDDI Corporation</t>
  </si>
  <si>
    <t>Oh</t>
  </si>
  <si>
    <t>Sejin</t>
  </si>
  <si>
    <t>O'Leary</t>
  </si>
  <si>
    <t>Edward</t>
  </si>
  <si>
    <t>Rogers Communications Canada</t>
  </si>
  <si>
    <t>Qualcomm Europe Inc. Sweden</t>
  </si>
  <si>
    <t>Nokia</t>
  </si>
  <si>
    <t>Podborski</t>
  </si>
  <si>
    <t>Dimitri</t>
  </si>
  <si>
    <t>Apple AB</t>
  </si>
  <si>
    <t>Potetsianakis</t>
  </si>
  <si>
    <t>Emmanouil</t>
  </si>
  <si>
    <t>qin</t>
  </si>
  <si>
    <t>chuan</t>
  </si>
  <si>
    <t>Samsung Electronics Czech</t>
  </si>
  <si>
    <t>Nokia Japan</t>
  </si>
  <si>
    <t>Apple (UK) Limited</t>
  </si>
  <si>
    <t>Saha</t>
  </si>
  <si>
    <t>Jayeeta</t>
  </si>
  <si>
    <t>Xiaoyan</t>
  </si>
  <si>
    <t>Intel Ireland</t>
  </si>
  <si>
    <t>Smith</t>
  </si>
  <si>
    <t>David K.</t>
  </si>
  <si>
    <t>AT&amp;T</t>
  </si>
  <si>
    <t>Srinivasan</t>
  </si>
  <si>
    <t>Suresh</t>
  </si>
  <si>
    <t>Intel K.K.</t>
  </si>
  <si>
    <t>Qualcomm CDMA Technologies</t>
  </si>
  <si>
    <t>Stoica</t>
  </si>
  <si>
    <t>Razvan-Andrei</t>
  </si>
  <si>
    <t>Lenovo Mobile Com. Technology</t>
  </si>
  <si>
    <t>Sun</t>
  </si>
  <si>
    <t>Xiaowen</t>
  </si>
  <si>
    <t>vivo Mobile Communication (S)</t>
  </si>
  <si>
    <t>Huawei Technologies Sweden AB</t>
  </si>
  <si>
    <t>Qualcomm Austria RFFE GmbH</t>
  </si>
  <si>
    <t>Wen</t>
  </si>
  <si>
    <t>vivo Mobile Com. (Chongqing)</t>
  </si>
  <si>
    <t>Wangbei</t>
  </si>
  <si>
    <t>Bei</t>
  </si>
  <si>
    <t>wu</t>
  </si>
  <si>
    <t>ninghang</t>
  </si>
  <si>
    <t>Yoon</t>
  </si>
  <si>
    <t>Joonhee</t>
  </si>
  <si>
    <t>LG Electronics UK</t>
  </si>
  <si>
    <t>Amy</t>
  </si>
  <si>
    <t>vivo Japan KK</t>
  </si>
  <si>
    <t>Yizhong</t>
  </si>
  <si>
    <t>vivo Mobile Communication Co.,</t>
  </si>
  <si>
    <t>ZEKU</t>
  </si>
  <si>
    <t>Zhu</t>
  </si>
  <si>
    <t>Jinguo</t>
  </si>
  <si>
    <t>TDoc</t>
  </si>
  <si>
    <t>Title</t>
  </si>
  <si>
    <t>Source</t>
  </si>
  <si>
    <t>Contact</t>
  </si>
  <si>
    <t>Agenda item</t>
  </si>
  <si>
    <t>Jayeeta Saha</t>
  </si>
  <si>
    <t>5.1</t>
  </si>
  <si>
    <t>S4-221089</t>
  </si>
  <si>
    <t>VIDEO SWG telco report 25th May 2022</t>
  </si>
  <si>
    <t>VIDEO SWG Chair (Tencent)</t>
  </si>
  <si>
    <t>Gilles Teniou</t>
  </si>
  <si>
    <t>S4-221090</t>
  </si>
  <si>
    <t>VIDEO SWG telco report 31st May 2022</t>
  </si>
  <si>
    <t>S4-221091</t>
  </si>
  <si>
    <t>VIDEO SWG telco report 28th June 2022</t>
  </si>
  <si>
    <t>S4-221092</t>
  </si>
  <si>
    <t>VIDEO SWG telco report 12th July 2022</t>
  </si>
  <si>
    <t>5.2</t>
  </si>
  <si>
    <t>SA2</t>
  </si>
  <si>
    <t>S4-221068</t>
  </si>
  <si>
    <t>SA WG2 5G Core Information Exposure to UE via DCAF Solution Considerations</t>
  </si>
  <si>
    <t>5.3</t>
  </si>
  <si>
    <t>ISO/IEC JTC 1/SC 29 "Coding of audio, picture, multimedia and hypermedia information" Secretariat: JISC</t>
  </si>
  <si>
    <t>S4-221075</t>
  </si>
  <si>
    <t>Liaison statement from SC 29/WG 4 to 3GPP SA 4 on Compression of neural networks (NNC)</t>
  </si>
  <si>
    <t>S4-221076</t>
  </si>
  <si>
    <t>LS on draft new Recommendation ITU-T P.1320 (ex P.QXM): QoE assessment of extended reality (XR) meeting</t>
  </si>
  <si>
    <t>ITU-T Study Group 12</t>
  </si>
  <si>
    <t>S4-221079</t>
  </si>
  <si>
    <t>LS on draft new Recommendation ITU-T G.1036 (ex G.QoE-AR): Quality of experience (QoE) influencing factors for augmented reality (AR) services</t>
  </si>
  <si>
    <t>S4-221080</t>
  </si>
  <si>
    <t>LS on draft revised Recommendation ITU-T G.191: Software tools for speech and audio coding standardization</t>
  </si>
  <si>
    <t>S4-221081</t>
  </si>
  <si>
    <t>Next-generation video codecs and the adoption of ITU-T H.266 | ISO/IEC 23090-3 Versatile Video Coding (VVC) and T/AI 109.2-2021: Intelligent Media Coding - Part 2: Video (AVS3) in DVB specifications</t>
  </si>
  <si>
    <t>DVB Technical Module Ad-Hoc Group on Audio-Visual Content (TM-AVC)</t>
  </si>
  <si>
    <t>S4-221083</t>
  </si>
  <si>
    <t>Release of VRIF guidelines on volumetric video streaming</t>
  </si>
  <si>
    <t>VRIF Liaison WG</t>
  </si>
  <si>
    <t>Qualcomm incorporated</t>
  </si>
  <si>
    <t>Qi Pan</t>
  </si>
  <si>
    <t>S4-220971</t>
  </si>
  <si>
    <t>[FS_5GVideo] Miscellaneous Corrections</t>
  </si>
  <si>
    <t>9.4</t>
  </si>
  <si>
    <t>S4-220987</t>
  </si>
  <si>
    <t>dCR for corrections in TR 26.998</t>
  </si>
  <si>
    <t>S4-221084</t>
  </si>
  <si>
    <t>Proposed corrections to TR 26.955</t>
  </si>
  <si>
    <t>S4-220935</t>
  </si>
  <si>
    <t>Candidate 2D video capabilities for MeCAR</t>
  </si>
  <si>
    <t>9.5</t>
  </si>
  <si>
    <t>S4-220936</t>
  </si>
  <si>
    <t>Interest of transparency information in the context of MeCAR Edgar Architecture</t>
  </si>
  <si>
    <t>S4-220972</t>
  </si>
  <si>
    <t>[MeCAR] Considerations on Split-Runtime Architecture and Media Handling</t>
  </si>
  <si>
    <t>S4-220977</t>
  </si>
  <si>
    <t>AR media types and transport discussion for MeCAR</t>
  </si>
  <si>
    <t>S4-221036</t>
  </si>
  <si>
    <t>On processing flow and observation point</t>
  </si>
  <si>
    <t>S4-221037</t>
  </si>
  <si>
    <t>On MR split rendering information</t>
  </si>
  <si>
    <t>S4-221038</t>
  </si>
  <si>
    <t>On display capability of AR glasses</t>
  </si>
  <si>
    <t>S4-221044</t>
  </si>
  <si>
    <t>Updated Work Plan for MeCAR v2.0</t>
  </si>
  <si>
    <t>S4-221060</t>
  </si>
  <si>
    <t>Proposed updates to EDGAR-1 architecture</t>
  </si>
  <si>
    <t>S4-221064</t>
  </si>
  <si>
    <t>On frame submission to the AR Runtime in EDGAR-1 architecture</t>
  </si>
  <si>
    <t>S4-220947</t>
  </si>
  <si>
    <t>[FS_XRTraffic] Discussion on XR Traffic Model</t>
  </si>
  <si>
    <t>Xiaowen Sun</t>
  </si>
  <si>
    <t>9.6</t>
  </si>
  <si>
    <t>S4-220973</t>
  </si>
  <si>
    <t>[FS_XRTraffic] Proposed Updates to TR 26.926</t>
  </si>
  <si>
    <t>S4-220974</t>
  </si>
  <si>
    <t>[FS_XRTraffic] Proposed Updated Time Plan</t>
  </si>
  <si>
    <t>S4-221021</t>
  </si>
  <si>
    <t>[FS_AI4Media] Proposed Updated Time and Work Plan</t>
  </si>
  <si>
    <t>9.7</t>
  </si>
  <si>
    <t>S4-221022</t>
  </si>
  <si>
    <t>[FS_AI4Media] Permanent Document v0.3</t>
  </si>
  <si>
    <t>S4-221023</t>
  </si>
  <si>
    <t>[FS_AI4Media] Edits to section on use cases and scenarios</t>
  </si>
  <si>
    <t>S4-221024</t>
  </si>
  <si>
    <t>[FS_AI4Media] Service architecture for split AIML inference with uplink</t>
  </si>
  <si>
    <t>S4-221025</t>
  </si>
  <si>
    <t>[FS_AI4Media] Related work in 3GPP</t>
  </si>
  <si>
    <t>S4-221039</t>
  </si>
  <si>
    <t>[FS_AI4Media] Architectures and service flows updates</t>
  </si>
  <si>
    <t>S4-221040</t>
  </si>
  <si>
    <t>[FS_AI4Media] Object Recognition in Image and Video use-case update</t>
  </si>
  <si>
    <t>S4-221041</t>
  </si>
  <si>
    <t>[FS_AI4Media] Split topologies update</t>
  </si>
  <si>
    <t>S4-221042</t>
  </si>
  <si>
    <t>[FS_AI4Media] Updates to definitions</t>
  </si>
  <si>
    <t>S4-221043</t>
  </si>
  <si>
    <t>[FS_AI4Media] New Neural Network hybrid coding use-case</t>
  </si>
  <si>
    <t>S4-221093</t>
  </si>
  <si>
    <t>AI/ML model optimization for transport</t>
  </si>
  <si>
    <t>S4-221003</t>
  </si>
  <si>
    <t>Collection of current work on ARMR QoE in ITU-T</t>
  </si>
  <si>
    <t>Huawei, Hisilicon, China Unicom</t>
  </si>
  <si>
    <t>9.8</t>
  </si>
  <si>
    <t>S4-221008</t>
  </si>
  <si>
    <t>[FS_ARMRQoE] TR 26.812 skeleton v0.0.1</t>
  </si>
  <si>
    <t>Shuai Gao</t>
  </si>
  <si>
    <t>S4-221009</t>
  </si>
  <si>
    <t>Work Plan for the study on ARMR QoE metrics V1.0</t>
  </si>
  <si>
    <t>S4-220975</t>
  </si>
  <si>
    <t>Follow-up on TR 26.955: HEVC Improvements</t>
  </si>
  <si>
    <t>9.9</t>
  </si>
  <si>
    <t>Thu, 18 Aug 2022 11:50:28 +0200</t>
  </si>
  <si>
    <t>SA4#120 GTM0: MBS Session#01 &amp; Video Session#01</t>
  </si>
  <si>
    <t>Thu, 18 Aug 2022 09:30:33 +0000</t>
  </si>
  <si>
    <t>Emmanouil Potetsianakis</t>
  </si>
  <si>
    <t>Thu, 18 Aug 2022 09:30:27 +0000</t>
  </si>
  <si>
    <t>Thu, 18 Aug 2022 11:01:27 +0200</t>
  </si>
  <si>
    <t>Thu, 18 Aug 2022 08:55:07 +0000</t>
  </si>
  <si>
    <t>Thu, 18 Aug 2022 09:41:22 +0200</t>
  </si>
  <si>
    <t>Stefan Döhla</t>
  </si>
  <si>
    <t>Thu, 18 Aug 2022 09:22:47 +0200</t>
  </si>
  <si>
    <t>Thu, 18 Aug 2022 06:44:17 +0000</t>
  </si>
  <si>
    <t>Thu, 18 Aug 2022 14:45:26 +0900</t>
  </si>
  <si>
    <t>Thu, 18 Aug 2022 14:44:38 +0900</t>
  </si>
  <si>
    <t>Thu, 18 Aug 2022 14:43:32 +0900</t>
  </si>
  <si>
    <t>Thu, 18 Aug 2022 03:21:58 +0000</t>
  </si>
  <si>
    <t>Wed, 17 Aug 2022 18:05:45 -0700</t>
  </si>
  <si>
    <t>Dimitri Podborski</t>
  </si>
  <si>
    <t>Wed, 17 Aug 2022 16:30:54 -0700</t>
  </si>
  <si>
    <t>Wed, 17 Aug 2022 23:26:15 +0000</t>
  </si>
  <si>
    <t>Wed, 17 Aug 2022 23:01:14 +0000</t>
  </si>
  <si>
    <t>Wed, 17 Aug 2022 22:44:37 +0000</t>
  </si>
  <si>
    <t>Wed, 17 Aug 2022 20:49:04 +0000</t>
  </si>
  <si>
    <t>Wed, 17 Aug 2022 20:44:15 +0000</t>
  </si>
  <si>
    <t>Curcio, Igor (Nokia - FI/Tampere)</t>
  </si>
  <si>
    <t>Wed, 17 Aug 2022 20:30:16 +0000</t>
  </si>
  <si>
    <t>Wed, 17 Aug 2022 20:19:43 +0000</t>
  </si>
  <si>
    <t>Wed, 17 Aug 2022 10:15:11 -0700</t>
  </si>
  <si>
    <t>Wed, 17 Aug 2022 16:25:49 +0000</t>
  </si>
  <si>
    <t>Wed, 17 Aug 2022 16:15:18 +0000</t>
  </si>
  <si>
    <t>Wed, 17 Aug 2022 16:03:28 +0000</t>
  </si>
  <si>
    <t>Wed, 17 Aug 2022 15:48:13 +0000</t>
  </si>
  <si>
    <t>[MeCAR, 1064, Block A, 19th Aug 1200CEST] On frame submission to the AR Runtime in EDGAR-1 architecture</t>
  </si>
  <si>
    <t>Wed, 17 Aug 2022 09:14:56 +0000</t>
  </si>
  <si>
    <t>[MeCAR, 1060, Block A, 19th Aug 1200CEST] Proposed updates to EDGAR-1 architecture</t>
  </si>
  <si>
    <t>Wed, 17 Aug 2022 09:14:43 +0000</t>
  </si>
  <si>
    <t>[MeCAR, 1044, Block A, 19th Aug 1200CEST] Updated Work Plan for MeCAR v2.0</t>
  </si>
  <si>
    <t>Wed, 17 Aug 2022 09:14:33 +0000</t>
  </si>
  <si>
    <t>[MeCAR, 1038, Block A, 19th Aug 1200CEST] On display capability of AR glasses</t>
  </si>
  <si>
    <t>Wed, 17 Aug 2022 09:14:21 +0000</t>
  </si>
  <si>
    <t>[MeCAR, 1037, Block A, 19th Aug 1200CEST] On MR split rendering information</t>
  </si>
  <si>
    <t>Wed, 17 Aug 2022 09:14:12 +0000</t>
  </si>
  <si>
    <t>[MeCAR, 1036, Block A, 19th Aug 1200CEST] On processing flow and observation point</t>
  </si>
  <si>
    <t>Wed, 17 Aug 2022 09:13:59 +0000</t>
  </si>
  <si>
    <t>[MeCAR, 977, Block A, 19th Aug 1200CEST] AR media types and transport discussion for MeCAR</t>
  </si>
  <si>
    <t>Wed, 17 Aug 2022 09:13:45 +0000</t>
  </si>
  <si>
    <t>[MeCAR, 972, Block A, 19th Aug 1200CEST] Considerations on Split-Runtime Architecture and Media Handling</t>
  </si>
  <si>
    <t>Wed, 17 Aug 2022 09:13:29 +0000</t>
  </si>
  <si>
    <t>[MeCAR, 936, Block A, 19th Aug 1200CEST] Interest of transparency information in the context of MeCAR Edgar Architecture</t>
  </si>
  <si>
    <t>Wed, 17 Aug 2022 09:13:17 +0000</t>
  </si>
  <si>
    <t>[MeCAR, 935, Block A, 19th Aug 1200CEST] Candidate 2D video capabilities for MeCAR</t>
  </si>
  <si>
    <t>Wed, 17 Aug 2022 09:12:59 +0000</t>
  </si>
  <si>
    <t>[FS_XRTraffic, 947, Block A, 18th Aug 1500CEST] Discussion on XR Traffic Model</t>
  </si>
  <si>
    <t>Wed, 17 Aug 2022 09:02:14 +0000</t>
  </si>
  <si>
    <t>[New Work, 975, Block A, 18th Aug 1500CEST] Follow-up on TR 26.955: HEVC Improvements</t>
  </si>
  <si>
    <t>Wed, 17 Aug 2022 08:59:06 +0000</t>
  </si>
  <si>
    <t>[Maintenance, 1084, Block A, 18th Aug 1200CEST] Proposed corrections to TR 26.955</t>
  </si>
  <si>
    <t>Wed, 17 Aug 2022 08:52:55 +0000</t>
  </si>
  <si>
    <t>[Maintenance, 987, Block A, 18th Aug 1200CEST] dCR for corrections in TR 26.998</t>
  </si>
  <si>
    <t>Wed, 17 Aug 2022 08:52:34 +0000</t>
  </si>
  <si>
    <t>[Maintenance, 971, Block A, 18th Aug 1200CEST] [FS_5GVideo] Miscellaneous Corrections</t>
  </si>
  <si>
    <t>Wed, 17 Aug 2022 08:52:11 +0000</t>
  </si>
  <si>
    <t>Start of SA4#120-e meeting - VIDEO SWG</t>
  </si>
  <si>
    <t>Wed, 17 Aug 2022 08:45:24 +0000</t>
  </si>
  <si>
    <t>S4-221037r01.docx</t>
  </si>
  <si>
    <t>38,5 KB</t>
  </si>
  <si>
    <t>Thu, 18 Aug 2022 13:24:54 +0000</t>
  </si>
  <si>
    <t>Thu, 18 Aug 2022 13:11:52 +0000</t>
  </si>
  <si>
    <t>Thu, 18 Aug 2022 13:06:25 +0000</t>
  </si>
  <si>
    <t>Thu, 18 Aug 2022 12:58:21 +0000</t>
  </si>
  <si>
    <t>Thu, 18 Aug 2022 12:48:37 +0000</t>
  </si>
  <si>
    <t>Thu, 18 Aug 2022 12:35:39 +0000</t>
  </si>
  <si>
    <t>Thu, 18 Aug 2022 12:22:45 +0000</t>
  </si>
  <si>
    <t>Thu, 18 Aug 2022 12:13:08 +0000</t>
  </si>
  <si>
    <t>Thu, 18 Aug 2022 13:31:08 +0200</t>
  </si>
  <si>
    <t>Thu, 18 Aug 2022 11:28:06 +0000</t>
  </si>
  <si>
    <t>Thu, 18 Aug 2022 11:24:11 +0000</t>
  </si>
  <si>
    <t>Thu, 18 Aug 2022 11:21:03 +0000</t>
  </si>
  <si>
    <t>Thu, 18 Aug 2022 19:41:31 +0900</t>
  </si>
  <si>
    <t>Thu, 18 Aug 2022 19:17:59 +0900</t>
  </si>
  <si>
    <t>Thu, 18 Aug 2022 13:57:11 +0000</t>
  </si>
  <si>
    <t>Thu, 18 Aug 2022 13:56:42 +0000</t>
  </si>
  <si>
    <t>Thu, 18 Aug 2022 13:54:28 +0000</t>
  </si>
  <si>
    <t>Thu, 18 Aug 2022 22:53:04 +0900</t>
  </si>
  <si>
    <t>Thu, 18 Aug 2022 13:47:48 +0000</t>
  </si>
  <si>
    <t>Thu, 18 Aug 2022 22:40:19 +0900</t>
  </si>
  <si>
    <t>Thu, 18 Aug 2022 22:38:54 +0900</t>
  </si>
  <si>
    <t>Fri, 19 Aug 2022 21:57:46 +0900</t>
  </si>
  <si>
    <t>Fri, 19 Aug 2022 12:51:04 +0000</t>
  </si>
  <si>
    <t>Fri, 19 Aug 2022 12:42:23 +0000</t>
  </si>
  <si>
    <t>Fri, 19 Aug 2022 12:34:21 +0000</t>
  </si>
  <si>
    <t>Fri, 19 Aug 2022 12:22:41 +0000</t>
  </si>
  <si>
    <t>Fri, 19 Aug 2022 12:19:00 +0000</t>
  </si>
  <si>
    <t>Stephane Ragot</t>
  </si>
  <si>
    <t>Fri, 19 Aug 2022 12:14:23 +0000</t>
  </si>
  <si>
    <t>Fri, 19 Aug 2022 12:14:18 +0000</t>
  </si>
  <si>
    <t>Fri, 19 Aug 2022 12:10:13 +0000</t>
  </si>
  <si>
    <t>Fri, 19 Aug 2022 12:08:13 +0000</t>
  </si>
  <si>
    <t>Gentle request to those using Domain Based Message Authentication email addresses</t>
  </si>
  <si>
    <t>Fri, 19 Aug 2022 11:43:23 +0000</t>
  </si>
  <si>
    <t>Fri, 19 Aug 2022 20:37:19 +0900</t>
  </si>
  <si>
    <t>Fri, 19 Aug 2022 11:26:35 +0000</t>
  </si>
  <si>
    <t>Fri, 19 Aug 2022 11:08:34 +0000</t>
  </si>
  <si>
    <t>Fri, 19 Aug 2022 20:02:53 +0900</t>
  </si>
  <si>
    <t>Fri, 19 Aug 2022 19:45:44 +0900</t>
  </si>
  <si>
    <t>Fri, 19 Aug 2022 09:55:56 +0000</t>
  </si>
  <si>
    <t>Fri, 19 Aug 2022 09:50:44 +0000</t>
  </si>
  <si>
    <t>Fri, 19 Aug 2022 09:46:58 +0000</t>
  </si>
  <si>
    <t>Fri, 19 Aug 2022 09:43:39 +0000</t>
  </si>
  <si>
    <t>Fri, 19 Aug 2022 09:36:19 +0000</t>
  </si>
  <si>
    <t>Fri, 19 Aug 2022 11:26:34 +0200</t>
  </si>
  <si>
    <t>Fri, 19 Aug 2022 09:25:53 +0000</t>
  </si>
  <si>
    <t>Fri, 19 Aug 2022 09:25:26 +0000</t>
  </si>
  <si>
    <t>Fri, 19 Aug 2022 09:20:49 +0000</t>
  </si>
  <si>
    <t>Fri, 19 Aug 2022 08:52:01 +0000</t>
  </si>
  <si>
    <t>Tomas Toftgård</t>
  </si>
  <si>
    <t>Fri, 19 Aug 2022 08:48:08 +0000</t>
  </si>
  <si>
    <t>Fri, 19 Aug 2022 08:34:18 +0000</t>
  </si>
  <si>
    <t>Fri, 19 Aug 2022 09:58:00 +0200</t>
  </si>
  <si>
    <t>Fri, 19 Aug 2022 07:02:37 +0000</t>
  </si>
  <si>
    <t>Fri, 19 Aug 2022 06:54:57 +0000</t>
  </si>
  <si>
    <t>Ahmed Hamza</t>
  </si>
  <si>
    <t>Fri, 19 Aug 2022 04:36:25 +0000</t>
  </si>
  <si>
    <t>Fri, 19 Aug 2022 03:57:02 +0000</t>
  </si>
  <si>
    <t>Fri, 19 Aug 2022 03:56:39 +0000</t>
  </si>
  <si>
    <t>Fri, 19 Aug 2022 02:58:38 +0000</t>
  </si>
  <si>
    <t>Thu, 18 Aug 2022 23:20:03 +0200</t>
  </si>
  <si>
    <t>Thu, 18 Aug 2022 23:55:59 +0900</t>
  </si>
  <si>
    <t>Resending the GTM Link</t>
  </si>
  <si>
    <t>Thu, 18 Aug 2022 14:30:30 +0000</t>
  </si>
  <si>
    <t>Thu, 18 Aug 2022 14:30:01 +0000</t>
  </si>
  <si>
    <t>Fri, 19 Aug 2022 14:49:15 -0700</t>
  </si>
  <si>
    <t>Fri, 19 Aug 2022 13:38:53 -0700</t>
  </si>
  <si>
    <t>[Offline] MeCAR device categories discussion (triggered by S4-220972)</t>
  </si>
  <si>
    <t>Fri, 19 Aug 2022 20:07:59 +0000</t>
  </si>
  <si>
    <t>Fri, 19 Aug 2022 16:04:25 +0000</t>
  </si>
  <si>
    <t>Latest MeCAR PD version in the Inbox</t>
  </si>
  <si>
    <t>Fri, 19 Aug 2022 13:24:52 +0000</t>
  </si>
  <si>
    <t>Tue, 23 Aug 2022 12:19:03 +0000</t>
  </si>
  <si>
    <t>Tue, 23 Aug 2022 12:11:10 +0000</t>
  </si>
  <si>
    <t>Tue, 23 Aug 2022 13:28:32 +0200</t>
  </si>
  <si>
    <t>Shuai, China Unicom</t>
  </si>
  <si>
    <t>Tue, 23 Aug 2022 11:21:02 +0100</t>
  </si>
  <si>
    <t>gaos30</t>
  </si>
  <si>
    <t>Tue, 23 Aug 2022 18:14:27 +0800</t>
  </si>
  <si>
    <t>Tue, 23 Aug 2022 10:13:48 +0000</t>
  </si>
  <si>
    <t>Tue, 23 Aug 2022 10:52:58 +0100</t>
  </si>
  <si>
    <t>Tue, 23 Aug 2022 09:52:52 +0000</t>
  </si>
  <si>
    <t>panqi (E)</t>
  </si>
  <si>
    <t>Tue, 23 Aug 2022 09:42:29 +0000</t>
  </si>
  <si>
    <t>Tue, 23 Aug 2022 09:36:44 +0000</t>
  </si>
  <si>
    <t>Tue, 23 Aug 2022 09:34:30 +0000</t>
  </si>
  <si>
    <t>Tue, 23 Aug 2022 09:21:08 +0000</t>
  </si>
  <si>
    <t>Tue, 23 Aug 2022 09:20:05 +0000</t>
  </si>
  <si>
    <t>Tue, 23 Aug 2022 09:15:32 +0000</t>
  </si>
  <si>
    <t>Tue, 23 Aug 2022 09:11:22 +0000</t>
  </si>
  <si>
    <t>Tue, 23 Aug 2022 18:09:35 +0900</t>
  </si>
  <si>
    <t>Tue, 23 Aug 2022 18:05:54 +0900</t>
  </si>
  <si>
    <t>Tue, 23 Aug 2022 09:04:37 +0000</t>
  </si>
  <si>
    <t>Tue, 23 Aug 2022 09:03:05 +0000</t>
  </si>
  <si>
    <t>Tue, 23 Aug 2022 08:58:22 +0000</t>
  </si>
  <si>
    <t>Tue, 23 Aug 2022 17:52:20 +0900</t>
  </si>
  <si>
    <t>Tue, 23 Aug 2022 08:44:02 +0000</t>
  </si>
  <si>
    <t>Tue, 23 Aug 2022 08:34:49 +0000</t>
  </si>
  <si>
    <t>Tue, 23 Aug 2022 08:29:23 +0000</t>
  </si>
  <si>
    <t>Tue, 23 Aug 2022 15:39:45 +0900</t>
  </si>
  <si>
    <t>Tue, 23 Aug 2022 15:26:20 +0900</t>
  </si>
  <si>
    <t>Tue, 23 Aug 2022 05:48:57 +0000</t>
  </si>
  <si>
    <t>Tue, 23 Aug 2022 05:40:43 +0000</t>
  </si>
  <si>
    <t>Tue, 23 Aug 2022 05:32:59 +0000</t>
  </si>
  <si>
    <t>Tue, 23 Aug 2022 05:24:14 +0000</t>
  </si>
  <si>
    <t>Tue, 23 Aug 2022 13:02:37 +0800</t>
  </si>
  <si>
    <t>Tue, 23 Aug 2022 04:14:11 +0000</t>
  </si>
  <si>
    <t>Tue, 23 Aug 2022 04:03:43 +0000</t>
  </si>
  <si>
    <t>Tue, 23 Aug 2022 03:43:52 +0000</t>
  </si>
  <si>
    <t>Tue, 23 Aug 2022 03:43:42 +0000</t>
  </si>
  <si>
    <t>3GPP SA4 Video SWG Offline on Reply LS to SA2</t>
  </si>
  <si>
    <t>Tue, 23 Aug 2022 03:02:01 +0000</t>
  </si>
  <si>
    <t>Tue, 23 Aug 2022 11:23:00 +0900</t>
  </si>
  <si>
    <t>Tue, 23 Aug 2022 11:08:22 +0900</t>
  </si>
  <si>
    <t>Tue, 23 Aug 2022 11:06:23 +0900</t>
  </si>
  <si>
    <t>Tue, 23 Aug 2022 11:03:29 +0900</t>
  </si>
  <si>
    <t>Tech, Gerhard</t>
  </si>
  <si>
    <t>Mon, 22 Aug 2022 22:56:52 +0000</t>
  </si>
  <si>
    <t>Mon, 22 Aug 2022 19:35:00 +0000</t>
  </si>
  <si>
    <t>Mon, 22 Aug 2022 18:45:24 +0000</t>
  </si>
  <si>
    <t>Mon, 22 Aug 2022 18:43:30 +0000</t>
  </si>
  <si>
    <t>Mon, 22 Aug 2022 18:42:28 +0000</t>
  </si>
  <si>
    <t>[MeCAR] Offline #2 on visual rendering (1064 and 1045)</t>
  </si>
  <si>
    <t>Mon, 22 Aug 2022 17:48:25 +0000</t>
  </si>
  <si>
    <t>3GPP SA4 Video SWG Offline on XR Traffic</t>
  </si>
  <si>
    <t>Mon, 22 Aug 2022 15:51:49 +0000</t>
  </si>
  <si>
    <t>Mon, 22 Aug 2022 15:12:20 +0000</t>
  </si>
  <si>
    <t>Mon, 22 Aug 2022 13:19:35 +0000</t>
  </si>
  <si>
    <t>Mon, 22 Aug 2022 15:10:01 +0200</t>
  </si>
  <si>
    <t>Mon, 22 Aug 2022 13:02:08 +0000</t>
  </si>
  <si>
    <t>Mon, 22 Aug 2022 12:53:03 +0000</t>
  </si>
  <si>
    <t>Mon, 22 Aug 2022 14:51:27 +0200</t>
  </si>
  <si>
    <t>Mon, 22 Aug 2022 14:45:09 +0200</t>
  </si>
  <si>
    <t>Mon, 22 Aug 2022 12:21:07 +0000</t>
  </si>
  <si>
    <t>Mon, 22 Aug 2022 12:20:52 +0000</t>
  </si>
  <si>
    <t>Mon, 22 Aug 2022 14:12:35 +0200</t>
  </si>
  <si>
    <t>Mon, 22 Aug 2022 11:53:55 +0000</t>
  </si>
  <si>
    <t>Mon, 22 Aug 2022 11:31:02 +0000</t>
  </si>
  <si>
    <t>Mon, 22 Aug 2022 11:30:00 +0000</t>
  </si>
  <si>
    <t>Mon, 22 Aug 2022 20:27:29 +0900</t>
  </si>
  <si>
    <t>Mon, 22 Aug 2022 10:55:58 +0000</t>
  </si>
  <si>
    <t>[FS_AI4Media, 1093, Block B, 23rd Aug 1200CEST] AI/ML model optimization for transport</t>
  </si>
  <si>
    <t>Mon, 22 Aug 2022 10:55:19 +0000</t>
  </si>
  <si>
    <t>Mon, 22 Aug 2022 19:54:40 +0900</t>
  </si>
  <si>
    <t>Mon, 22 Aug 2022 19:49:45 +0900</t>
  </si>
  <si>
    <t>Mon, 22 Aug 2022 10:49:40 +0000</t>
  </si>
  <si>
    <t>Mon, 22 Aug 2022 19:36:39 +0900</t>
  </si>
  <si>
    <t>Mon, 22 Aug 2022 19:22:42 +0900</t>
  </si>
  <si>
    <t>Mon, 22 Aug 2022 19:06:41 +0900</t>
  </si>
  <si>
    <t>[FS_ARMRQoE, 1003, Block B, 24th Aug 1200CEST] Collection of current work on ARMR QoE in ITU-T</t>
  </si>
  <si>
    <t>Mon, 22 Aug 2022 09:58:25 +0000</t>
  </si>
  <si>
    <t>[FS_ARMRQoE, 1009, Block B, 24th Aug 1200CEST] Work Plan for the study on ARMR QoE metrics V1.0</t>
  </si>
  <si>
    <t>Mon, 22 Aug 2022 09:58:13 +0000</t>
  </si>
  <si>
    <t>[FS_ARMRQoE, 1008, Block B, 24th Aug 1200CEST] Draft TR 26.812 skeleton v0.0.1</t>
  </si>
  <si>
    <t>Mon, 22 Aug 2022 09:58:02 +0000</t>
  </si>
  <si>
    <t>[FS_AI4Media, 1093, Block B, 23rd Aug 1200CEST] New Neural Network hybrid coding use-case</t>
  </si>
  <si>
    <t>Mon, 22 Aug 2022 09:51:41 +0000</t>
  </si>
  <si>
    <t>[FS_AI4Media, 1043, Block B, 23rd Aug 1200CEST] New Neural Network hybrid coding use-case</t>
  </si>
  <si>
    <t>Mon, 22 Aug 2022 09:51:17 +0000</t>
  </si>
  <si>
    <t>[FS_AI4Media, 1042, Block B, 23rd Aug 1200CEST] Updates to definitions</t>
  </si>
  <si>
    <t>Mon, 22 Aug 2022 09:50:59 +0000</t>
  </si>
  <si>
    <t>[FS_AI4Media, 1041, Block B, 23rd Aug 1200CEST] Split topologies update</t>
  </si>
  <si>
    <t>Mon, 22 Aug 2022 09:50:48 +0000</t>
  </si>
  <si>
    <t>[FS_AI4Media, 1040, Block B, 23rd Aug 1200CEST] Object Recognition in Image and Video use-case update</t>
  </si>
  <si>
    <t>Mon, 22 Aug 2022 09:50:38 +0000</t>
  </si>
  <si>
    <t>[FS_AI4Media, 1039, Block B, 23rd Aug 1200CEST] Architectures and service flows updates</t>
  </si>
  <si>
    <t>Mon, 22 Aug 2022 09:50:30 +0000</t>
  </si>
  <si>
    <t>[FS_AI4Media, 1025, Block B, 23rd Aug 1200CEST] Related work in 3GPP</t>
  </si>
  <si>
    <t>Mon, 22 Aug 2022 09:50:19 +0000</t>
  </si>
  <si>
    <t>[FS_AI4Media, 1024, Block B, 23rd Aug 1200CEST] Service architecture for split AIML inference with uplink</t>
  </si>
  <si>
    <t>Mon, 22 Aug 2022 09:50:09 +0000</t>
  </si>
  <si>
    <t>[FS_AI4Media, 1023, Block B, 23rd Aug 1200CEST] Edits to section on use cases and scenarios</t>
  </si>
  <si>
    <t>Mon, 22 Aug 2022 09:49:49 +0000</t>
  </si>
  <si>
    <t>[FS_AI4Media, 1022, Block B, 23rd Aug 1200CEST] Permanent Document v0.3</t>
  </si>
  <si>
    <t>Mon, 22 Aug 2022 09:49:23 +0000</t>
  </si>
  <si>
    <t>Razvan Andrei Stoica</t>
  </si>
  <si>
    <t>Mon, 22 Aug 2022 09:39:26 +0000</t>
  </si>
  <si>
    <t>Mon, 22 Aug 2022 08:08:44 +0200</t>
  </si>
  <si>
    <t>Mon, 22 Aug 2022 14:56:43 +0900</t>
  </si>
  <si>
    <t>Mon, 22 Aug 2022 14:49:23 +0900</t>
  </si>
  <si>
    <t>Mon, 22 Aug 2022 07:45:32 +0200</t>
  </si>
  <si>
    <t>Mon, 22 Aug 2022 14:43:07 +0900</t>
  </si>
  <si>
    <t>Mon, 22 Aug 2022 14:29:08 +0900</t>
  </si>
  <si>
    <t>Mon, 22 Aug 2022 02:35:41 +0000</t>
  </si>
  <si>
    <t>[FS ARMRQoE, 1009, Block B, 24th Aug 1200CEST] Work Plan for the study on ARMR QoE metrics V1.0</t>
  </si>
  <si>
    <t>Wed, 24 Aug 2022 14:25:21 +0200</t>
  </si>
  <si>
    <t>Wed, 24 Aug 2022 11:21:18 +0000</t>
  </si>
  <si>
    <t>Wed, 24 Aug 2022 09:25:14 +0000</t>
  </si>
  <si>
    <t>Wed, 24 Aug 2022 09:23:39 +0000</t>
  </si>
  <si>
    <t>Wed, 24 Aug 2022 17:26:34 +0900</t>
  </si>
  <si>
    <t>Wed, 24 Aug 2022 17:19:24 +0900</t>
  </si>
  <si>
    <t>yixuelei(雷艺学)</t>
  </si>
  <si>
    <t>Wed, 24 Aug 2022 08:00:29 +0000</t>
  </si>
  <si>
    <t>Upload S4-221148 and Summary of 3GPP SA4 Video SWG Offline on Reply LS to SA2</t>
  </si>
  <si>
    <t>Wed, 24 Aug 2022 06:14:14 +0000</t>
  </si>
  <si>
    <t>Zhao, Shuai</t>
  </si>
  <si>
    <t>Wed, 24 Aug 2022 04:42:22 +0000</t>
  </si>
  <si>
    <t>Wed, 24 Aug 2022 13:22:31 +0900</t>
  </si>
  <si>
    <t>Wed, 24 Aug 2022 03:04:27 +0000</t>
  </si>
  <si>
    <t>Tue, 23 Aug 2022 14:02:09 -0700</t>
  </si>
  <si>
    <t>Tue, 23 Aug 2022 18:35:54 +0000</t>
  </si>
  <si>
    <t>Tue, 23 Aug 2022 17:23:57 +0000</t>
  </si>
  <si>
    <t>New document assigned to the VIDEO SWG-MeCAR</t>
  </si>
  <si>
    <t>Tue, 23 Aug 2022 16:21:55 +0000</t>
  </si>
  <si>
    <t>[MeCAR, 1156, Block A-ext, 24th Aug 1400CEST] AR media types and transport discussion for MeCAR</t>
  </si>
  <si>
    <t>Tue, 23 Aug 2022 16:15:07 +0000</t>
  </si>
  <si>
    <t>1158 in drafts [merge of 1024 &amp; 1039] [FS_AI4Media, 1024, Block B, 23rd Aug 1200CEST] Service architecture for split AIML inference with uplink</t>
  </si>
  <si>
    <t>Draft Reply available on Video Drafts (3GPP SA4 Video SWG Offline on Reply LS to SA2)</t>
  </si>
  <si>
    <t>Thu, 25 Aug 2022 14:41:59 +0000</t>
  </si>
  <si>
    <t>Thu, 25 Aug 2022 13:33:32 +0000</t>
  </si>
  <si>
    <t>MeCAR PD draft 1 in draft folder for review</t>
  </si>
  <si>
    <t>Thu, 25 Aug 2022 13:20:35 +0000</t>
  </si>
  <si>
    <t>Thu, 25 Aug 2022 11:23:37 +0000</t>
  </si>
  <si>
    <t>Thu, 25 Aug 2022 09:34:19 +0000</t>
  </si>
  <si>
    <t>Thu, 25 Aug 2022 11:14:11 +0200</t>
  </si>
  <si>
    <t>Thu, 25 Aug 2022 08:56:31 +0000</t>
  </si>
  <si>
    <t>Thu, 25 Aug 2022 08:49:28 +0000</t>
  </si>
  <si>
    <t>Thu, 25 Aug 2022 08:04:44 +0000</t>
  </si>
  <si>
    <t>Thu, 25 Aug 2022 05:12:44 +0000</t>
  </si>
  <si>
    <t>Wed, 24 Aug 2022 17:40:19 +0200</t>
  </si>
  <si>
    <t>Wed, 24 Aug 2022 14:49:47 +0000</t>
  </si>
  <si>
    <t>3GPP SA4 Video SWG Offline on XR Traffic (part 2)</t>
  </si>
  <si>
    <t>Wed, 24 Aug 2022 14:43:08 +0000</t>
  </si>
  <si>
    <t>Video SWG Reporzt</t>
  </si>
  <si>
    <t>Wed, 24 Aug 2022 14:41:25 +0000</t>
  </si>
  <si>
    <t>Wed, 24 Aug 2022 14:15:48 +0000</t>
  </si>
  <si>
    <t>Wed, 24 Aug 2022 13:35:44 +0000</t>
  </si>
  <si>
    <t>Wed, 24 Aug 2022 13:18:30 +0000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</si>
</sst>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16">
    <font>
      <sz val="11"/>
      <name val="Calibri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/>
      <diagonal/>
    </border>
    <border>
      <left style="medium">
        <color rgb="FFDEDEDE"/>
      </left>
      <right style="medium">
        <color rgb="FFDEDEDE"/>
      </right>
      <top/>
      <bottom style="medium">
        <color rgb="FFDEDEDE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</cellStyleXfs>
  <cellXfs count="6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5" fillId="4" borderId="8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left" vertical="center" wrapText="1"/>
    </xf>
    <xf numFmtId="14" fontId="6" fillId="0" borderId="0" xfId="0" applyNumberFormat="1" applyFont="1" applyFill="1"/>
    <xf numFmtId="2" fontId="6" fillId="0" borderId="0" xfId="0" applyNumberFormat="1" applyFont="1" applyFill="1"/>
    <xf numFmtId="0" fontId="5" fillId="0" borderId="8" xfId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6" fillId="4" borderId="0" xfId="0" applyFont="1" applyFill="1"/>
    <xf numFmtId="0" fontId="8" fillId="4" borderId="6" xfId="0" applyFont="1" applyFill="1" applyBorder="1" applyAlignment="1">
      <alignment vertical="center"/>
    </xf>
    <xf numFmtId="14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/>
    <xf numFmtId="0" fontId="5" fillId="0" borderId="10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65" fontId="6" fillId="0" borderId="0" xfId="0" applyNumberFormat="1" applyFont="1" applyFill="1"/>
    <xf numFmtId="0" fontId="6" fillId="0" borderId="0" xfId="0" applyNumberFormat="1" applyFont="1" applyFill="1"/>
    <xf numFmtId="14" fontId="6" fillId="0" borderId="0" xfId="0" applyNumberFormat="1" applyFont="1" applyFill="1" applyBorder="1"/>
    <xf numFmtId="165" fontId="6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NumberFormat="1" applyFont="1" applyFill="1" applyBorder="1"/>
    <xf numFmtId="0" fontId="4" fillId="4" borderId="11" xfId="1" applyFill="1" applyBorder="1" applyAlignment="1">
      <alignment horizontal="left" vertical="center" wrapText="1" indent="1"/>
    </xf>
    <xf numFmtId="22" fontId="9" fillId="4" borderId="1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wrapText="1"/>
    </xf>
    <xf numFmtId="0" fontId="6" fillId="5" borderId="12" xfId="0" applyFont="1" applyFill="1" applyBorder="1" applyAlignment="1">
      <alignment vertical="center" wrapText="1"/>
    </xf>
    <xf numFmtId="49" fontId="10" fillId="0" borderId="14" xfId="0" applyNumberFormat="1" applyFont="1" applyFill="1" applyBorder="1" applyAlignment="1" applyProtection="1">
      <alignment vertical="top" wrapText="1"/>
      <protection locked="0"/>
    </xf>
    <xf numFmtId="0" fontId="11" fillId="0" borderId="14" xfId="0" applyFont="1" applyFill="1" applyBorder="1" applyAlignment="1" applyProtection="1">
      <alignment vertical="top" wrapText="1"/>
      <protection locked="0"/>
    </xf>
    <xf numFmtId="49" fontId="11" fillId="0" borderId="14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/>
    <xf numFmtId="49" fontId="12" fillId="0" borderId="14" xfId="0" applyNumberFormat="1" applyFont="1" applyFill="1" applyBorder="1" applyAlignment="1" applyProtection="1">
      <alignment vertical="top" wrapText="1"/>
      <protection locked="0"/>
    </xf>
    <xf numFmtId="49" fontId="2" fillId="2" borderId="1" xfId="2" applyNumberFormat="1" applyFont="1" applyFill="1" applyBorder="1" applyAlignment="1">
      <alignment horizontal="center" vertical="top" wrapText="1"/>
    </xf>
    <xf numFmtId="49" fontId="2" fillId="2" borderId="1" xfId="2" applyNumberFormat="1" applyFont="1" applyFill="1" applyBorder="1" applyAlignment="1">
      <alignment horizontal="center" vertical="top" wrapText="1"/>
    </xf>
    <xf numFmtId="49" fontId="2" fillId="2" borderId="1" xfId="2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22" fontId="9" fillId="0" borderId="11" xfId="0" applyNumberFormat="1" applyFont="1" applyFill="1" applyBorder="1" applyAlignment="1">
      <alignment horizontal="left" vertical="center" wrapText="1" indent="1"/>
    </xf>
    <xf numFmtId="22" fontId="9" fillId="0" borderId="15" xfId="0" applyNumberFormat="1" applyFont="1" applyFill="1" applyBorder="1" applyAlignment="1">
      <alignment horizontal="left" vertical="center" wrapText="1" indent="1"/>
    </xf>
    <xf numFmtId="0" fontId="9" fillId="0" borderId="11" xfId="0" applyFont="1" applyFill="1" applyBorder="1" applyAlignment="1">
      <alignment vertical="center" wrapText="1"/>
    </xf>
    <xf numFmtId="0" fontId="0" fillId="0" borderId="11" xfId="0" applyFill="1" applyBorder="1"/>
    <xf numFmtId="0" fontId="9" fillId="4" borderId="11" xfId="0" applyFont="1" applyFill="1" applyBorder="1" applyAlignment="1">
      <alignment vertical="center" wrapText="1"/>
    </xf>
    <xf numFmtId="22" fontId="8" fillId="5" borderId="13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5" fillId="6" borderId="8" xfId="1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/>
    </xf>
    <xf numFmtId="0" fontId="5" fillId="4" borderId="9" xfId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3" xr:uid="{0E49E53D-18A4-4B35-A0C2-79B95384EEAA}"/>
    <cellStyle name="Normal 3" xfId="2" xr:uid="{3A02A882-1932-475A-81B3-48F43909F0C2}"/>
  </cellStyles>
  <dxfs count="11"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173</xdr:row>
      <xdr:rowOff>0</xdr:rowOff>
    </xdr:from>
    <xdr:to>
      <xdr:col>2</xdr:col>
      <xdr:colOff>161925</xdr:colOff>
      <xdr:row>173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8EF5F547-95C7-4CE9-9209-60CA67BE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33635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161925</xdr:colOff>
      <xdr:row>309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A8B66619-64B5-44A4-861A-D44D274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73736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161925</xdr:colOff>
      <xdr:row>147</xdr:row>
      <xdr:rowOff>104775</xdr:rowOff>
    </xdr:to>
    <xdr:pic>
      <xdr:nvPicPr>
        <xdr:cNvPr id="6" name="Picture 5" descr="Sorted by Date, Most Recent First">
          <a:extLst>
            <a:ext uri="{FF2B5EF4-FFF2-40B4-BE49-F238E27FC236}">
              <a16:creationId xmlns:a16="http://schemas.microsoft.com/office/drawing/2014/main" id="{16C5A818-1E45-481E-BB8D-0F637AE0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97801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161925</xdr:colOff>
      <xdr:row>140</xdr:row>
      <xdr:rowOff>104775</xdr:rowOff>
    </xdr:to>
    <xdr:pic>
      <xdr:nvPicPr>
        <xdr:cNvPr id="7" name="Picture 6" descr="Sorted by Date, Most Recent First">
          <a:extLst>
            <a:ext uri="{FF2B5EF4-FFF2-40B4-BE49-F238E27FC236}">
              <a16:creationId xmlns:a16="http://schemas.microsoft.com/office/drawing/2014/main" id="{1062A0BC-8189-4173-A9AB-6D913275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31730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161925</xdr:colOff>
      <xdr:row>163</xdr:row>
      <xdr:rowOff>104775</xdr:rowOff>
    </xdr:to>
    <xdr:pic>
      <xdr:nvPicPr>
        <xdr:cNvPr id="8" name="Picture 7" descr="Sorted by Date, Most Recent First">
          <a:extLst>
            <a:ext uri="{FF2B5EF4-FFF2-40B4-BE49-F238E27FC236}">
              <a16:creationId xmlns:a16="http://schemas.microsoft.com/office/drawing/2014/main" id="{D9D062D9-E66C-4088-B91A-099C9ECE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810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161925</xdr:colOff>
      <xdr:row>185</xdr:row>
      <xdr:rowOff>104775</xdr:rowOff>
    </xdr:to>
    <xdr:pic>
      <xdr:nvPicPr>
        <xdr:cNvPr id="10" name="Picture 9" descr="Sorted by Date, Most Recent First">
          <a:extLst>
            <a:ext uri="{FF2B5EF4-FFF2-40B4-BE49-F238E27FC236}">
              <a16:creationId xmlns:a16="http://schemas.microsoft.com/office/drawing/2014/main" id="{45ED28F8-C705-B760-9210-A5BA2674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5810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161925</xdr:colOff>
      <xdr:row>29</xdr:row>
      <xdr:rowOff>104775</xdr:rowOff>
    </xdr:to>
    <xdr:pic>
      <xdr:nvPicPr>
        <xdr:cNvPr id="9" name="Picture 8" descr="Sorted by Date, Most Recent First">
          <a:extLst>
            <a:ext uri="{FF2B5EF4-FFF2-40B4-BE49-F238E27FC236}">
              <a16:creationId xmlns:a16="http://schemas.microsoft.com/office/drawing/2014/main" id="{27012532-F4D9-6EF1-3EEF-049E1D0E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26218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319" totalsRowShown="0" headerRowDxfId="10" dataDxfId="9" tableBorderDxfId="8" headerRowCellStyle="Hyperlink">
  <autoFilter ref="A1:H319" xr:uid="{6BAD20C7-613A-4B10-89DA-DD3950A8FFEE}"/>
  <sortState xmlns:xlrd2="http://schemas.microsoft.com/office/spreadsheetml/2017/richdata2" ref="A2:H319">
    <sortCondition ref="A2:A319"/>
    <sortCondition ref="D2:D319"/>
    <sortCondition ref="G2:G319"/>
  </sortState>
  <tableColumns count="8">
    <tableColumn id="1" xr3:uid="{F360B7CA-B0D6-411E-BAF7-DD617F7DF1DB}" name="Subject" dataDxfId="7" dataCellStyle="Hyperlink"/>
    <tableColumn id="2" xr3:uid="{1713A670-5CBF-4BAA-9F06-C2C65FF5FCC7}" name="From" dataDxfId="6"/>
    <tableColumn id="3" xr3:uid="{B28E1FC6-8051-4AA3-8A9C-7C86D8AC1533}" name="Date " dataDxfId="5"/>
    <tableColumn id="4" xr3:uid="{5E617FE2-42BB-47EB-9415-6AA44D3B3AE2}" name="New Date" dataDxfId="4">
      <calculatedColumnFormula>MID(C2, 6, 11)+Table1[[#This Row],[Day]]</calculatedColumnFormula>
    </tableColumn>
    <tableColumn id="5" xr3:uid="{32E2CB9A-8721-49D0-B2F0-C5AB3CFE249C}" name="Time" dataDxfId="3">
      <calculatedColumnFormula>TIMEVALUE(MID(C2,17,9))</calculatedColumnFormula>
    </tableColumn>
    <tableColumn id="6" xr3:uid="{9850471A-CF79-492C-A392-8B01648BE383}" name="SHIFT" dataDxfId="2">
      <calculatedColumnFormula>_xlfn.NUMBERVALUE(MID(C2,26,6))/100</calculatedColumnFormula>
    </tableColumn>
    <tableColumn id="7" xr3:uid="{418BB927-1E46-446A-AE08-9415035FA6C1}" name="New Time" dataDxfId="1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0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AA28D4-E28C-42F1-BCFE-A71BF88257E6}" name="Table2" displayName="Table2" ref="A1:E159" totalsRowShown="0">
  <autoFilter ref="A1:E159" xr:uid="{84AA28D4-E28C-42F1-BCFE-A71BF88257E6}"/>
  <tableColumns count="5">
    <tableColumn id="1" xr3:uid="{8FF95EBE-C0CF-4B23-A917-3BBAB4928520}" name="TITLE"/>
    <tableColumn id="2" xr3:uid="{8DB8BEB2-58D7-48DC-89AD-AD87B187FBEB}" name="Family Name"/>
    <tableColumn id="3" xr3:uid="{6C3AE9EC-5F6D-4A86-BC5E-622759DECCD3}" name="Given Name"/>
    <tableColumn id="4" xr3:uid="{10E6CEC2-10B9-4778-BB8D-12DA943A3B97}" name="Organization Represented"/>
    <tableColumn id="17" xr3:uid="{CFC92C12-F063-4D6E-9F0C-8CCCE0167AAB}" name="Present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d37781e3.2208D&amp;S=" TargetMode="External"/><Relationship Id="rId21" Type="http://schemas.openxmlformats.org/officeDocument/2006/relationships/hyperlink" Target="https://list.etsi.org/scripts/wa.exe?A2=3GPP_TSG_SA_WG4_VIDEO;f3ed3545.2208C&amp;S=" TargetMode="External"/><Relationship Id="rId42" Type="http://schemas.openxmlformats.org/officeDocument/2006/relationships/hyperlink" Target="https://list.etsi.org/scripts/wa.exe?A2=3GPP_TSG_SA_WG4_VIDEO;e70d691a.2208C&amp;S=" TargetMode="External"/><Relationship Id="rId63" Type="http://schemas.openxmlformats.org/officeDocument/2006/relationships/hyperlink" Target="https://list.etsi.org/scripts/wa.exe?A2=3GPP_TSG_SA_WG4_VIDEO;530f53a1.2208C&amp;S=" TargetMode="External"/><Relationship Id="rId84" Type="http://schemas.openxmlformats.org/officeDocument/2006/relationships/hyperlink" Target="https://list.etsi.org/scripts/wa.exe?A2=3GPP_TSG_SA_WG4_VIDEO;975421e3.2208C&amp;S=" TargetMode="External"/><Relationship Id="rId138" Type="http://schemas.openxmlformats.org/officeDocument/2006/relationships/hyperlink" Target="https://list.etsi.org/scripts/wa.exe?A2=3GPP_TSG_SA_WG4_VIDEO;48a37973.2208D&amp;S=" TargetMode="External"/><Relationship Id="rId159" Type="http://schemas.openxmlformats.org/officeDocument/2006/relationships/hyperlink" Target="https://list.etsi.org/scripts/wa.exe?A2=3GPP_TSG_SA_WG4_VIDEO;e6af6027.2208D&amp;S=" TargetMode="External"/><Relationship Id="rId170" Type="http://schemas.openxmlformats.org/officeDocument/2006/relationships/hyperlink" Target="https://list.etsi.org/scripts/wa.exe?A2=3GPP_TSG_SA_WG4_VIDEO;1dd4e90e.2208D&amp;S=" TargetMode="External"/><Relationship Id="rId191" Type="http://schemas.openxmlformats.org/officeDocument/2006/relationships/hyperlink" Target="https://list.etsi.org/scripts/wa.exe?A2=3GPP_TSG_SA_WG4_VIDEO;b124b343.2208D&amp;S=" TargetMode="External"/><Relationship Id="rId205" Type="http://schemas.openxmlformats.org/officeDocument/2006/relationships/hyperlink" Target="https://list.etsi.org/scripts/wa.exe?A2=3GPP_TSG_SA_WG4_VIDEO;5463093e.2208D&amp;S=" TargetMode="External"/><Relationship Id="rId226" Type="http://schemas.openxmlformats.org/officeDocument/2006/relationships/hyperlink" Target="https://list.etsi.org/scripts/wa.exe?A2=3GPP_TSG_SA_WG4_VIDEO;36a58772.2208D&amp;S=" TargetMode="External"/><Relationship Id="rId107" Type="http://schemas.openxmlformats.org/officeDocument/2006/relationships/hyperlink" Target="https://list.etsi.org/scripts/wa.exe?A2=3GPP_TSG_SA_WG4_VIDEO;530f53a1.2208C&amp;S=" TargetMode="External"/><Relationship Id="rId11" Type="http://schemas.openxmlformats.org/officeDocument/2006/relationships/hyperlink" Target="https://list.etsi.org/scripts/wa.exe?A2=3GPP_TSG_SA_WG4_VIDEO;758d6ac7.2208C&amp;S=" TargetMode="External"/><Relationship Id="rId32" Type="http://schemas.openxmlformats.org/officeDocument/2006/relationships/hyperlink" Target="https://list.etsi.org/scripts/wa.exe?A2=3GPP_TSG_SA_WG4_VIDEO;c61f6f97.2208C&amp;S=" TargetMode="External"/><Relationship Id="rId53" Type="http://schemas.openxmlformats.org/officeDocument/2006/relationships/hyperlink" Target="https://list.etsi.org/scripts/wa.exe?A2=3GPP_TSG_SA_WG4_VIDEO;923239b8.2208C&amp;S=" TargetMode="External"/><Relationship Id="rId74" Type="http://schemas.openxmlformats.org/officeDocument/2006/relationships/hyperlink" Target="https://list.etsi.org/scripts/wa.exe?A2=3GPP_TSG_SA_WG4_VIDEO;b34a80cb.2208C&amp;S=" TargetMode="External"/><Relationship Id="rId128" Type="http://schemas.openxmlformats.org/officeDocument/2006/relationships/hyperlink" Target="https://list.etsi.org/scripts/wa.exe?A2=3GPP_TSG_SA_WG4_VIDEO;349d3a1c.2208D&amp;S=" TargetMode="External"/><Relationship Id="rId149" Type="http://schemas.openxmlformats.org/officeDocument/2006/relationships/hyperlink" Target="https://list.etsi.org/scripts/wa.exe?A2=3GPP_TSG_SA_WG4_VIDEO;d8c19c6e.2208D&amp;S=" TargetMode="External"/><Relationship Id="rId5" Type="http://schemas.openxmlformats.org/officeDocument/2006/relationships/hyperlink" Target="https://list.etsi.org/scripts/wa.exe?A2=3GPP_TSG_SA_WG4_VIDEO;dabd1d6d.2208C&amp;S=" TargetMode="External"/><Relationship Id="rId95" Type="http://schemas.openxmlformats.org/officeDocument/2006/relationships/hyperlink" Target="https://list.etsi.org/scripts/wa.exe?A2=3GPP_TSG_SA_WG4_VIDEO;6829c3d9.2208C&amp;S=" TargetMode="External"/><Relationship Id="rId160" Type="http://schemas.openxmlformats.org/officeDocument/2006/relationships/hyperlink" Target="https://list.etsi.org/scripts/wa.exe?A2=3GPP_TSG_SA_WG4_VIDEO;9cbc98a7.2208D&amp;S=" TargetMode="External"/><Relationship Id="rId181" Type="http://schemas.openxmlformats.org/officeDocument/2006/relationships/hyperlink" Target="https://list.etsi.org/scripts/wa.exe?A2=3GPP_TSG_SA_WG4_VIDEO;c6f39fe9.2208D&amp;S=" TargetMode="External"/><Relationship Id="rId216" Type="http://schemas.openxmlformats.org/officeDocument/2006/relationships/hyperlink" Target="https://list.etsi.org/scripts/wa.exe?A2=3GPP_TSG_SA_WG4_VIDEO;6279ba3d.2208D&amp;S=" TargetMode="External"/><Relationship Id="rId237" Type="http://schemas.openxmlformats.org/officeDocument/2006/relationships/printerSettings" Target="../printerSettings/printerSettings2.bin"/><Relationship Id="rId22" Type="http://schemas.openxmlformats.org/officeDocument/2006/relationships/hyperlink" Target="https://list.etsi.org/scripts/wa.exe?A2=3GPP_TSG_SA_WG4_VIDEO;fd9f94f6.2208C&amp;S=" TargetMode="External"/><Relationship Id="rId43" Type="http://schemas.openxmlformats.org/officeDocument/2006/relationships/hyperlink" Target="https://list.etsi.org/scripts/wa.exe?A2=3GPP_TSG_SA_WG4_VIDEO;3d5dba98.2208C&amp;S=" TargetMode="External"/><Relationship Id="rId64" Type="http://schemas.openxmlformats.org/officeDocument/2006/relationships/hyperlink" Target="https://list.etsi.org/scripts/wa.exe?A2=3GPP_TSG_SA_WG4_VIDEO;dfefc0f6.2208C&amp;S=" TargetMode="External"/><Relationship Id="rId118" Type="http://schemas.openxmlformats.org/officeDocument/2006/relationships/hyperlink" Target="https://list.etsi.org/scripts/wa.exe?A2=3GPP_TSG_SA_WG4_VIDEO;8fa38282.2208D&amp;S=" TargetMode="External"/><Relationship Id="rId139" Type="http://schemas.openxmlformats.org/officeDocument/2006/relationships/hyperlink" Target="https://list.etsi.org/scripts/wa.exe?A2=3GPP_TSG_SA_WG4_VIDEO;cc8d16e2.2208D&amp;S=" TargetMode="External"/><Relationship Id="rId80" Type="http://schemas.openxmlformats.org/officeDocument/2006/relationships/hyperlink" Target="https://list.etsi.org/scripts/wa.exe?A2=3GPP_TSG_SA_WG4_VIDEO;2cc496f4.2208C&amp;S=" TargetMode="External"/><Relationship Id="rId85" Type="http://schemas.openxmlformats.org/officeDocument/2006/relationships/hyperlink" Target="https://list.etsi.org/scripts/wa.exe?A2=3GPP_TSG_SA_WG4_VIDEO;298040e6.2208C&amp;S=" TargetMode="External"/><Relationship Id="rId150" Type="http://schemas.openxmlformats.org/officeDocument/2006/relationships/hyperlink" Target="https://list.etsi.org/scripts/wa.exe?A2=3GPP_TSG_SA_WG4_VIDEO;fa18df3e.2208D&amp;S=" TargetMode="External"/><Relationship Id="rId155" Type="http://schemas.openxmlformats.org/officeDocument/2006/relationships/hyperlink" Target="https://list.etsi.org/scripts/wa.exe?A2=3GPP_TSG_SA_WG4_VIDEO;ac900ac4.2208D&amp;S=" TargetMode="External"/><Relationship Id="rId171" Type="http://schemas.openxmlformats.org/officeDocument/2006/relationships/hyperlink" Target="https://list.etsi.org/scripts/wa.exe?A2=3GPP_TSG_SA_WG4_VIDEO;5e012384.2208D&amp;S=" TargetMode="External"/><Relationship Id="rId176" Type="http://schemas.openxmlformats.org/officeDocument/2006/relationships/hyperlink" Target="https://list.etsi.org/scripts/wa.exe?A2=3GPP_TSG_SA_WG4_VIDEO;3125d1cb.2208D&amp;S=" TargetMode="External"/><Relationship Id="rId192" Type="http://schemas.openxmlformats.org/officeDocument/2006/relationships/hyperlink" Target="https://list.etsi.org/scripts/wa.exe?A2=3GPP_TSG_SA_WG4_VIDEO;a4d8639c.2208D&amp;S=" TargetMode="External"/><Relationship Id="rId197" Type="http://schemas.openxmlformats.org/officeDocument/2006/relationships/hyperlink" Target="https://list.etsi.org/scripts/wa.exe?A2=3GPP_TSG_SA_WG4_VIDEO;b83f862a.2208D&amp;S=" TargetMode="External"/><Relationship Id="rId206" Type="http://schemas.openxmlformats.org/officeDocument/2006/relationships/hyperlink" Target="https://list.etsi.org/scripts/wa.exe?A2=3GPP_TSG_SA_WG4_VIDEO;2ece5347.2208D&amp;S=" TargetMode="External"/><Relationship Id="rId227" Type="http://schemas.openxmlformats.org/officeDocument/2006/relationships/hyperlink" Target="https://list.etsi.org/scripts/wa.exe?A2=3GPP_TSG_SA_WG4_VIDEO;d729e4a5.2208D&amp;S=" TargetMode="External"/><Relationship Id="rId201" Type="http://schemas.openxmlformats.org/officeDocument/2006/relationships/hyperlink" Target="https://list.etsi.org/scripts/wa.exe?A2=3GPP_TSG_SA_WG4_VIDEO;a75582e0.2208D&amp;S=" TargetMode="External"/><Relationship Id="rId222" Type="http://schemas.openxmlformats.org/officeDocument/2006/relationships/hyperlink" Target="https://list.etsi.org/scripts/wa.exe?A2=3GPP_TSG_SA_WG4_VIDEO;d3fb6a41.2208D&amp;S=" TargetMode="External"/><Relationship Id="rId12" Type="http://schemas.openxmlformats.org/officeDocument/2006/relationships/hyperlink" Target="https://list.etsi.org/scripts/wa.exe?A2=3GPP_TSG_SA_WG4_VIDEO;d6031ad5.2208C&amp;S=" TargetMode="External"/><Relationship Id="rId17" Type="http://schemas.openxmlformats.org/officeDocument/2006/relationships/hyperlink" Target="https://list.etsi.org/scripts/wa.exe?A2=3GPP_TSG_SA_WG4_VIDEO;8b54cbbd.2208C&amp;S=" TargetMode="External"/><Relationship Id="rId33" Type="http://schemas.openxmlformats.org/officeDocument/2006/relationships/hyperlink" Target="https://list.etsi.org/scripts/wa.exe?A2=3GPP_TSG_SA_WG4_VIDEO;3aa42e75.2208C&amp;S=" TargetMode="External"/><Relationship Id="rId38" Type="http://schemas.openxmlformats.org/officeDocument/2006/relationships/hyperlink" Target="https://list.etsi.org/scripts/wa.exe?A2=3GPP_TSG_SA_WG4_VIDEO;22c5bcb4.2208C&amp;S=" TargetMode="External"/><Relationship Id="rId59" Type="http://schemas.openxmlformats.org/officeDocument/2006/relationships/hyperlink" Target="https://list.etsi.org/scripts/wa.exe?A2=3GPP_TSG_SA_WG4_VIDEO;ab912487.2208C&amp;S=" TargetMode="External"/><Relationship Id="rId103" Type="http://schemas.openxmlformats.org/officeDocument/2006/relationships/hyperlink" Target="https://list.etsi.org/scripts/wa.exe?A2=3GPP_TSG_SA_WG4_VIDEO;386abada.2208C&amp;S=" TargetMode="External"/><Relationship Id="rId108" Type="http://schemas.openxmlformats.org/officeDocument/2006/relationships/hyperlink" Target="https://list.etsi.org/scripts/wa.exe?A2=3GPP_TSG_SA_WG4_VIDEO;97208b18.2208C&amp;S=" TargetMode="External"/><Relationship Id="rId124" Type="http://schemas.openxmlformats.org/officeDocument/2006/relationships/hyperlink" Target="https://list.etsi.org/scripts/wa.exe?A2=3GPP_TSG_SA_WG4_VIDEO;28fc72d.2208D&amp;S=" TargetMode="External"/><Relationship Id="rId129" Type="http://schemas.openxmlformats.org/officeDocument/2006/relationships/hyperlink" Target="https://list.etsi.org/scripts/wa.exe?A2=3GPP_TSG_SA_WG4_VIDEO;43fbd918.2208D&amp;S=" TargetMode="External"/><Relationship Id="rId54" Type="http://schemas.openxmlformats.org/officeDocument/2006/relationships/hyperlink" Target="https://list.etsi.org/scripts/wa.exe?A2=3GPP_TSG_SA_WG4_VIDEO;74d3eb94.2208C&amp;S=" TargetMode="External"/><Relationship Id="rId70" Type="http://schemas.openxmlformats.org/officeDocument/2006/relationships/hyperlink" Target="https://list.etsi.org/scripts/wa.exe?A2=3GPP_TSG_SA_WG4_VIDEO;20ab5877.2208C&amp;S=" TargetMode="External"/><Relationship Id="rId75" Type="http://schemas.openxmlformats.org/officeDocument/2006/relationships/hyperlink" Target="https://list.etsi.org/scripts/wa.exe?A2=3GPP_TSG_SA_WG4_VIDEO;1b2a8cdd.2208C&amp;S=" TargetMode="External"/><Relationship Id="rId91" Type="http://schemas.openxmlformats.org/officeDocument/2006/relationships/hyperlink" Target="https://list.etsi.org/scripts/wa.exe?A2=3GPP_TSG_SA_WG4_VIDEO;7dbbe664.2208C&amp;S=" TargetMode="External"/><Relationship Id="rId96" Type="http://schemas.openxmlformats.org/officeDocument/2006/relationships/hyperlink" Target="https://list.etsi.org/scripts/wa.exe?A2=3GPP_TSG_SA_WG4_VIDEO;ba9540f5.2208C&amp;S=" TargetMode="External"/><Relationship Id="rId140" Type="http://schemas.openxmlformats.org/officeDocument/2006/relationships/hyperlink" Target="https://list.etsi.org/scripts/wa.exe?A2=3GPP_TSG_SA_WG4_VIDEO;ee5c84d3.2208D&amp;S=" TargetMode="External"/><Relationship Id="rId145" Type="http://schemas.openxmlformats.org/officeDocument/2006/relationships/hyperlink" Target="https://list.etsi.org/scripts/wa.exe?A2=3GPP_TSG_SA_WG4_VIDEO;3d118d16.2208D&amp;S=" TargetMode="External"/><Relationship Id="rId161" Type="http://schemas.openxmlformats.org/officeDocument/2006/relationships/hyperlink" Target="https://list.etsi.org/scripts/wa.exe?A2=3GPP_TSG_SA_WG4_VIDEO;beb7afd6.2208D&amp;S=" TargetMode="External"/><Relationship Id="rId166" Type="http://schemas.openxmlformats.org/officeDocument/2006/relationships/hyperlink" Target="https://list.etsi.org/scripts/wa.exe?A2=3GPP_TSG_SA_WG4_VIDEO;94c340f.2208D&amp;S=" TargetMode="External"/><Relationship Id="rId182" Type="http://schemas.openxmlformats.org/officeDocument/2006/relationships/hyperlink" Target="https://list.etsi.org/scripts/wa.exe?A2=3GPP_TSG_SA_WG4_VIDEO;6f41dbe2.2208D&amp;S=" TargetMode="External"/><Relationship Id="rId187" Type="http://schemas.openxmlformats.org/officeDocument/2006/relationships/hyperlink" Target="https://list.etsi.org/scripts/wa.exe?A2=3GPP_TSG_SA_WG4_VIDEO;613ce826.2208D&amp;S=" TargetMode="External"/><Relationship Id="rId217" Type="http://schemas.openxmlformats.org/officeDocument/2006/relationships/hyperlink" Target="https://list.etsi.org/scripts/wa.exe?A2=3GPP_TSG_SA_WG4_VIDEO;e54e1b79.2208D&amp;S=" TargetMode="External"/><Relationship Id="rId1" Type="http://schemas.openxmlformats.org/officeDocument/2006/relationships/hyperlink" Target="javascript:sortbyA1Date('b')" TargetMode="External"/><Relationship Id="rId6" Type="http://schemas.openxmlformats.org/officeDocument/2006/relationships/hyperlink" Target="https://list.etsi.org/scripts/wa.exe?A2=3GPP_TSG_SA_WG4_VIDEO;4f589aaa.2208C&amp;S=" TargetMode="External"/><Relationship Id="rId212" Type="http://schemas.openxmlformats.org/officeDocument/2006/relationships/hyperlink" Target="https://list.etsi.org/scripts/wa.exe?A2=3GPP_TSG_SA_WG4_VIDEO;879cd986.2208D&amp;S=" TargetMode="External"/><Relationship Id="rId233" Type="http://schemas.openxmlformats.org/officeDocument/2006/relationships/hyperlink" Target="https://list.etsi.org/scripts/wa.exe?A2=3GPP_TSG_SA_WG4_VIDEO;fd83776e.2208D&amp;S=" TargetMode="External"/><Relationship Id="rId238" Type="http://schemas.openxmlformats.org/officeDocument/2006/relationships/drawing" Target="../drawings/drawing1.xml"/><Relationship Id="rId23" Type="http://schemas.openxmlformats.org/officeDocument/2006/relationships/hyperlink" Target="https://list.etsi.org/scripts/wa.exe?A2=3GPP_TSG_SA_WG4_VIDEO;9539f454.2208C&amp;S=" TargetMode="External"/><Relationship Id="rId28" Type="http://schemas.openxmlformats.org/officeDocument/2006/relationships/hyperlink" Target="https://list.etsi.org/scripts/wa.exe?A2=3GPP_TSG_SA_WG4_VIDEO;ececadd.2208C&amp;S=" TargetMode="External"/><Relationship Id="rId49" Type="http://schemas.openxmlformats.org/officeDocument/2006/relationships/hyperlink" Target="https://list.etsi.org/scripts/wa.exe?A2=3GPP_TSG_SA_WG4_VIDEO;228551fb.2208C&amp;S=" TargetMode="External"/><Relationship Id="rId114" Type="http://schemas.openxmlformats.org/officeDocument/2006/relationships/hyperlink" Target="https://list.etsi.org/scripts/wa.exe?A2=3GPP_TSG_SA_WG4_VIDEO;6d9cdfc6.2208D&amp;S=" TargetMode="External"/><Relationship Id="rId119" Type="http://schemas.openxmlformats.org/officeDocument/2006/relationships/hyperlink" Target="https://list.etsi.org/scripts/wa.exe?A2=3GPP_TSG_SA_WG4_VIDEO;16115918.2208D&amp;S=" TargetMode="External"/><Relationship Id="rId44" Type="http://schemas.openxmlformats.org/officeDocument/2006/relationships/hyperlink" Target="https://list.etsi.org/scripts/wa.exe?A2=3GPP_TSG_SA_WG4_VIDEO;81d0ec4e.2208C&amp;S=" TargetMode="External"/><Relationship Id="rId60" Type="http://schemas.openxmlformats.org/officeDocument/2006/relationships/hyperlink" Target="https://list.etsi.org/scripts/wa.exe?A2=3GPP_TSG_SA_WG4_VIDEO;1f07c297.2208C&amp;S=" TargetMode="External"/><Relationship Id="rId65" Type="http://schemas.openxmlformats.org/officeDocument/2006/relationships/hyperlink" Target="https://list.etsi.org/scripts/wa.exe?A2=3GPP_TSG_SA_WG4_VIDEO;97208b18.2208C&amp;S=" TargetMode="External"/><Relationship Id="rId81" Type="http://schemas.openxmlformats.org/officeDocument/2006/relationships/hyperlink" Target="https://list.etsi.org/scripts/wa.exe?A2=3GPP_TSG_SA_WG4_VIDEO;6489079a.2208C&amp;S=" TargetMode="External"/><Relationship Id="rId86" Type="http://schemas.openxmlformats.org/officeDocument/2006/relationships/hyperlink" Target="https://list.etsi.org/scripts/wa.exe?A2=3GPP_TSG_SA_WG4_VIDEO;bbeb7ad1.2208C&amp;S=" TargetMode="External"/><Relationship Id="rId130" Type="http://schemas.openxmlformats.org/officeDocument/2006/relationships/hyperlink" Target="https://list.etsi.org/scripts/wa.exe?A2=3GPP_TSG_SA_WG4_VIDEO;df217567.2208D&amp;S=" TargetMode="External"/><Relationship Id="rId135" Type="http://schemas.openxmlformats.org/officeDocument/2006/relationships/hyperlink" Target="https://list.etsi.org/scripts/wa.exe?A2=3GPP_TSG_SA_WG4_VIDEO;1c3d71c3.2208D&amp;S=" TargetMode="External"/><Relationship Id="rId151" Type="http://schemas.openxmlformats.org/officeDocument/2006/relationships/hyperlink" Target="https://list.etsi.org/scripts/wa.exe?A2=3GPP_TSG_SA_WG4_VIDEO;de828c59.2208D&amp;S=" TargetMode="External"/><Relationship Id="rId156" Type="http://schemas.openxmlformats.org/officeDocument/2006/relationships/hyperlink" Target="https://list.etsi.org/scripts/wa.exe?A2=3GPP_TSG_SA_WG4_VIDEO;b6662c09.2208D&amp;S=" TargetMode="External"/><Relationship Id="rId177" Type="http://schemas.openxmlformats.org/officeDocument/2006/relationships/hyperlink" Target="https://list.etsi.org/scripts/wa.exe?A2=3GPP_TSG_SA_WG4_VIDEO;8229face.2208D&amp;S=" TargetMode="External"/><Relationship Id="rId198" Type="http://schemas.openxmlformats.org/officeDocument/2006/relationships/hyperlink" Target="https://list.etsi.org/scripts/wa.exe?A2=3GPP_TSG_SA_WG4_VIDEO;bda5ced1.2208D&amp;S=" TargetMode="External"/><Relationship Id="rId172" Type="http://schemas.openxmlformats.org/officeDocument/2006/relationships/hyperlink" Target="https://list.etsi.org/scripts/wa.exe?A2=3GPP_TSG_SA_WG4_VIDEO;ca143b1a.2208D&amp;S=" TargetMode="External"/><Relationship Id="rId193" Type="http://schemas.openxmlformats.org/officeDocument/2006/relationships/hyperlink" Target="https://list.etsi.org/scripts/wa.exe?A2=3GPP_TSG_SA_WG4_VIDEO;49f80b4.2208D&amp;S=" TargetMode="External"/><Relationship Id="rId202" Type="http://schemas.openxmlformats.org/officeDocument/2006/relationships/hyperlink" Target="https://list.etsi.org/scripts/wa.exe?A2=3GPP_TSG_SA_WG4_VIDEO;7d0290b4.2208D&amp;S=" TargetMode="External"/><Relationship Id="rId207" Type="http://schemas.openxmlformats.org/officeDocument/2006/relationships/hyperlink" Target="https://list.etsi.org/scripts/wa.exe?A2=3GPP_TSG_SA_WG4_VIDEO;8273130a.2208D&amp;S=" TargetMode="External"/><Relationship Id="rId223" Type="http://schemas.openxmlformats.org/officeDocument/2006/relationships/hyperlink" Target="https://list.etsi.org/scripts/wa.exe?A2=3GPP_TSG_SA_WG4_VIDEO;c0dc04a6.2208D&amp;S=" TargetMode="External"/><Relationship Id="rId228" Type="http://schemas.openxmlformats.org/officeDocument/2006/relationships/hyperlink" Target="https://list.etsi.org/scripts/wa.exe?A2=3GPP_TSG_SA_WG4_VIDEO;904376a1.2208D&amp;S=" TargetMode="External"/><Relationship Id="rId13" Type="http://schemas.openxmlformats.org/officeDocument/2006/relationships/hyperlink" Target="https://list.etsi.org/scripts/wa.exe?A2=3GPP_TSG_SA_WG4_VIDEO;cf7fe518.2208C&amp;S=" TargetMode="External"/><Relationship Id="rId18" Type="http://schemas.openxmlformats.org/officeDocument/2006/relationships/hyperlink" Target="https://list.etsi.org/scripts/wa.exe?A2=3GPP_TSG_SA_WG4_VIDEO;f1b88633.2208C&amp;S=" TargetMode="External"/><Relationship Id="rId39" Type="http://schemas.openxmlformats.org/officeDocument/2006/relationships/hyperlink" Target="https://list.etsi.org/scripts/wa.exe?A2=3GPP_TSG_SA_WG4_VIDEO;699708e6.2208C&amp;S=" TargetMode="External"/><Relationship Id="rId109" Type="http://schemas.openxmlformats.org/officeDocument/2006/relationships/hyperlink" Target="https://list.etsi.org/scripts/wa.exe?A2=3GPP_TSG_SA_WG4_VIDEO;8ed8407d.2208C&amp;S=" TargetMode="External"/><Relationship Id="rId34" Type="http://schemas.openxmlformats.org/officeDocument/2006/relationships/hyperlink" Target="https://list.etsi.org/scripts/wa.exe?A2=3GPP_TSG_SA_WG4_VIDEO;224e08d7.2208C&amp;S=" TargetMode="External"/><Relationship Id="rId50" Type="http://schemas.openxmlformats.org/officeDocument/2006/relationships/hyperlink" Target="https://list.etsi.org/scripts/wa.exe?A2=3GPP_TSG_SA_WG4_VIDEO;fc953595.2208C&amp;S=" TargetMode="External"/><Relationship Id="rId55" Type="http://schemas.openxmlformats.org/officeDocument/2006/relationships/hyperlink" Target="https://list.etsi.org/scripts/wa.exe?A2=3GPP_TSG_SA_WG4_VIDEO;1925301f.2208C&amp;S=" TargetMode="External"/><Relationship Id="rId76" Type="http://schemas.openxmlformats.org/officeDocument/2006/relationships/hyperlink" Target="https://list.etsi.org/scripts/wa.exe?A2=3GPP_TSG_SA_WG4_VIDEO;5e410dd3.2208C&amp;S=" TargetMode="External"/><Relationship Id="rId97" Type="http://schemas.openxmlformats.org/officeDocument/2006/relationships/hyperlink" Target="https://list.etsi.org/scripts/wa.exe?A2=3GPP_TSG_SA_WG4_VIDEO;ca719299.2208C&amp;S=" TargetMode="External"/><Relationship Id="rId104" Type="http://schemas.openxmlformats.org/officeDocument/2006/relationships/hyperlink" Target="https://list.etsi.org/scripts/wa.exe?A2=3GPP_TSG_SA_WG4_VIDEO;e2c4fabb.2208C&amp;S=" TargetMode="External"/><Relationship Id="rId120" Type="http://schemas.openxmlformats.org/officeDocument/2006/relationships/hyperlink" Target="https://list.etsi.org/scripts/wa.exe?A2=3GPP_TSG_SA_WG4_VIDEO;7b03ca48.2208D&amp;S=" TargetMode="External"/><Relationship Id="rId125" Type="http://schemas.openxmlformats.org/officeDocument/2006/relationships/hyperlink" Target="https://list.etsi.org/scripts/wa.exe?A2=3GPP_TSG_SA_WG4_VIDEO;1d33d6e.2208D&amp;S=" TargetMode="External"/><Relationship Id="rId141" Type="http://schemas.openxmlformats.org/officeDocument/2006/relationships/hyperlink" Target="https://list.etsi.org/scripts/wa.exe?A2=3GPP_TSG_SA_WG4_VIDEO;7c32c218.2208D&amp;S=" TargetMode="External"/><Relationship Id="rId146" Type="http://schemas.openxmlformats.org/officeDocument/2006/relationships/hyperlink" Target="https://list.etsi.org/scripts/wa.exe?A2=3GPP_TSG_SA_WG4_VIDEO;5251a5e8.2208D&amp;S=" TargetMode="External"/><Relationship Id="rId167" Type="http://schemas.openxmlformats.org/officeDocument/2006/relationships/hyperlink" Target="https://list.etsi.org/scripts/wa.exe?A2=3GPP_TSG_SA_WG4_VIDEO;8654570.2208D&amp;S=" TargetMode="External"/><Relationship Id="rId188" Type="http://schemas.openxmlformats.org/officeDocument/2006/relationships/hyperlink" Target="https://list.etsi.org/scripts/wa.exe?A2=3GPP_TSG_SA_WG4_VIDEO;c92656ea.2208D&amp;S=" TargetMode="External"/><Relationship Id="rId7" Type="http://schemas.openxmlformats.org/officeDocument/2006/relationships/hyperlink" Target="https://list.etsi.org/scripts/wa.exe?A2=3GPP_TSG_SA_WG4_VIDEO;7920108c.2208C&amp;S=" TargetMode="External"/><Relationship Id="rId71" Type="http://schemas.openxmlformats.org/officeDocument/2006/relationships/hyperlink" Target="https://list.etsi.org/scripts/wa.exe?A2=3GPP_TSG_SA_WG4_VIDEO;f34f92ed.2208C&amp;S=" TargetMode="External"/><Relationship Id="rId92" Type="http://schemas.openxmlformats.org/officeDocument/2006/relationships/hyperlink" Target="https://list.etsi.org/scripts/wa.exe?A2=3GPP_TSG_SA_WG4_VIDEO;75c186bf.2208C&amp;S=" TargetMode="External"/><Relationship Id="rId162" Type="http://schemas.openxmlformats.org/officeDocument/2006/relationships/hyperlink" Target="https://list.etsi.org/scripts/wa.exe?A2=3GPP_TSG_SA_WG4_VIDEO;864e0936.2208D&amp;S=" TargetMode="External"/><Relationship Id="rId183" Type="http://schemas.openxmlformats.org/officeDocument/2006/relationships/hyperlink" Target="https://list.etsi.org/scripts/wa.exe?A2=3GPP_TSG_SA_WG4_VIDEO;dfe7bed9.2208D&amp;S=" TargetMode="External"/><Relationship Id="rId213" Type="http://schemas.openxmlformats.org/officeDocument/2006/relationships/hyperlink" Target="https://list.etsi.org/scripts/wa.exe?A2=3GPP_TSG_SA_WG4_VIDEO;ad53dd24.2208D&amp;S=" TargetMode="External"/><Relationship Id="rId218" Type="http://schemas.openxmlformats.org/officeDocument/2006/relationships/hyperlink" Target="https://list.etsi.org/scripts/wa.exe?A2=3GPP_TSG_SA_WG4_VIDEO;595f1370.2208D&amp;S=" TargetMode="External"/><Relationship Id="rId234" Type="http://schemas.openxmlformats.org/officeDocument/2006/relationships/hyperlink" Target="https://list.etsi.org/scripts/wa.exe?A2=3GPP_TSG_SA_WG4_VIDEO;179f9a9d.2208D&amp;S=" TargetMode="External"/><Relationship Id="rId239" Type="http://schemas.openxmlformats.org/officeDocument/2006/relationships/table" Target="../tables/table1.xm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VIDEO;53655f76.2208C&amp;S=" TargetMode="External"/><Relationship Id="rId24" Type="http://schemas.openxmlformats.org/officeDocument/2006/relationships/hyperlink" Target="https://list.etsi.org/scripts/wa.exe?A2=3GPP_TSG_SA_WG4_VIDEO;c2990e69.2208C&amp;S=" TargetMode="External"/><Relationship Id="rId40" Type="http://schemas.openxmlformats.org/officeDocument/2006/relationships/hyperlink" Target="https://list.etsi.org/scripts/wa.exe?A2=3GPP_TSG_SA_WG4_VIDEO;d8df69e2.2208C&amp;S=" TargetMode="External"/><Relationship Id="rId45" Type="http://schemas.openxmlformats.org/officeDocument/2006/relationships/hyperlink" Target="https://list.etsi.org/scripts/wa.exe?A2=3GPP_TSG_SA_WG4_VIDEO;44090ab9.2208C&amp;S=" TargetMode="External"/><Relationship Id="rId66" Type="http://schemas.openxmlformats.org/officeDocument/2006/relationships/hyperlink" Target="https://list.etsi.org/scripts/wa.exe?A2=3GPP_TSG_SA_WG4_VIDEO;66d46a37.2208C&amp;S=" TargetMode="External"/><Relationship Id="rId87" Type="http://schemas.openxmlformats.org/officeDocument/2006/relationships/hyperlink" Target="https://list.etsi.org/scripts/wa.exe?A2=3GPP_TSG_SA_WG4_VIDEO;b112881c.2208C&amp;S=" TargetMode="External"/><Relationship Id="rId110" Type="http://schemas.openxmlformats.org/officeDocument/2006/relationships/hyperlink" Target="https://list.etsi.org/scripts/wa.exe?A2=3GPP_TSG_SA_WG4_VIDEO;74d1b4c3.2208C&amp;S=" TargetMode="External"/><Relationship Id="rId115" Type="http://schemas.openxmlformats.org/officeDocument/2006/relationships/hyperlink" Target="https://list.etsi.org/scripts/wa.exe?A2=3GPP_TSG_SA_WG4_VIDEO;58195835.2208D&amp;S=" TargetMode="External"/><Relationship Id="rId131" Type="http://schemas.openxmlformats.org/officeDocument/2006/relationships/hyperlink" Target="https://list.etsi.org/scripts/wa.exe?A2=3GPP_TSG_SA_WG4_VIDEO;c5f63b0a.2208D&amp;S=" TargetMode="External"/><Relationship Id="rId136" Type="http://schemas.openxmlformats.org/officeDocument/2006/relationships/hyperlink" Target="https://list.etsi.org/scripts/wa.exe?A2=3GPP_TSG_SA_WG4_VIDEO;8995399a.2208D&amp;S=" TargetMode="External"/><Relationship Id="rId157" Type="http://schemas.openxmlformats.org/officeDocument/2006/relationships/hyperlink" Target="https://list.etsi.org/scripts/wa.exe?A2=3GPP_TSG_SA_WG4_VIDEO;2ddfded3.2208D&amp;S=" TargetMode="External"/><Relationship Id="rId178" Type="http://schemas.openxmlformats.org/officeDocument/2006/relationships/hyperlink" Target="https://list.etsi.org/scripts/wa.exe?A2=3GPP_TSG_SA_WG4_VIDEO;ab378d7.2208D&amp;S=" TargetMode="External"/><Relationship Id="rId61" Type="http://schemas.openxmlformats.org/officeDocument/2006/relationships/hyperlink" Target="https://list.etsi.org/scripts/wa.exe?A2=3GPP_TSG_SA_WG4_VIDEO;31cff34b.2208C&amp;S=" TargetMode="External"/><Relationship Id="rId82" Type="http://schemas.openxmlformats.org/officeDocument/2006/relationships/hyperlink" Target="https://list.etsi.org/scripts/wa.exe?A2=3GPP_TSG_SA_WG4_VIDEO;72d62858.2208C&amp;S=" TargetMode="External"/><Relationship Id="rId152" Type="http://schemas.openxmlformats.org/officeDocument/2006/relationships/hyperlink" Target="https://list.etsi.org/scripts/wa.exe?A2=3GPP_TSG_SA_WG4_VIDEO;8c35cb99.2208D&amp;S=" TargetMode="External"/><Relationship Id="rId173" Type="http://schemas.openxmlformats.org/officeDocument/2006/relationships/hyperlink" Target="https://list.etsi.org/scripts/wa.exe?A2=3GPP_TSG_SA_WG4_VIDEO;3d2a8975.2208D&amp;S=" TargetMode="External"/><Relationship Id="rId194" Type="http://schemas.openxmlformats.org/officeDocument/2006/relationships/hyperlink" Target="https://list.etsi.org/scripts/wa.exe?A2=3GPP_TSG_SA_WG4_VIDEO;18f31f6a.2208D&amp;S=" TargetMode="External"/><Relationship Id="rId199" Type="http://schemas.openxmlformats.org/officeDocument/2006/relationships/hyperlink" Target="https://list.etsi.org/scripts/wa.exe?A2=3GPP_TSG_SA_WG4_VIDEO;bd5567e1.2208D&amp;S=" TargetMode="External"/><Relationship Id="rId203" Type="http://schemas.openxmlformats.org/officeDocument/2006/relationships/hyperlink" Target="https://list.etsi.org/scripts/wa.exe?A2=3GPP_TSG_SA_WG4_VIDEO;cb32e7e.2208D&amp;S=" TargetMode="External"/><Relationship Id="rId208" Type="http://schemas.openxmlformats.org/officeDocument/2006/relationships/hyperlink" Target="https://list.etsi.org/scripts/wa.exe?A2=3GPP_TSG_SA_WG4_VIDEO;3f9288a7.2208D&amp;S=" TargetMode="External"/><Relationship Id="rId229" Type="http://schemas.openxmlformats.org/officeDocument/2006/relationships/hyperlink" Target="https://list.etsi.org/scripts/wa.exe?A2=3GPP_TSG_SA_WG4_VIDEO;f93d94.2208D&amp;S=" TargetMode="External"/><Relationship Id="rId19" Type="http://schemas.openxmlformats.org/officeDocument/2006/relationships/hyperlink" Target="https://list.etsi.org/scripts/wa.exe?A2=3GPP_TSG_SA_WG4_VIDEO;24db58fb.2208C&amp;S=" TargetMode="External"/><Relationship Id="rId224" Type="http://schemas.openxmlformats.org/officeDocument/2006/relationships/hyperlink" Target="https://list.etsi.org/scripts/wa.exe?A2=3GPP_TSG_SA_WG4_VIDEO;1e4d2b05.2208D&amp;S=" TargetMode="External"/><Relationship Id="rId14" Type="http://schemas.openxmlformats.org/officeDocument/2006/relationships/hyperlink" Target="https://list.etsi.org/scripts/wa.exe?A2=3GPP_TSG_SA_WG4_VIDEO;698002c0.2208C&amp;S=" TargetMode="External"/><Relationship Id="rId30" Type="http://schemas.openxmlformats.org/officeDocument/2006/relationships/hyperlink" Target="https://list.etsi.org/scripts/wa.exe?A2=3GPP_TSG_SA_WG4_VIDEO;688bd918.2208C&amp;S=" TargetMode="External"/><Relationship Id="rId35" Type="http://schemas.openxmlformats.org/officeDocument/2006/relationships/hyperlink" Target="https://list.etsi.org/scripts/wa.exe?A2=3GPP_TSG_SA_WG4_VIDEO;41b48bf.2208C&amp;S=" TargetMode="External"/><Relationship Id="rId56" Type="http://schemas.openxmlformats.org/officeDocument/2006/relationships/hyperlink" Target="https://list.etsi.org/scripts/wa.exe?A2=3GPP_TSG_SA_WG4_VIDEO;4c839081.2208C&amp;S=" TargetMode="External"/><Relationship Id="rId77" Type="http://schemas.openxmlformats.org/officeDocument/2006/relationships/hyperlink" Target="https://list.etsi.org/scripts/wa.exe?A2=3GPP_TSG_SA_WG4_VIDEO;613c39d0.2208C&amp;S=" TargetMode="External"/><Relationship Id="rId100" Type="http://schemas.openxmlformats.org/officeDocument/2006/relationships/hyperlink" Target="https://list.etsi.org/scripts/wa.exe?A2=3GPP_TSG_SA_WG4_VIDEO;79d62e2b.2208C&amp;S=" TargetMode="External"/><Relationship Id="rId105" Type="http://schemas.openxmlformats.org/officeDocument/2006/relationships/hyperlink" Target="https://list.etsi.org/scripts/wa.exe?A2=3GPP_TSG_SA_WG4_VIDEO;36ff2717.2208C&amp;S=" TargetMode="External"/><Relationship Id="rId126" Type="http://schemas.openxmlformats.org/officeDocument/2006/relationships/hyperlink" Target="https://list.etsi.org/scripts/wa.exe?A2=3GPP_TSG_SA_WG4_VIDEO;351acd5e.2208D&amp;S=" TargetMode="External"/><Relationship Id="rId147" Type="http://schemas.openxmlformats.org/officeDocument/2006/relationships/hyperlink" Target="https://list.etsi.org/scripts/wa.exe?A2=3GPP_TSG_SA_WG4_VIDEO;8ddc0f6e.2208D&amp;S=" TargetMode="External"/><Relationship Id="rId168" Type="http://schemas.openxmlformats.org/officeDocument/2006/relationships/hyperlink" Target="https://list.etsi.org/scripts/wa.exe?A2=3GPP_TSG_SA_WG4_VIDEO;8cb0e35b.2208D&amp;S=" TargetMode="External"/><Relationship Id="rId8" Type="http://schemas.openxmlformats.org/officeDocument/2006/relationships/hyperlink" Target="https://list.etsi.org/scripts/wa.exe?A2=3GPP_TSG_SA_WG4_VIDEO;87fa3094.2208C&amp;S=" TargetMode="External"/><Relationship Id="rId51" Type="http://schemas.openxmlformats.org/officeDocument/2006/relationships/hyperlink" Target="https://list.etsi.org/scripts/wa.exe?A2=3GPP_TSG_SA_WG4_VIDEO;ee8340de.2208C&amp;S=" TargetMode="External"/><Relationship Id="rId72" Type="http://schemas.openxmlformats.org/officeDocument/2006/relationships/hyperlink" Target="https://list.etsi.org/scripts/wa.exe?A2=3GPP_TSG_SA_WG4_VIDEO;ec36b12c.2208C&amp;S=" TargetMode="External"/><Relationship Id="rId93" Type="http://schemas.openxmlformats.org/officeDocument/2006/relationships/hyperlink" Target="https://list.etsi.org/scripts/wa.exe?A2=3GPP_TSG_SA_WG4_VIDEO;3468a87f.2208C&amp;S=" TargetMode="External"/><Relationship Id="rId98" Type="http://schemas.openxmlformats.org/officeDocument/2006/relationships/hyperlink" Target="https://list.etsi.org/scripts/wa.exe?A2=3GPP_TSG_SA_WG4_VIDEO;1138d35e.2208C&amp;S=" TargetMode="External"/><Relationship Id="rId121" Type="http://schemas.openxmlformats.org/officeDocument/2006/relationships/hyperlink" Target="https://list.etsi.org/scripts/wa.exe?A2=3GPP_TSG_SA_WG4_VIDEO;f99528d5.2208D&amp;S=" TargetMode="External"/><Relationship Id="rId142" Type="http://schemas.openxmlformats.org/officeDocument/2006/relationships/hyperlink" Target="https://list.etsi.org/scripts/wa.exe?A2=3GPP_TSG_SA_WG4_VIDEO;3dec417.2208D&amp;S=" TargetMode="External"/><Relationship Id="rId163" Type="http://schemas.openxmlformats.org/officeDocument/2006/relationships/hyperlink" Target="https://list.etsi.org/scripts/wa.exe?A2=3GPP_TSG_SA_WG4_VIDEO;3f95c24c.2208D&amp;S=" TargetMode="External"/><Relationship Id="rId184" Type="http://schemas.openxmlformats.org/officeDocument/2006/relationships/hyperlink" Target="https://list.etsi.org/scripts/wa.exe?A2=3GPP_TSG_SA_WG4_VIDEO;4d609f7a.2208D&amp;S=" TargetMode="External"/><Relationship Id="rId189" Type="http://schemas.openxmlformats.org/officeDocument/2006/relationships/hyperlink" Target="https://list.etsi.org/scripts/wa.exe?A2=3GPP_TSG_SA_WG4_VIDEO;a10447c9.2208D&amp;S=" TargetMode="External"/><Relationship Id="rId219" Type="http://schemas.openxmlformats.org/officeDocument/2006/relationships/hyperlink" Target="https://list.etsi.org/scripts/wa.exe?A2=3GPP_TSG_SA_WG4_VIDEO;cbcea7e8.2208D&amp;S=" TargetMode="External"/><Relationship Id="rId3" Type="http://schemas.openxmlformats.org/officeDocument/2006/relationships/hyperlink" Target="javascript:sortbyA1Topic('a')" TargetMode="External"/><Relationship Id="rId214" Type="http://schemas.openxmlformats.org/officeDocument/2006/relationships/hyperlink" Target="https://list.etsi.org/scripts/wa.exe?A2=3GPP_TSG_SA_WG4_VIDEO;708e90c3.2208D&amp;S=" TargetMode="External"/><Relationship Id="rId230" Type="http://schemas.openxmlformats.org/officeDocument/2006/relationships/hyperlink" Target="https://list.etsi.org/scripts/wa.exe?A2=3GPP_TSG_SA_WG4_VIDEO;c5e69751.2208D&amp;S=" TargetMode="External"/><Relationship Id="rId235" Type="http://schemas.openxmlformats.org/officeDocument/2006/relationships/hyperlink" Target="https://list.etsi.org/scripts/wa.exe?A2=3GPP_TSG_SA_WG4_VIDEO;31231060.2208D&amp;S=" TargetMode="External"/><Relationship Id="rId25" Type="http://schemas.openxmlformats.org/officeDocument/2006/relationships/hyperlink" Target="https://list.etsi.org/scripts/wa.exe?A2=3GPP_TSG_SA_WG4_VIDEO;df3ad81.2208C&amp;S=" TargetMode="External"/><Relationship Id="rId46" Type="http://schemas.openxmlformats.org/officeDocument/2006/relationships/hyperlink" Target="https://list.etsi.org/scripts/wa.exe?A2=3GPP_TSG_SA_WG4_VIDEO;2c602952.2208C&amp;S=" TargetMode="External"/><Relationship Id="rId67" Type="http://schemas.openxmlformats.org/officeDocument/2006/relationships/hyperlink" Target="https://list.etsi.org/scripts/wa.exe?A2=3GPP_TSG_SA_WG4_VIDEO;39d13309.2208C&amp;S=" TargetMode="External"/><Relationship Id="rId116" Type="http://schemas.openxmlformats.org/officeDocument/2006/relationships/hyperlink" Target="https://list.etsi.org/scripts/wa.exe?A2=3GPP_TSG_SA_WG4_VIDEO;ca91d06d.2208D&amp;S=" TargetMode="External"/><Relationship Id="rId137" Type="http://schemas.openxmlformats.org/officeDocument/2006/relationships/hyperlink" Target="https://list.etsi.org/scripts/wa.exe?A2=3GPP_TSG_SA_WG4_VIDEO;4b54facd.2208D&amp;S=" TargetMode="External"/><Relationship Id="rId158" Type="http://schemas.openxmlformats.org/officeDocument/2006/relationships/hyperlink" Target="https://list.etsi.org/scripts/wa.exe?A2=3GPP_TSG_SA_WG4_VIDEO;31ea4724.2208D&amp;S=" TargetMode="External"/><Relationship Id="rId20" Type="http://schemas.openxmlformats.org/officeDocument/2006/relationships/hyperlink" Target="https://list.etsi.org/scripts/wa.exe?A2=3GPP_TSG_SA_WG4_VIDEO;15acc681.2208C&amp;S=" TargetMode="External"/><Relationship Id="rId41" Type="http://schemas.openxmlformats.org/officeDocument/2006/relationships/hyperlink" Target="https://list.etsi.org/scripts/wa.exe?A2=3GPP_TSG_SA_WG4_VIDEO;7578d74b.2208C&amp;S=" TargetMode="External"/><Relationship Id="rId62" Type="http://schemas.openxmlformats.org/officeDocument/2006/relationships/hyperlink" Target="https://list.etsi.org/scripts/wa.exe?A2=3GPP_TSG_SA_WG4_VIDEO;8c49340.2208C&amp;S=" TargetMode="External"/><Relationship Id="rId83" Type="http://schemas.openxmlformats.org/officeDocument/2006/relationships/hyperlink" Target="https://list.etsi.org/scripts/wa.exe?A2=3GPP_TSG_SA_WG4_VIDEO;a9dbdbc4.2208C&amp;S=" TargetMode="External"/><Relationship Id="rId88" Type="http://schemas.openxmlformats.org/officeDocument/2006/relationships/hyperlink" Target="https://list.etsi.org/scripts/wa.exe?A2=3GPP_TSG_SA_WG4_VIDEO;80a0e001.2208C&amp;S=" TargetMode="External"/><Relationship Id="rId111" Type="http://schemas.openxmlformats.org/officeDocument/2006/relationships/hyperlink" Target="https://list.etsi.org/scripts/wa.exe?A2=3GPP_TSG_SA_WG4_VIDEO;2869292.2208C&amp;S=" TargetMode="External"/><Relationship Id="rId132" Type="http://schemas.openxmlformats.org/officeDocument/2006/relationships/hyperlink" Target="https://list.etsi.org/scripts/wa.exe?A2=3GPP_TSG_SA_WG4_VIDEO;facc4276.2208D&amp;S=" TargetMode="External"/><Relationship Id="rId153" Type="http://schemas.openxmlformats.org/officeDocument/2006/relationships/hyperlink" Target="https://list.etsi.org/scripts/wa.exe?A2=3GPP_TSG_SA_WG4_VIDEO;8bea33d8.2208D&amp;S=" TargetMode="External"/><Relationship Id="rId174" Type="http://schemas.openxmlformats.org/officeDocument/2006/relationships/hyperlink" Target="https://list.etsi.org/scripts/wa.exe?A2=3GPP_TSG_SA_WG4_VIDEO;f21be7cb.2208D&amp;S=" TargetMode="External"/><Relationship Id="rId179" Type="http://schemas.openxmlformats.org/officeDocument/2006/relationships/hyperlink" Target="https://list.etsi.org/scripts/wa.exe?A2=3GPP_TSG_SA_WG4_VIDEO;5a0cc424.2208D&amp;S=" TargetMode="External"/><Relationship Id="rId195" Type="http://schemas.openxmlformats.org/officeDocument/2006/relationships/hyperlink" Target="https://list.etsi.org/scripts/wa.exe?A2=3GPP_TSG_SA_WG4_VIDEO;a808050.2208D&amp;S=" TargetMode="External"/><Relationship Id="rId209" Type="http://schemas.openxmlformats.org/officeDocument/2006/relationships/hyperlink" Target="https://list.etsi.org/scripts/wa.exe?A2=3GPP_TSG_SA_WG4_VIDEO;aaec0db5.2208D&amp;S=" TargetMode="External"/><Relationship Id="rId190" Type="http://schemas.openxmlformats.org/officeDocument/2006/relationships/hyperlink" Target="https://list.etsi.org/scripts/wa.exe?A2=3GPP_TSG_SA_WG4_VIDEO;3ccbb410.2208D&amp;S=" TargetMode="External"/><Relationship Id="rId204" Type="http://schemas.openxmlformats.org/officeDocument/2006/relationships/hyperlink" Target="https://list.etsi.org/scripts/wa.exe?A2=3GPP_TSG_SA_WG4_VIDEO;7fe67826.2208D&amp;S=" TargetMode="External"/><Relationship Id="rId220" Type="http://schemas.openxmlformats.org/officeDocument/2006/relationships/hyperlink" Target="https://list.etsi.org/scripts/wa.exe?A2=3GPP_TSG_SA_WG4_VIDEO;e879b252.2208D&amp;S=" TargetMode="External"/><Relationship Id="rId225" Type="http://schemas.openxmlformats.org/officeDocument/2006/relationships/hyperlink" Target="https://list.etsi.org/scripts/wa.exe?A2=3GPP_TSG_SA_WG4_VIDEO;9caf2bb.2208D&amp;S=" TargetMode="External"/><Relationship Id="rId15" Type="http://schemas.openxmlformats.org/officeDocument/2006/relationships/hyperlink" Target="https://list.etsi.org/scripts/wa.exe?A2=3GPP_TSG_SA_WG4_VIDEO;156f5820.2208C&amp;S=" TargetMode="External"/><Relationship Id="rId36" Type="http://schemas.openxmlformats.org/officeDocument/2006/relationships/hyperlink" Target="https://list.etsi.org/scripts/wa.exe?A2=3GPP_TSG_SA_WG4_VIDEO;b1fa41a9.2208C&amp;S=" TargetMode="External"/><Relationship Id="rId57" Type="http://schemas.openxmlformats.org/officeDocument/2006/relationships/hyperlink" Target="https://list.etsi.org/scripts/wa.exe?A2=3GPP_TSG_SA_WG4_VIDEO;98606f5b.2208C&amp;S=" TargetMode="External"/><Relationship Id="rId106" Type="http://schemas.openxmlformats.org/officeDocument/2006/relationships/hyperlink" Target="https://list.etsi.org/scripts/wa.exe?A2=3GPP_TSG_SA_WG4_VIDEO;1f07c297.2208C&amp;S=" TargetMode="External"/><Relationship Id="rId127" Type="http://schemas.openxmlformats.org/officeDocument/2006/relationships/hyperlink" Target="https://list.etsi.org/scripts/wa.exe?A2=3GPP_TSG_SA_WG4_VIDEO;f07e616a.2208D&amp;S=" TargetMode="External"/><Relationship Id="rId10" Type="http://schemas.openxmlformats.org/officeDocument/2006/relationships/hyperlink" Target="https://list.etsi.org/scripts/wa.exe?A2=3GPP_TSG_SA_WG4_VIDEO;596c7d51.2208C&amp;S=" TargetMode="External"/><Relationship Id="rId31" Type="http://schemas.openxmlformats.org/officeDocument/2006/relationships/hyperlink" Target="https://list.etsi.org/scripts/wa.exe?A2=3GPP_TSG_SA_WG4_VIDEO;55d2b3b0.2208C&amp;S=" TargetMode="External"/><Relationship Id="rId52" Type="http://schemas.openxmlformats.org/officeDocument/2006/relationships/hyperlink" Target="https://list.etsi.org/scripts/wa.exe?A2=3GPP_TSG_SA_WG4_VIDEO;c01f89c1.2208C&amp;S=" TargetMode="External"/><Relationship Id="rId73" Type="http://schemas.openxmlformats.org/officeDocument/2006/relationships/hyperlink" Target="https://list.etsi.org/scripts/wa.exe?A2=3GPP_TSG_SA_WG4_VIDEO;7a1f65e3.2208C&amp;S=" TargetMode="External"/><Relationship Id="rId78" Type="http://schemas.openxmlformats.org/officeDocument/2006/relationships/hyperlink" Target="https://list.etsi.org/scripts/wa.exe?A2=3GPP_TSG_SA_WG4_VIDEO;81e93fe5.2208C&amp;S=" TargetMode="External"/><Relationship Id="rId94" Type="http://schemas.openxmlformats.org/officeDocument/2006/relationships/hyperlink" Target="https://list.etsi.org/scripts/wa.exe?A2=3GPP_TSG_SA_WG4_VIDEO;a58b128b.2208C&amp;S=" TargetMode="External"/><Relationship Id="rId99" Type="http://schemas.openxmlformats.org/officeDocument/2006/relationships/hyperlink" Target="https://list.etsi.org/scripts/wa.exe?A2=3GPP_TSG_SA_WG4_VIDEO;3bc9ab11.2208C&amp;S=" TargetMode="External"/><Relationship Id="rId101" Type="http://schemas.openxmlformats.org/officeDocument/2006/relationships/hyperlink" Target="https://list.etsi.org/scripts/wa.exe?A2=3GPP_TSG_SA_WG4_VIDEO;b88f163b.2208C&amp;S=" TargetMode="External"/><Relationship Id="rId122" Type="http://schemas.openxmlformats.org/officeDocument/2006/relationships/hyperlink" Target="https://list.etsi.org/scripts/wa.exe?A2=3GPP_TSG_SA_WG4_VIDEO;17fa0055.2208D&amp;S=" TargetMode="External"/><Relationship Id="rId143" Type="http://schemas.openxmlformats.org/officeDocument/2006/relationships/hyperlink" Target="https://list.etsi.org/scripts/wa.exe?A2=3GPP_TSG_SA_WG4_VIDEO;efdc5d1c.2208D&amp;S=" TargetMode="External"/><Relationship Id="rId148" Type="http://schemas.openxmlformats.org/officeDocument/2006/relationships/hyperlink" Target="https://list.etsi.org/scripts/wa.exe?A2=3GPP_TSG_SA_WG4_VIDEO;619e83a4.2208D&amp;S=" TargetMode="External"/><Relationship Id="rId164" Type="http://schemas.openxmlformats.org/officeDocument/2006/relationships/hyperlink" Target="https://list.etsi.org/scripts/wa.exe?A2=3GPP_TSG_SA_WG4_VIDEO;9a9c7a22.2208D&amp;S=" TargetMode="External"/><Relationship Id="rId169" Type="http://schemas.openxmlformats.org/officeDocument/2006/relationships/hyperlink" Target="https://list.etsi.org/scripts/wa.exe?A2=3GPP_TSG_SA_WG4_VIDEO;11b694b8.2208D&amp;S=" TargetMode="External"/><Relationship Id="rId185" Type="http://schemas.openxmlformats.org/officeDocument/2006/relationships/hyperlink" Target="https://list.etsi.org/scripts/wa.exe?A2=3GPP_TSG_SA_WG4_VIDEO;30dd5a22.2208D&amp;S=" TargetMode="External"/><Relationship Id="rId4" Type="http://schemas.openxmlformats.org/officeDocument/2006/relationships/hyperlink" Target="https://list.etsi.org/scripts/wa.exe?A2=3GPP_TSG_SA_WG4_VIDEO;c56ab86e.2208C&amp;S=" TargetMode="External"/><Relationship Id="rId9" Type="http://schemas.openxmlformats.org/officeDocument/2006/relationships/hyperlink" Target="https://list.etsi.org/scripts/wa.exe?A2=3GPP_TSG_SA_WG4_VIDEO;a66df83d.2208C&amp;S=" TargetMode="External"/><Relationship Id="rId180" Type="http://schemas.openxmlformats.org/officeDocument/2006/relationships/hyperlink" Target="https://list.etsi.org/scripts/wa.exe?A2=3GPP_TSG_SA_WG4_VIDEO;946ba182.2208D&amp;S=" TargetMode="External"/><Relationship Id="rId210" Type="http://schemas.openxmlformats.org/officeDocument/2006/relationships/hyperlink" Target="https://list.etsi.org/scripts/wa.exe?A2=3GPP_TSG_SA_WG4_VIDEO;4029bd61.2208D&amp;S=" TargetMode="External"/><Relationship Id="rId215" Type="http://schemas.openxmlformats.org/officeDocument/2006/relationships/hyperlink" Target="https://list.etsi.org/scripts/wa.exe?A2=3GPP_TSG_SA_WG4_VIDEO;34a46997.2208D&amp;S=" TargetMode="External"/><Relationship Id="rId236" Type="http://schemas.openxmlformats.org/officeDocument/2006/relationships/hyperlink" Target="https://list.etsi.org/scripts/wa.exe?A2=3GPP_TSG_SA_WG4_VIDEO;507d183d.2208D&amp;S=" TargetMode="External"/><Relationship Id="rId26" Type="http://schemas.openxmlformats.org/officeDocument/2006/relationships/hyperlink" Target="https://list.etsi.org/scripts/wa.exe?A2=3GPP_TSG_SA_WG4_VIDEO;a82d3e12.2208C&amp;S=" TargetMode="External"/><Relationship Id="rId231" Type="http://schemas.openxmlformats.org/officeDocument/2006/relationships/hyperlink" Target="https://list.etsi.org/scripts/wa.exe?A2=3GPP_TSG_SA_WG4_VIDEO;7fa5ea71.2208D&amp;S=" TargetMode="External"/><Relationship Id="rId47" Type="http://schemas.openxmlformats.org/officeDocument/2006/relationships/hyperlink" Target="https://list.etsi.org/scripts/wa.exe?A2=3GPP_TSG_SA_WG4_VIDEO;edb0d322.2208C&amp;S=" TargetMode="External"/><Relationship Id="rId68" Type="http://schemas.openxmlformats.org/officeDocument/2006/relationships/hyperlink" Target="https://list.etsi.org/scripts/wa.exe?A2=3GPP_TSG_SA_WG4_VIDEO;41ec59fa.2208C&amp;S=" TargetMode="External"/><Relationship Id="rId89" Type="http://schemas.openxmlformats.org/officeDocument/2006/relationships/hyperlink" Target="https://list.etsi.org/scripts/wa.exe?A2=3GPP_TSG_SA_WG4_VIDEO;26fc5ccf.2208C&amp;S=" TargetMode="External"/><Relationship Id="rId112" Type="http://schemas.openxmlformats.org/officeDocument/2006/relationships/hyperlink" Target="https://list.etsi.org/scripts/wa.exe?A2=3GPP_TSG_SA_WG4_VIDEO;1c62d0d1.2208C&amp;S=" TargetMode="External"/><Relationship Id="rId133" Type="http://schemas.openxmlformats.org/officeDocument/2006/relationships/hyperlink" Target="https://list.etsi.org/scripts/wa.exe?A2=3GPP_TSG_SA_WG4_VIDEO;7e6d9f7d.2208D&amp;S=" TargetMode="External"/><Relationship Id="rId154" Type="http://schemas.openxmlformats.org/officeDocument/2006/relationships/hyperlink" Target="https://list.etsi.org/scripts/wa.exe?A2=3GPP_TSG_SA_WG4_VIDEO;19d325e4.2208D&amp;S=" TargetMode="External"/><Relationship Id="rId175" Type="http://schemas.openxmlformats.org/officeDocument/2006/relationships/hyperlink" Target="https://list.etsi.org/scripts/wa.exe?A2=3GPP_TSG_SA_WG4_VIDEO;23a8a8ca.2208D&amp;S=" TargetMode="External"/><Relationship Id="rId196" Type="http://schemas.openxmlformats.org/officeDocument/2006/relationships/hyperlink" Target="https://list.etsi.org/scripts/wa.exe?A2=3GPP_TSG_SA_WG4_VIDEO;f63b7d16.2208D&amp;S=" TargetMode="External"/><Relationship Id="rId200" Type="http://schemas.openxmlformats.org/officeDocument/2006/relationships/hyperlink" Target="https://list.etsi.org/scripts/wa.exe?A2=3GPP_TSG_SA_WG4_VIDEO;6c547561.2208D&amp;S=" TargetMode="External"/><Relationship Id="rId16" Type="http://schemas.openxmlformats.org/officeDocument/2006/relationships/hyperlink" Target="https://list.etsi.org/scripts/wa.exe?A2=3GPP_TSG_SA_WG4_VIDEO;6426332.2208C&amp;S=" TargetMode="External"/><Relationship Id="rId221" Type="http://schemas.openxmlformats.org/officeDocument/2006/relationships/hyperlink" Target="https://list.etsi.org/scripts/wa.exe?A2=3GPP_TSG_SA_WG4_VIDEO;5fa5df69.2208D&amp;S=" TargetMode="External"/><Relationship Id="rId37" Type="http://schemas.openxmlformats.org/officeDocument/2006/relationships/hyperlink" Target="https://list.etsi.org/scripts/wa.exe?A2=3GPP_TSG_SA_WG4_VIDEO;e8628f23.2208C&amp;S=" TargetMode="External"/><Relationship Id="rId58" Type="http://schemas.openxmlformats.org/officeDocument/2006/relationships/hyperlink" Target="https://list.etsi.org/scripts/wa.exe?A2=3GPP_TSG_SA_WG4_VIDEO;f8ed8930.2208C&amp;S=" TargetMode="External"/><Relationship Id="rId79" Type="http://schemas.openxmlformats.org/officeDocument/2006/relationships/hyperlink" Target="https://list.etsi.org/scripts/wa.exe?A2=3GPP_TSG_SA_WG4_VIDEO;cf562015.2208C&amp;S=" TargetMode="External"/><Relationship Id="rId102" Type="http://schemas.openxmlformats.org/officeDocument/2006/relationships/hyperlink" Target="https://list.etsi.org/scripts/wa.exe?A2=3GPP_TSG_SA_WG4_VIDEO;4560b1ff.2208C&amp;S=" TargetMode="External"/><Relationship Id="rId123" Type="http://schemas.openxmlformats.org/officeDocument/2006/relationships/hyperlink" Target="https://list.etsi.org/scripts/wa.exe?A2=3GPP_TSG_SA_WG4_VIDEO;5f55bcf2.2208D&amp;S=" TargetMode="External"/><Relationship Id="rId144" Type="http://schemas.openxmlformats.org/officeDocument/2006/relationships/hyperlink" Target="https://list.etsi.org/scripts/wa.exe?A2=3GPP_TSG_SA_WG4_VIDEO;d4021635.2208D&amp;S=" TargetMode="External"/><Relationship Id="rId90" Type="http://schemas.openxmlformats.org/officeDocument/2006/relationships/hyperlink" Target="https://list.etsi.org/scripts/wa.exe?A2=3GPP_TSG_SA_WG4_VIDEO;62e70fd9.2208C&amp;S=" TargetMode="External"/><Relationship Id="rId165" Type="http://schemas.openxmlformats.org/officeDocument/2006/relationships/hyperlink" Target="https://list.etsi.org/scripts/wa.exe?A2=3GPP_TSG_SA_WG4_VIDEO;451a2f98.2208D&amp;S=" TargetMode="External"/><Relationship Id="rId186" Type="http://schemas.openxmlformats.org/officeDocument/2006/relationships/hyperlink" Target="https://list.etsi.org/scripts/wa.exe?A2=3GPP_TSG_SA_WG4_VIDEO;5ee5cc59.2208D&amp;S=" TargetMode="External"/><Relationship Id="rId211" Type="http://schemas.openxmlformats.org/officeDocument/2006/relationships/hyperlink" Target="https://list.etsi.org/scripts/wa.exe?A2=3GPP_TSG_SA_WG4_VIDEO;9b5ac2ac.2208D&amp;S=" TargetMode="External"/><Relationship Id="rId232" Type="http://schemas.openxmlformats.org/officeDocument/2006/relationships/hyperlink" Target="https://list.etsi.org/scripts/wa.exe?A2=3GPP_TSG_SA_WG4_VIDEO;75701f92.2208D&amp;S=" TargetMode="External"/><Relationship Id="rId27" Type="http://schemas.openxmlformats.org/officeDocument/2006/relationships/hyperlink" Target="https://list.etsi.org/scripts/wa.exe?A2=3GPP_TSG_SA_WG4_VIDEO;6b4e7fe2.2208C&amp;S=" TargetMode="External"/><Relationship Id="rId48" Type="http://schemas.openxmlformats.org/officeDocument/2006/relationships/hyperlink" Target="https://list.etsi.org/scripts/wa.exe?A2=3GPP_TSG_SA_WG4_VIDEO;dd913f86.2208C&amp;S=" TargetMode="External"/><Relationship Id="rId69" Type="http://schemas.openxmlformats.org/officeDocument/2006/relationships/hyperlink" Target="https://list.etsi.org/scripts/wa.exe?A2=3GPP_TSG_SA_WG4_VIDEO;a129a64f.2208C&amp;S=" TargetMode="External"/><Relationship Id="rId113" Type="http://schemas.openxmlformats.org/officeDocument/2006/relationships/hyperlink" Target="https://list.etsi.org/scripts/wa.exe?A2=3GPP_TSG_SA_WG4_VIDEO;51427ae3.2208C&amp;S=" TargetMode="External"/><Relationship Id="rId134" Type="http://schemas.openxmlformats.org/officeDocument/2006/relationships/hyperlink" Target="https://list.etsi.org/scripts/wa.exe?A2=3GPP_TSG_SA_WG4_VIDEO;6d175e9c.2208D&amp;S=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3gpp.org/ftp/tsg_sa/WG4_CODEC/TSGS4_120-e/Inbox/Drafts/Video/S4-221037r01.doc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20-e/Docs/S4-220987.zip" TargetMode="External"/><Relationship Id="rId13" Type="http://schemas.openxmlformats.org/officeDocument/2006/relationships/hyperlink" Target="https://www.3gpp.org/ftp/TSG_SA/WG4_CODEC/TSGS4_120-e/Docs/S4-221023.zip" TargetMode="External"/><Relationship Id="rId18" Type="http://schemas.openxmlformats.org/officeDocument/2006/relationships/hyperlink" Target="https://www.3gpp.org/ftp/TSG_SA/WG4_CODEC/TSGS4_120-e/Docs/S4-221038.zip" TargetMode="External"/><Relationship Id="rId26" Type="http://schemas.openxmlformats.org/officeDocument/2006/relationships/hyperlink" Target="https://www.3gpp.org/ftp/TSG_SA/WG4_CODEC/TSGS4_120-e/Docs/S4-221064.zip" TargetMode="External"/><Relationship Id="rId39" Type="http://schemas.openxmlformats.org/officeDocument/2006/relationships/hyperlink" Target="https://www.3gpp.org/ftp/TSG_SA/WG4_CODEC/TSGS4_120-e/Docs/S4-221093.zip" TargetMode="External"/><Relationship Id="rId3" Type="http://schemas.openxmlformats.org/officeDocument/2006/relationships/hyperlink" Target="https://www.3gpp.org/ftp/TSG_SA/WG4_CODEC/TSGS4_120-e/Docs/S4-220947.zip" TargetMode="External"/><Relationship Id="rId21" Type="http://schemas.openxmlformats.org/officeDocument/2006/relationships/hyperlink" Target="https://www.3gpp.org/ftp/TSG_SA/WG4_CODEC/TSGS4_120-e/Docs/S4-221041.zip" TargetMode="External"/><Relationship Id="rId34" Type="http://schemas.openxmlformats.org/officeDocument/2006/relationships/hyperlink" Target="https://www.3gpp.org/ftp/TSG_SA/WG4_CODEC/TSGS4_120-e/Docs/S4-221084.zip" TargetMode="External"/><Relationship Id="rId7" Type="http://schemas.openxmlformats.org/officeDocument/2006/relationships/hyperlink" Target="https://www.3gpp.org/ftp/TSG_SA/WG4_CODEC/TSGS4_120-e/Docs/S4-220977.zip" TargetMode="External"/><Relationship Id="rId12" Type="http://schemas.openxmlformats.org/officeDocument/2006/relationships/hyperlink" Target="https://www.3gpp.org/ftp/TSG_SA/WG4_CODEC/TSGS4_120-e/Docs/S4-221022.zip" TargetMode="External"/><Relationship Id="rId17" Type="http://schemas.openxmlformats.org/officeDocument/2006/relationships/hyperlink" Target="https://www.3gpp.org/ftp/TSG_SA/WG4_CODEC/TSGS4_120-e/Docs/S4-221037.zip" TargetMode="External"/><Relationship Id="rId25" Type="http://schemas.openxmlformats.org/officeDocument/2006/relationships/hyperlink" Target="https://www.3gpp.org/ftp/TSG_SA/WG4_CODEC/TSGS4_120-e/Docs/S4-221060.zip" TargetMode="External"/><Relationship Id="rId33" Type="http://schemas.openxmlformats.org/officeDocument/2006/relationships/hyperlink" Target="https://www.3gpp.org/ftp/TSG_SA/WG4_CODEC/TSGS4_120-e/Docs/S4-221083.zip" TargetMode="External"/><Relationship Id="rId38" Type="http://schemas.openxmlformats.org/officeDocument/2006/relationships/hyperlink" Target="https://www.3gpp.org/ftp/TSG_SA/WG4_CODEC/TSGS4_120-e/Docs/S4-221092.zip" TargetMode="External"/><Relationship Id="rId2" Type="http://schemas.openxmlformats.org/officeDocument/2006/relationships/hyperlink" Target="https://www.3gpp.org/ftp/TSG_SA/WG4_CODEC/TSGS4_120-e/Docs/S4-220936.zip" TargetMode="External"/><Relationship Id="rId16" Type="http://schemas.openxmlformats.org/officeDocument/2006/relationships/hyperlink" Target="https://www.3gpp.org/ftp/TSG_SA/WG4_CODEC/TSGS4_120-e/Docs/S4-221036.zip" TargetMode="External"/><Relationship Id="rId20" Type="http://schemas.openxmlformats.org/officeDocument/2006/relationships/hyperlink" Target="https://www.3gpp.org/ftp/TSG_SA/WG4_CODEC/TSGS4_120-e/Docs/S4-221040.zip" TargetMode="External"/><Relationship Id="rId29" Type="http://schemas.openxmlformats.org/officeDocument/2006/relationships/hyperlink" Target="https://www.3gpp.org/ftp/TSG_SA/WG4_CODEC/TSGS4_120-e/Docs/S4-221076.zip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s://www.3gpp.org/ftp/TSG_SA/WG4_CODEC/TSGS4_120-e/Docs/S4-220935.zip" TargetMode="External"/><Relationship Id="rId6" Type="http://schemas.openxmlformats.org/officeDocument/2006/relationships/hyperlink" Target="https://www.3gpp.org/ftp/TSG_SA/WG4_CODEC/TSGS4_120-e/Docs/S4-220975.zip" TargetMode="External"/><Relationship Id="rId11" Type="http://schemas.openxmlformats.org/officeDocument/2006/relationships/hyperlink" Target="https://www.3gpp.org/ftp/TSG_SA/WG4_CODEC/TSGS4_120-e/Docs/S4-221009.zip" TargetMode="External"/><Relationship Id="rId24" Type="http://schemas.openxmlformats.org/officeDocument/2006/relationships/hyperlink" Target="https://www.3gpp.org/ftp/TSG_SA/WG4_CODEC/TSGS4_120-e/Docs/S4-221044.zip" TargetMode="External"/><Relationship Id="rId32" Type="http://schemas.openxmlformats.org/officeDocument/2006/relationships/hyperlink" Target="https://www.3gpp.org/ftp/TSG_SA/WG4_CODEC/TSGS4_120-e/Docs/S4-221081.zip" TargetMode="External"/><Relationship Id="rId37" Type="http://schemas.openxmlformats.org/officeDocument/2006/relationships/hyperlink" Target="https://www.3gpp.org/ftp/TSG_SA/WG4_CODEC/TSGS4_120-e/Docs/S4-221091.zip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www.3gpp.org/ftp/TSG_SA/WG4_CODEC/TSGS4_120-e/Docs/S4-220972.zip" TargetMode="External"/><Relationship Id="rId15" Type="http://schemas.openxmlformats.org/officeDocument/2006/relationships/hyperlink" Target="https://www.3gpp.org/ftp/TSG_SA/WG4_CODEC/TSGS4_120-e/Docs/S4-221025.zip" TargetMode="External"/><Relationship Id="rId23" Type="http://schemas.openxmlformats.org/officeDocument/2006/relationships/hyperlink" Target="https://www.3gpp.org/ftp/TSG_SA/WG4_CODEC/TSGS4_120-e/Docs/S4-221043.zip" TargetMode="External"/><Relationship Id="rId28" Type="http://schemas.openxmlformats.org/officeDocument/2006/relationships/hyperlink" Target="https://www.3gpp.org/ftp/TSG_SA/WG4_CODEC/TSGS4_120-e/Docs/S4-221075.zip" TargetMode="External"/><Relationship Id="rId36" Type="http://schemas.openxmlformats.org/officeDocument/2006/relationships/hyperlink" Target="https://www.3gpp.org/ftp/TSG_SA/WG4_CODEC/TSGS4_120-e/Docs/S4-221090.zip" TargetMode="External"/><Relationship Id="rId10" Type="http://schemas.openxmlformats.org/officeDocument/2006/relationships/hyperlink" Target="https://www.3gpp.org/ftp/TSG_SA/WG4_CODEC/TSGS4_120-e/Docs/S4-221008.zip" TargetMode="External"/><Relationship Id="rId19" Type="http://schemas.openxmlformats.org/officeDocument/2006/relationships/hyperlink" Target="https://www.3gpp.org/ftp/TSG_SA/WG4_CODEC/TSGS4_120-e/Docs/S4-221039.zip" TargetMode="External"/><Relationship Id="rId31" Type="http://schemas.openxmlformats.org/officeDocument/2006/relationships/hyperlink" Target="https://www.3gpp.org/ftp/TSG_SA/WG4_CODEC/TSGS4_120-e/Docs/S4-221080.zip" TargetMode="External"/><Relationship Id="rId4" Type="http://schemas.openxmlformats.org/officeDocument/2006/relationships/hyperlink" Target="https://www.3gpp.org/ftp/TSG_SA/WG4_CODEC/TSGS4_120-e/Docs/S4-220971.zip" TargetMode="External"/><Relationship Id="rId9" Type="http://schemas.openxmlformats.org/officeDocument/2006/relationships/hyperlink" Target="https://www.3gpp.org/ftp/TSG_SA/WG4_CODEC/TSGS4_120-e/Docs/S4-221003.zip" TargetMode="External"/><Relationship Id="rId14" Type="http://schemas.openxmlformats.org/officeDocument/2006/relationships/hyperlink" Target="https://www.3gpp.org/ftp/TSG_SA/WG4_CODEC/TSGS4_120-e/Docs/S4-221024.zip" TargetMode="External"/><Relationship Id="rId22" Type="http://schemas.openxmlformats.org/officeDocument/2006/relationships/hyperlink" Target="https://www.3gpp.org/ftp/TSG_SA/WG4_CODEC/TSGS4_120-e/Docs/S4-221042.zip" TargetMode="External"/><Relationship Id="rId27" Type="http://schemas.openxmlformats.org/officeDocument/2006/relationships/hyperlink" Target="https://www.3gpp.org/ftp/TSG_SA/WG4_CODEC/TSGS4_120-e/Docs/S4-221068.zip" TargetMode="External"/><Relationship Id="rId30" Type="http://schemas.openxmlformats.org/officeDocument/2006/relationships/hyperlink" Target="https://www.3gpp.org/ftp/TSG_SA/WG4_CODEC/TSGS4_120-e/Docs/S4-221079.zip" TargetMode="External"/><Relationship Id="rId35" Type="http://schemas.openxmlformats.org/officeDocument/2006/relationships/hyperlink" Target="https://www.3gpp.org/ftp/TSG_SA/WG4_CODEC/TSGS4_120-e/Docs/S4-22108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:B2"/>
  <sheetViews>
    <sheetView tabSelected="1" workbookViewId="0">
      <selection activeCell="B1" sqref="B1"/>
    </sheetView>
  </sheetViews>
  <sheetFormatPr defaultRowHeight="15"/>
  <cols>
    <col min="1" max="1" width="9" bestFit="1" customWidth="1"/>
    <col min="2" max="2" width="36.85546875" bestFit="1" customWidth="1"/>
  </cols>
  <sheetData>
    <row r="1" spans="1:2">
      <c r="A1" s="36" t="s">
        <v>419</v>
      </c>
      <c r="B1" s="37" t="s">
        <v>931</v>
      </c>
    </row>
    <row r="2" spans="1:2" ht="15.75" thickBot="1">
      <c r="A2" s="7" t="s">
        <v>420</v>
      </c>
      <c r="B2" s="52">
        <v>44791.230555555558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9"/>
  <sheetViews>
    <sheetView zoomScale="80" zoomScaleNormal="80" workbookViewId="0">
      <selection activeCell="A232" sqref="A232:C233"/>
    </sheetView>
  </sheetViews>
  <sheetFormatPr defaultColWidth="100" defaultRowHeight="15"/>
  <cols>
    <col min="1" max="1" width="103.5703125" style="8" customWidth="1"/>
    <col min="2" max="2" width="38.28515625" style="8" customWidth="1"/>
    <col min="3" max="3" width="30.140625" style="8" bestFit="1" customWidth="1"/>
    <col min="4" max="4" width="12" style="8" customWidth="1"/>
    <col min="5" max="5" width="8.140625" style="8" bestFit="1" customWidth="1"/>
    <col min="6" max="6" width="8.140625" style="8" customWidth="1"/>
    <col min="7" max="7" width="12.28515625" style="8" customWidth="1"/>
    <col min="8" max="8" width="6.5703125" style="8" customWidth="1"/>
    <col min="9" max="16384" width="100" style="7"/>
  </cols>
  <sheetData>
    <row r="1" spans="1:8">
      <c r="A1" s="5" t="s">
        <v>82</v>
      </c>
      <c r="B1" s="5" t="s">
        <v>83</v>
      </c>
      <c r="C1" s="6" t="s">
        <v>84</v>
      </c>
      <c r="D1" s="8" t="s">
        <v>87</v>
      </c>
      <c r="E1" s="15" t="s">
        <v>88</v>
      </c>
      <c r="F1" s="15" t="s">
        <v>89</v>
      </c>
      <c r="G1" s="15" t="s">
        <v>90</v>
      </c>
      <c r="H1" s="15" t="s">
        <v>91</v>
      </c>
    </row>
    <row r="2" spans="1:8" ht="15.75" thickBot="1">
      <c r="A2" s="10" t="s">
        <v>907</v>
      </c>
      <c r="B2" s="12" t="s">
        <v>800</v>
      </c>
      <c r="C2" s="22" t="s">
        <v>828</v>
      </c>
      <c r="D2" s="23">
        <f>MID(C2, 6, 11)+Table1[[#This Row],[Day]]</f>
        <v>44796</v>
      </c>
      <c r="E2" s="24">
        <f>TIMEVALUE(MID(C2,17,9))</f>
        <v>0.54348379629629628</v>
      </c>
      <c r="F2" s="25">
        <f>_xlfn.NUMBERVALUE(MID(C2,26,6))/100</f>
        <v>8</v>
      </c>
      <c r="G2" s="25">
        <f>IF(Table1[[#This Row],[SHIFT]]&gt;0, Table1[[#This Row],[Time]]-TIME(Table1[[#This Row],[SHIFT]],0,0),Table1[[#This Row],[Time]]+TIME(ABS(Table1[[#This Row],[SHIFT]]),0,0))-Table1[[#This Row],[Day]]</f>
        <v>0.21015046296296297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 ht="15.75" thickBot="1">
      <c r="A3" s="10" t="s">
        <v>907</v>
      </c>
      <c r="B3" s="12" t="s">
        <v>681</v>
      </c>
      <c r="C3" s="22" t="s">
        <v>811</v>
      </c>
      <c r="D3" s="23">
        <f>MID(C3, 6, 11)+Table1[[#This Row],[Day]]</f>
        <v>44796</v>
      </c>
      <c r="E3" s="24">
        <f>TIMEVALUE(MID(C3,17,9))</f>
        <v>0.38578703703703704</v>
      </c>
      <c r="F3" s="25">
        <f>_xlfn.NUMBERVALUE(MID(C3,26,6))/100</f>
        <v>0</v>
      </c>
      <c r="G3" s="25">
        <f>IF(Table1[[#This Row],[SHIFT]]&gt;0, Table1[[#This Row],[Time]]-TIME(Table1[[#This Row],[SHIFT]],0,0),Table1[[#This Row],[Time]]+TIME(ABS(Table1[[#This Row],[SHIFT]]),0,0))-Table1[[#This Row],[Day]]</f>
        <v>0.38578703703703704</v>
      </c>
      <c r="H3" s="7">
        <f>ROUND(IF(Table1[[#This Row],[SHIFT]]&gt;0, Table1[[#This Row],[Time]]-TIME(Table1[[#This Row],[SHIFT]],0,0),Table1[[#This Row],[Time]]+TIME(ABS(Table1[[#This Row],[SHIFT]]),0,0))-0.5, 0)</f>
        <v>0</v>
      </c>
    </row>
    <row r="4" spans="1:8" ht="15.75" thickBot="1">
      <c r="A4" s="10" t="s">
        <v>907</v>
      </c>
      <c r="B4" s="12" t="s">
        <v>800</v>
      </c>
      <c r="C4" s="22" t="s">
        <v>801</v>
      </c>
      <c r="D4" s="23">
        <f>MID(C4, 6, 11)+Table1[[#This Row],[Day]]</f>
        <v>44796</v>
      </c>
      <c r="E4" s="24">
        <f>TIMEVALUE(MID(C4,17,9))</f>
        <v>0.76003472222222224</v>
      </c>
      <c r="F4" s="25">
        <f>_xlfn.NUMBERVALUE(MID(C4,26,6))/100</f>
        <v>8</v>
      </c>
      <c r="G4" s="25">
        <f>IF(Table1[[#This Row],[SHIFT]]&gt;0, Table1[[#This Row],[Time]]-TIME(Table1[[#This Row],[SHIFT]],0,0),Table1[[#This Row],[Time]]+TIME(ABS(Table1[[#This Row],[SHIFT]]),0,0))-Table1[[#This Row],[Day]]</f>
        <v>0.42670138888888892</v>
      </c>
      <c r="H4" s="7">
        <f>ROUND(IF(Table1[[#This Row],[SHIFT]]&gt;0, Table1[[#This Row],[Time]]-TIME(Table1[[#This Row],[SHIFT]],0,0),Table1[[#This Row],[Time]]+TIME(ABS(Table1[[#This Row],[SHIFT]]),0,0))-0.5, 0)</f>
        <v>0</v>
      </c>
    </row>
    <row r="5" spans="1:8" ht="15.75" thickBot="1">
      <c r="A5" s="10" t="s">
        <v>907</v>
      </c>
      <c r="B5" s="12" t="s">
        <v>798</v>
      </c>
      <c r="C5" s="22" t="s">
        <v>799</v>
      </c>
      <c r="D5" s="23">
        <f>MID(C5, 6, 11)+Table1[[#This Row],[Day]]</f>
        <v>44796</v>
      </c>
      <c r="E5" s="24">
        <f>TIMEVALUE(MID(C5,17,9))</f>
        <v>0.47293981481481479</v>
      </c>
      <c r="F5" s="25">
        <f>_xlfn.NUMBERVALUE(MID(C5,26,6))/100</f>
        <v>1</v>
      </c>
      <c r="G5" s="25">
        <f>IF(Table1[[#This Row],[SHIFT]]&gt;0, Table1[[#This Row],[Time]]-TIME(Table1[[#This Row],[SHIFT]],0,0),Table1[[#This Row],[Time]]+TIME(ABS(Table1[[#This Row],[SHIFT]]),0,0))-Table1[[#This Row],[Day]]</f>
        <v>0.4312731481481481</v>
      </c>
      <c r="H5" s="7">
        <f>ROUND(IF(Table1[[#This Row],[SHIFT]]&gt;0, Table1[[#This Row],[Time]]-TIME(Table1[[#This Row],[SHIFT]],0,0),Table1[[#This Row],[Time]]+TIME(ABS(Table1[[#This Row],[SHIFT]]),0,0))-0.5, 0)</f>
        <v>0</v>
      </c>
    </row>
    <row r="6" spans="1:8" ht="15.75" thickBot="1">
      <c r="A6" s="10" t="s">
        <v>896</v>
      </c>
      <c r="B6" s="12" t="s">
        <v>86</v>
      </c>
      <c r="C6" s="22" t="s">
        <v>897</v>
      </c>
      <c r="D6" s="23">
        <f>MID(C6, 6, 11)+Table1[[#This Row],[Day]]</f>
        <v>44795</v>
      </c>
      <c r="E6" s="24">
        <f>TIMEVALUE(MID(C6,17,9))</f>
        <v>0.40929398148148149</v>
      </c>
      <c r="F6" s="25">
        <f>_xlfn.NUMBERVALUE(MID(C6,26,6))/100</f>
        <v>0</v>
      </c>
      <c r="G6" s="25">
        <f>IF(Table1[[#This Row],[SHIFT]]&gt;0, Table1[[#This Row],[Time]]-TIME(Table1[[#This Row],[SHIFT]],0,0),Table1[[#This Row],[Time]]+TIME(ABS(Table1[[#This Row],[SHIFT]]),0,0))-Table1[[#This Row],[Day]]</f>
        <v>0.40929398148148149</v>
      </c>
      <c r="H6" s="7">
        <f>ROUND(IF(Table1[[#This Row],[SHIFT]]&gt;0, Table1[[#This Row],[Time]]-TIME(Table1[[#This Row],[SHIFT]],0,0),Table1[[#This Row],[Time]]+TIME(ABS(Table1[[#This Row],[SHIFT]]),0,0))-0.5, 0)</f>
        <v>0</v>
      </c>
    </row>
    <row r="7" spans="1:8" ht="15.75" thickBot="1">
      <c r="A7" s="10" t="s">
        <v>896</v>
      </c>
      <c r="B7" s="12" t="s">
        <v>86</v>
      </c>
      <c r="C7" s="22" t="s">
        <v>796</v>
      </c>
      <c r="D7" s="23">
        <f>MID(C7, 6, 11)+Table1[[#This Row],[Day]]</f>
        <v>44796</v>
      </c>
      <c r="E7" s="24">
        <f>TIMEVALUE(MID(C7,17,9))</f>
        <v>0.50775462962962969</v>
      </c>
      <c r="F7" s="25">
        <f>_xlfn.NUMBERVALUE(MID(C7,26,6))/100</f>
        <v>0</v>
      </c>
      <c r="G7" s="25">
        <f>IF(Table1[[#This Row],[SHIFT]]&gt;0, Table1[[#This Row],[Time]]-TIME(Table1[[#This Row],[SHIFT]],0,0),Table1[[#This Row],[Time]]+TIME(ABS(Table1[[#This Row],[SHIFT]]),0,0))-Table1[[#This Row],[Day]]</f>
        <v>0.50775462962962969</v>
      </c>
      <c r="H7" s="7">
        <f>ROUND(IF(Table1[[#This Row],[SHIFT]]&gt;0, Table1[[#This Row],[Time]]-TIME(Table1[[#This Row],[SHIFT]],0,0),Table1[[#This Row],[Time]]+TIME(ABS(Table1[[#This Row],[SHIFT]]),0,0))-0.5, 0)</f>
        <v>0</v>
      </c>
    </row>
    <row r="8" spans="1:8" ht="15.75" thickBot="1">
      <c r="A8" s="10" t="s">
        <v>894</v>
      </c>
      <c r="B8" s="12" t="s">
        <v>86</v>
      </c>
      <c r="C8" s="22" t="s">
        <v>895</v>
      </c>
      <c r="D8" s="23">
        <f>MID(C8, 6, 11)+Table1[[#This Row],[Day]]</f>
        <v>44795</v>
      </c>
      <c r="E8" s="24">
        <f>TIMEVALUE(MID(C8,17,9))</f>
        <v>0.40959490740740739</v>
      </c>
      <c r="F8" s="25">
        <f>_xlfn.NUMBERVALUE(MID(C8,26,6))/100</f>
        <v>0</v>
      </c>
      <c r="G8" s="25">
        <f>IF(Table1[[#This Row],[SHIFT]]&gt;0, Table1[[#This Row],[Time]]-TIME(Table1[[#This Row],[SHIFT]],0,0),Table1[[#This Row],[Time]]+TIME(ABS(Table1[[#This Row],[SHIFT]]),0,0))-Table1[[#This Row],[Day]]</f>
        <v>0.40959490740740739</v>
      </c>
      <c r="H8" s="7">
        <f>ROUND(IF(Table1[[#This Row],[SHIFT]]&gt;0, Table1[[#This Row],[Time]]-TIME(Table1[[#This Row],[SHIFT]],0,0),Table1[[#This Row],[Time]]+TIME(ABS(Table1[[#This Row],[SHIFT]]),0,0))-0.5, 0)</f>
        <v>0</v>
      </c>
    </row>
    <row r="9" spans="1:8" ht="15.75" thickBot="1">
      <c r="A9" s="10" t="s">
        <v>894</v>
      </c>
      <c r="B9" s="12" t="s">
        <v>427</v>
      </c>
      <c r="C9" s="22" t="s">
        <v>842</v>
      </c>
      <c r="D9" s="23">
        <f>MID(C9, 6, 11)+Table1[[#This Row],[Day]]</f>
        <v>44795</v>
      </c>
      <c r="E9" s="24">
        <f>TIMEVALUE(MID(C9,17,9))</f>
        <v>0.78152777777777782</v>
      </c>
      <c r="F9" s="25">
        <f>_xlfn.NUMBERVALUE(MID(C9,26,6))/100</f>
        <v>0</v>
      </c>
      <c r="G9" s="25">
        <f>IF(Table1[[#This Row],[SHIFT]]&gt;0, Table1[[#This Row],[Time]]-TIME(Table1[[#This Row],[SHIFT]],0,0),Table1[[#This Row],[Time]]+TIME(ABS(Table1[[#This Row],[SHIFT]]),0,0))-Table1[[#This Row],[Day]]</f>
        <v>0.78152777777777782</v>
      </c>
      <c r="H9" s="7">
        <f>ROUND(IF(Table1[[#This Row],[SHIFT]]&gt;0, Table1[[#This Row],[Time]]-TIME(Table1[[#This Row],[SHIFT]],0,0),Table1[[#This Row],[Time]]+TIME(ABS(Table1[[#This Row],[SHIFT]]),0,0))-0.5, 0)</f>
        <v>0</v>
      </c>
    </row>
    <row r="10" spans="1:8" ht="15.75" thickBot="1">
      <c r="A10" s="10" t="s">
        <v>894</v>
      </c>
      <c r="B10" s="12" t="s">
        <v>422</v>
      </c>
      <c r="C10" s="22" t="s">
        <v>836</v>
      </c>
      <c r="D10" s="23">
        <f>MID(C10, 6, 11)+Table1[[#This Row],[Day]]</f>
        <v>44796</v>
      </c>
      <c r="E10" s="24">
        <f>TIMEVALUE(MID(C10,17,9))</f>
        <v>0.46414351851851854</v>
      </c>
      <c r="F10" s="25">
        <f>_xlfn.NUMBERVALUE(MID(C10,26,6))/100</f>
        <v>9</v>
      </c>
      <c r="G10" s="25">
        <f>IF(Table1[[#This Row],[SHIFT]]&gt;0, Table1[[#This Row],[Time]]-TIME(Table1[[#This Row],[SHIFT]],0,0),Table1[[#This Row],[Time]]+TIME(ABS(Table1[[#This Row],[SHIFT]]),0,0))-Table1[[#This Row],[Day]]</f>
        <v>8.9143518518518539E-2</v>
      </c>
      <c r="H10" s="7">
        <f>ROUND(IF(Table1[[#This Row],[SHIFT]]&gt;0, Table1[[#This Row],[Time]]-TIME(Table1[[#This Row],[SHIFT]],0,0),Table1[[#This Row],[Time]]+TIME(ABS(Table1[[#This Row],[SHIFT]]),0,0))-0.5, 0)</f>
        <v>0</v>
      </c>
    </row>
    <row r="11" spans="1:8" ht="15.75" thickBot="1">
      <c r="A11" s="10" t="s">
        <v>892</v>
      </c>
      <c r="B11" s="12" t="s">
        <v>86</v>
      </c>
      <c r="C11" s="22" t="s">
        <v>893</v>
      </c>
      <c r="D11" s="23">
        <f>MID(C11, 6, 11)+Table1[[#This Row],[Day]]</f>
        <v>44795</v>
      </c>
      <c r="E11" s="24">
        <f>TIMEVALUE(MID(C11,17,9))</f>
        <v>0.40982638888888889</v>
      </c>
      <c r="F11" s="25">
        <f>_xlfn.NUMBERVALUE(MID(C11,26,6))/100</f>
        <v>0</v>
      </c>
      <c r="G11" s="25">
        <f>IF(Table1[[#This Row],[SHIFT]]&gt;0, Table1[[#This Row],[Time]]-TIME(Table1[[#This Row],[SHIFT]],0,0),Table1[[#This Row],[Time]]+TIME(ABS(Table1[[#This Row],[SHIFT]]),0,0))-Table1[[#This Row],[Day]]</f>
        <v>0.40982638888888889</v>
      </c>
      <c r="H11" s="7">
        <f>ROUND(IF(Table1[[#This Row],[SHIFT]]&gt;0, Table1[[#This Row],[Time]]-TIME(Table1[[#This Row],[SHIFT]],0,0),Table1[[#This Row],[Time]]+TIME(ABS(Table1[[#This Row],[SHIFT]]),0,0))-0.5, 0)</f>
        <v>0</v>
      </c>
    </row>
    <row r="12" spans="1:8" ht="15.75" thickBot="1">
      <c r="A12" s="10" t="s">
        <v>892</v>
      </c>
      <c r="B12" s="12" t="s">
        <v>428</v>
      </c>
      <c r="C12" s="22" t="s">
        <v>830</v>
      </c>
      <c r="D12" s="23">
        <f>MID(C12, 6, 11)+Table1[[#This Row],[Day]]</f>
        <v>44796</v>
      </c>
      <c r="E12" s="24">
        <f>TIMEVALUE(MID(C12,17,9))</f>
        <v>0.16924768518518518</v>
      </c>
      <c r="F12" s="25">
        <f>_xlfn.NUMBERVALUE(MID(C12,26,6))/100</f>
        <v>0</v>
      </c>
      <c r="G12" s="25">
        <f>IF(Table1[[#This Row],[SHIFT]]&gt;0, Table1[[#This Row],[Time]]-TIME(Table1[[#This Row],[SHIFT]],0,0),Table1[[#This Row],[Time]]+TIME(ABS(Table1[[#This Row],[SHIFT]]),0,0))-Table1[[#This Row],[Day]]</f>
        <v>0.16924768518518518</v>
      </c>
      <c r="H12" s="7">
        <f>ROUND(IF(Table1[[#This Row],[SHIFT]]&gt;0, Table1[[#This Row],[Time]]-TIME(Table1[[#This Row],[SHIFT]],0,0),Table1[[#This Row],[Time]]+TIME(ABS(Table1[[#This Row],[SHIFT]]),0,0))-0.5, 0)</f>
        <v>0</v>
      </c>
    </row>
    <row r="13" spans="1:8" ht="15.75" thickBot="1">
      <c r="A13" s="10" t="s">
        <v>892</v>
      </c>
      <c r="B13" s="12" t="s">
        <v>422</v>
      </c>
      <c r="C13" s="22" t="s">
        <v>822</v>
      </c>
      <c r="D13" s="23">
        <f>MID(C13, 6, 11)+Table1[[#This Row],[Day]]</f>
        <v>44796</v>
      </c>
      <c r="E13" s="24">
        <f>TIMEVALUE(MID(C13,17,9))</f>
        <v>0.65260416666666665</v>
      </c>
      <c r="F13" s="25">
        <f>_xlfn.NUMBERVALUE(MID(C13,26,6))/100</f>
        <v>9</v>
      </c>
      <c r="G13" s="25">
        <f>IF(Table1[[#This Row],[SHIFT]]&gt;0, Table1[[#This Row],[Time]]-TIME(Table1[[#This Row],[SHIFT]],0,0),Table1[[#This Row],[Time]]+TIME(ABS(Table1[[#This Row],[SHIFT]]),0,0))-Table1[[#This Row],[Day]]</f>
        <v>0.27760416666666665</v>
      </c>
      <c r="H13" s="7">
        <f>ROUND(IF(Table1[[#This Row],[SHIFT]]&gt;0, Table1[[#This Row],[Time]]-TIME(Table1[[#This Row],[SHIFT]],0,0),Table1[[#This Row],[Time]]+TIME(ABS(Table1[[#This Row],[SHIFT]]),0,0))-0.5, 0)</f>
        <v>0</v>
      </c>
    </row>
    <row r="14" spans="1:8" ht="15.75" thickBot="1">
      <c r="A14" s="10" t="s">
        <v>892</v>
      </c>
      <c r="B14" s="12" t="s">
        <v>422</v>
      </c>
      <c r="C14" s="22" t="s">
        <v>814</v>
      </c>
      <c r="D14" s="23">
        <f>MID(C14, 6, 11)+Table1[[#This Row],[Day]]</f>
        <v>44796</v>
      </c>
      <c r="E14" s="24">
        <f>TIMEVALUE(MID(C14,17,9))</f>
        <v>0.7540972222222222</v>
      </c>
      <c r="F14" s="25">
        <f>_xlfn.NUMBERVALUE(MID(C14,26,6))/100</f>
        <v>9</v>
      </c>
      <c r="G14" s="25">
        <f>IF(Table1[[#This Row],[SHIFT]]&gt;0, Table1[[#This Row],[Time]]-TIME(Table1[[#This Row],[SHIFT]],0,0),Table1[[#This Row],[Time]]+TIME(ABS(Table1[[#This Row],[SHIFT]]),0,0))-Table1[[#This Row],[Day]]</f>
        <v>0.3790972222222222</v>
      </c>
      <c r="H14" s="7">
        <f>ROUND(IF(Table1[[#This Row],[SHIFT]]&gt;0, Table1[[#This Row],[Time]]-TIME(Table1[[#This Row],[SHIFT]],0,0),Table1[[#This Row],[Time]]+TIME(ABS(Table1[[#This Row],[SHIFT]]),0,0))-0.5, 0)</f>
        <v>0</v>
      </c>
    </row>
    <row r="15" spans="1:8" ht="15.75" thickBot="1">
      <c r="A15" s="10" t="s">
        <v>890</v>
      </c>
      <c r="B15" s="12" t="s">
        <v>86</v>
      </c>
      <c r="C15" s="22" t="s">
        <v>891</v>
      </c>
      <c r="D15" s="23">
        <f>MID(C15, 6, 11)+Table1[[#This Row],[Day]]</f>
        <v>44795</v>
      </c>
      <c r="E15" s="24">
        <f>TIMEVALUE(MID(C15,17,9))</f>
        <v>0.40994212962962967</v>
      </c>
      <c r="F15" s="25">
        <f>_xlfn.NUMBERVALUE(MID(C15,26,6))/100</f>
        <v>0</v>
      </c>
      <c r="G15" s="25">
        <f>IF(Table1[[#This Row],[SHIFT]]&gt;0, Table1[[#This Row],[Time]]-TIME(Table1[[#This Row],[SHIFT]],0,0),Table1[[#This Row],[Time]]+TIME(ABS(Table1[[#This Row],[SHIFT]]),0,0))-Table1[[#This Row],[Day]]</f>
        <v>0.40994212962962967</v>
      </c>
      <c r="H15" s="7">
        <f>ROUND(IF(Table1[[#This Row],[SHIFT]]&gt;0, Table1[[#This Row],[Time]]-TIME(Table1[[#This Row],[SHIFT]],0,0),Table1[[#This Row],[Time]]+TIME(ABS(Table1[[#This Row],[SHIFT]]),0,0))-0.5, 0)</f>
        <v>0</v>
      </c>
    </row>
    <row r="16" spans="1:8" s="21" customFormat="1" ht="15.75" thickBot="1">
      <c r="A16" s="10" t="s">
        <v>890</v>
      </c>
      <c r="B16" s="12" t="s">
        <v>428</v>
      </c>
      <c r="C16" s="22" t="s">
        <v>829</v>
      </c>
      <c r="D16" s="23">
        <f>MID(C16, 6, 11)+Table1[[#This Row],[Day]]</f>
        <v>44796</v>
      </c>
      <c r="E16" s="24">
        <f>TIMEVALUE(MID(C16,17,9))</f>
        <v>0.17651620370370369</v>
      </c>
      <c r="F16" s="25">
        <f>_xlfn.NUMBERVALUE(MID(C16,26,6))/100</f>
        <v>0</v>
      </c>
      <c r="G16" s="25">
        <f>IF(Table1[[#This Row],[SHIFT]]&gt;0, Table1[[#This Row],[Time]]-TIME(Table1[[#This Row],[SHIFT]],0,0),Table1[[#This Row],[Time]]+TIME(ABS(Table1[[#This Row],[SHIFT]]),0,0))-Table1[[#This Row],[Day]]</f>
        <v>0.17651620370370369</v>
      </c>
      <c r="H16" s="7">
        <f>ROUND(IF(Table1[[#This Row],[SHIFT]]&gt;0, Table1[[#This Row],[Time]]-TIME(Table1[[#This Row],[SHIFT]],0,0),Table1[[#This Row],[Time]]+TIME(ABS(Table1[[#This Row],[SHIFT]]),0,0))-0.5, 0)</f>
        <v>0</v>
      </c>
    </row>
    <row r="17" spans="1:8" ht="15.75" thickBot="1">
      <c r="A17" s="10" t="s">
        <v>890</v>
      </c>
      <c r="B17" s="12" t="s">
        <v>422</v>
      </c>
      <c r="C17" s="22" t="s">
        <v>823</v>
      </c>
      <c r="D17" s="23">
        <f>MID(C17, 6, 11)+Table1[[#This Row],[Day]]</f>
        <v>44796</v>
      </c>
      <c r="E17" s="24">
        <f>TIMEVALUE(MID(C17,17,9))</f>
        <v>0.64328703703703705</v>
      </c>
      <c r="F17" s="25">
        <f>_xlfn.NUMBERVALUE(MID(C17,26,6))/100</f>
        <v>9</v>
      </c>
      <c r="G17" s="25">
        <f>IF(Table1[[#This Row],[SHIFT]]&gt;0, Table1[[#This Row],[Time]]-TIME(Table1[[#This Row],[SHIFT]],0,0),Table1[[#This Row],[Time]]+TIME(ABS(Table1[[#This Row],[SHIFT]]),0,0))-Table1[[#This Row],[Day]]</f>
        <v>0.26828703703703705</v>
      </c>
      <c r="H17" s="7">
        <f>ROUND(IF(Table1[[#This Row],[SHIFT]]&gt;0, Table1[[#This Row],[Time]]-TIME(Table1[[#This Row],[SHIFT]],0,0),Table1[[#This Row],[Time]]+TIME(ABS(Table1[[#This Row],[SHIFT]]),0,0))-0.5, 0)</f>
        <v>0</v>
      </c>
    </row>
    <row r="18" spans="1:8" ht="15.75" thickBot="1">
      <c r="A18" s="10" t="s">
        <v>888</v>
      </c>
      <c r="B18" s="12" t="s">
        <v>86</v>
      </c>
      <c r="C18" s="22" t="s">
        <v>889</v>
      </c>
      <c r="D18" s="23">
        <f>MID(C18, 6, 11)+Table1[[#This Row],[Day]]</f>
        <v>44795</v>
      </c>
      <c r="E18" s="24">
        <f>TIMEVALUE(MID(C18,17,9))</f>
        <v>0.41006944444444443</v>
      </c>
      <c r="F18" s="25">
        <f>_xlfn.NUMBERVALUE(MID(C18,26,6))/100</f>
        <v>0</v>
      </c>
      <c r="G18" s="25">
        <f>IF(Table1[[#This Row],[SHIFT]]&gt;0, Table1[[#This Row],[Time]]-TIME(Table1[[#This Row],[SHIFT]],0,0),Table1[[#This Row],[Time]]+TIME(ABS(Table1[[#This Row],[SHIFT]]),0,0))-Table1[[#This Row],[Day]]</f>
        <v>0.41006944444444443</v>
      </c>
      <c r="H18" s="7">
        <f>ROUND(IF(Table1[[#This Row],[SHIFT]]&gt;0, Table1[[#This Row],[Time]]-TIME(Table1[[#This Row],[SHIFT]],0,0),Table1[[#This Row],[Time]]+TIME(ABS(Table1[[#This Row],[SHIFT]]),0,0))-0.5, 0)</f>
        <v>0</v>
      </c>
    </row>
    <row r="19" spans="1:8" ht="15.75" thickBot="1">
      <c r="A19" s="10" t="s">
        <v>888</v>
      </c>
      <c r="B19" s="12" t="s">
        <v>422</v>
      </c>
      <c r="C19" s="22" t="s">
        <v>871</v>
      </c>
      <c r="D19" s="23">
        <f>MID(C19, 6, 11)+Table1[[#This Row],[Day]]</f>
        <v>44795</v>
      </c>
      <c r="E19" s="24">
        <f>TIMEVALUE(MID(C19,17,9))</f>
        <v>0.79630787037037043</v>
      </c>
      <c r="F19" s="25">
        <f>_xlfn.NUMBERVALUE(MID(C19,26,6))/100</f>
        <v>9</v>
      </c>
      <c r="G19" s="25">
        <f>IF(Table1[[#This Row],[SHIFT]]&gt;0, Table1[[#This Row],[Time]]-TIME(Table1[[#This Row],[SHIFT]],0,0),Table1[[#This Row],[Time]]+TIME(ABS(Table1[[#This Row],[SHIFT]]),0,0))-Table1[[#This Row],[Day]]</f>
        <v>0.42130787037037043</v>
      </c>
      <c r="H19" s="7">
        <f>ROUND(IF(Table1[[#This Row],[SHIFT]]&gt;0, Table1[[#This Row],[Time]]-TIME(Table1[[#This Row],[SHIFT]],0,0),Table1[[#This Row],[Time]]+TIME(ABS(Table1[[#This Row],[SHIFT]]),0,0))-0.5, 0)</f>
        <v>0</v>
      </c>
    </row>
    <row r="20" spans="1:8" ht="15.75" thickBot="1">
      <c r="A20" s="10" t="s">
        <v>888</v>
      </c>
      <c r="B20" s="12" t="s">
        <v>427</v>
      </c>
      <c r="C20" s="22" t="s">
        <v>868</v>
      </c>
      <c r="D20" s="23">
        <f>MID(C20, 6, 11)+Table1[[#This Row],[Day]]</f>
        <v>44795</v>
      </c>
      <c r="E20" s="24">
        <f>TIMEVALUE(MID(C20,17,9))</f>
        <v>0.4511574074074074</v>
      </c>
      <c r="F20" s="25">
        <f>_xlfn.NUMBERVALUE(MID(C20,26,6))/100</f>
        <v>0</v>
      </c>
      <c r="G20" s="25">
        <f>IF(Table1[[#This Row],[SHIFT]]&gt;0, Table1[[#This Row],[Time]]-TIME(Table1[[#This Row],[SHIFT]],0,0),Table1[[#This Row],[Time]]+TIME(ABS(Table1[[#This Row],[SHIFT]]),0,0))-Table1[[#This Row],[Day]]</f>
        <v>0.4511574074074074</v>
      </c>
      <c r="H20" s="7">
        <f>ROUND(IF(Table1[[#This Row],[SHIFT]]&gt;0, Table1[[#This Row],[Time]]-TIME(Table1[[#This Row],[SHIFT]],0,0),Table1[[#This Row],[Time]]+TIME(ABS(Table1[[#This Row],[SHIFT]]),0,0))-0.5, 0)</f>
        <v>0</v>
      </c>
    </row>
    <row r="21" spans="1:8" ht="15.75" thickBot="1">
      <c r="A21" s="10" t="s">
        <v>888</v>
      </c>
      <c r="B21" s="12" t="s">
        <v>428</v>
      </c>
      <c r="C21" s="22" t="s">
        <v>826</v>
      </c>
      <c r="D21" s="23">
        <f>MID(C21, 6, 11)+Table1[[#This Row],[Day]]</f>
        <v>44796</v>
      </c>
      <c r="E21" s="24">
        <f>TIMEVALUE(MID(C21,17,9))</f>
        <v>0.23123842592592592</v>
      </c>
      <c r="F21" s="25">
        <f>_xlfn.NUMBERVALUE(MID(C21,26,6))/100</f>
        <v>0</v>
      </c>
      <c r="G21" s="25">
        <f>IF(Table1[[#This Row],[SHIFT]]&gt;0, Table1[[#This Row],[Time]]-TIME(Table1[[#This Row],[SHIFT]],0,0),Table1[[#This Row],[Time]]+TIME(ABS(Table1[[#This Row],[SHIFT]]),0,0))-Table1[[#This Row],[Day]]</f>
        <v>0.23123842592592592</v>
      </c>
      <c r="H21" s="7">
        <f>ROUND(IF(Table1[[#This Row],[SHIFT]]&gt;0, Table1[[#This Row],[Time]]-TIME(Table1[[#This Row],[SHIFT]],0,0),Table1[[#This Row],[Time]]+TIME(ABS(Table1[[#This Row],[SHIFT]]),0,0))-0.5, 0)</f>
        <v>0</v>
      </c>
    </row>
    <row r="22" spans="1:8" ht="15.75" thickBot="1">
      <c r="A22" s="10" t="s">
        <v>888</v>
      </c>
      <c r="B22" s="12" t="s">
        <v>426</v>
      </c>
      <c r="C22" s="22" t="s">
        <v>819</v>
      </c>
      <c r="D22" s="23">
        <f>MID(C22, 6, 11)+Table1[[#This Row],[Day]]</f>
        <v>44796</v>
      </c>
      <c r="E22" s="24">
        <f>TIMEVALUE(MID(C22,17,9))</f>
        <v>0.36391203703703701</v>
      </c>
      <c r="F22" s="25">
        <f>_xlfn.NUMBERVALUE(MID(C22,26,6))/100</f>
        <v>0</v>
      </c>
      <c r="G22" s="25">
        <f>IF(Table1[[#This Row],[SHIFT]]&gt;0, Table1[[#This Row],[Time]]-TIME(Table1[[#This Row],[SHIFT]],0,0),Table1[[#This Row],[Time]]+TIME(ABS(Table1[[#This Row],[SHIFT]]),0,0))-Table1[[#This Row],[Day]]</f>
        <v>0.36391203703703701</v>
      </c>
      <c r="H22" s="7">
        <f>ROUND(IF(Table1[[#This Row],[SHIFT]]&gt;0, Table1[[#This Row],[Time]]-TIME(Table1[[#This Row],[SHIFT]],0,0),Table1[[#This Row],[Time]]+TIME(ABS(Table1[[#This Row],[SHIFT]]),0,0))-0.5, 0)</f>
        <v>0</v>
      </c>
    </row>
    <row r="23" spans="1:8" ht="15.75" thickBot="1">
      <c r="A23" s="10" t="s">
        <v>888</v>
      </c>
      <c r="B23" s="12" t="s">
        <v>422</v>
      </c>
      <c r="C23" s="22" t="s">
        <v>813</v>
      </c>
      <c r="D23" s="23">
        <f>MID(C23, 6, 11)+Table1[[#This Row],[Day]]</f>
        <v>44796</v>
      </c>
      <c r="E23" s="24">
        <f>TIMEVALUE(MID(C23,17,9))</f>
        <v>0.75665509259259256</v>
      </c>
      <c r="F23" s="25">
        <f>_xlfn.NUMBERVALUE(MID(C23,26,6))/100</f>
        <v>9</v>
      </c>
      <c r="G23" s="25">
        <f>IF(Table1[[#This Row],[SHIFT]]&gt;0, Table1[[#This Row],[Time]]-TIME(Table1[[#This Row],[SHIFT]],0,0),Table1[[#This Row],[Time]]+TIME(ABS(Table1[[#This Row],[SHIFT]]),0,0))-Table1[[#This Row],[Day]]</f>
        <v>0.38165509259259256</v>
      </c>
      <c r="H23" s="7">
        <f>ROUND(IF(Table1[[#This Row],[SHIFT]]&gt;0, Table1[[#This Row],[Time]]-TIME(Table1[[#This Row],[SHIFT]],0,0),Table1[[#This Row],[Time]]+TIME(ABS(Table1[[#This Row],[SHIFT]]),0,0))-0.5, 0)</f>
        <v>0</v>
      </c>
    </row>
    <row r="24" spans="1:8" ht="15.75" thickBot="1">
      <c r="A24" s="10" t="s">
        <v>886</v>
      </c>
      <c r="B24" s="12" t="s">
        <v>86</v>
      </c>
      <c r="C24" s="22" t="s">
        <v>887</v>
      </c>
      <c r="D24" s="23">
        <f>MID(C24, 6, 11)+Table1[[#This Row],[Day]]</f>
        <v>44795</v>
      </c>
      <c r="E24" s="24">
        <f>TIMEVALUE(MID(C24,17,9))</f>
        <v>0.41016203703703707</v>
      </c>
      <c r="F24" s="25">
        <f>_xlfn.NUMBERVALUE(MID(C24,26,6))/100</f>
        <v>0</v>
      </c>
      <c r="G24" s="25">
        <f>IF(Table1[[#This Row],[SHIFT]]&gt;0, Table1[[#This Row],[Time]]-TIME(Table1[[#This Row],[SHIFT]],0,0),Table1[[#This Row],[Time]]+TIME(ABS(Table1[[#This Row],[SHIFT]]),0,0))-Table1[[#This Row],[Day]]</f>
        <v>0.41016203703703707</v>
      </c>
      <c r="H24" s="7">
        <f>ROUND(IF(Table1[[#This Row],[SHIFT]]&gt;0, Table1[[#This Row],[Time]]-TIME(Table1[[#This Row],[SHIFT]],0,0),Table1[[#This Row],[Time]]+TIME(ABS(Table1[[#This Row],[SHIFT]]),0,0))-0.5, 0)</f>
        <v>0</v>
      </c>
    </row>
    <row r="25" spans="1:8" ht="15.75" thickBot="1">
      <c r="A25" s="10" t="s">
        <v>886</v>
      </c>
      <c r="B25" s="12" t="s">
        <v>422</v>
      </c>
      <c r="C25" s="22" t="s">
        <v>870</v>
      </c>
      <c r="D25" s="23">
        <f>MID(C25, 6, 11)+Table1[[#This Row],[Day]]</f>
        <v>44795</v>
      </c>
      <c r="E25" s="24">
        <f>TIMEVALUE(MID(C25,17,9))</f>
        <v>0.80743055555555554</v>
      </c>
      <c r="F25" s="25">
        <f>_xlfn.NUMBERVALUE(MID(C25,26,6))/100</f>
        <v>9</v>
      </c>
      <c r="G25" s="25">
        <f>IF(Table1[[#This Row],[SHIFT]]&gt;0, Table1[[#This Row],[Time]]-TIME(Table1[[#This Row],[SHIFT]],0,0),Table1[[#This Row],[Time]]+TIME(ABS(Table1[[#This Row],[SHIFT]]),0,0))-Table1[[#This Row],[Day]]</f>
        <v>0.43243055555555554</v>
      </c>
      <c r="H25" s="7">
        <f>ROUND(IF(Table1[[#This Row],[SHIFT]]&gt;0, Table1[[#This Row],[Time]]-TIME(Table1[[#This Row],[SHIFT]],0,0),Table1[[#This Row],[Time]]+TIME(ABS(Table1[[#This Row],[SHIFT]]),0,0))-0.5, 0)</f>
        <v>0</v>
      </c>
    </row>
    <row r="26" spans="1:8" ht="15.75" thickBot="1">
      <c r="A26" s="10" t="s">
        <v>886</v>
      </c>
      <c r="B26" s="12" t="s">
        <v>427</v>
      </c>
      <c r="C26" s="22" t="s">
        <v>856</v>
      </c>
      <c r="D26" s="23">
        <f>MID(C26, 6, 11)+Table1[[#This Row],[Day]]</f>
        <v>44795</v>
      </c>
      <c r="E26" s="24">
        <f>TIMEVALUE(MID(C26,17,9))</f>
        <v>0.51466435185185189</v>
      </c>
      <c r="F26" s="25">
        <f>_xlfn.NUMBERVALUE(MID(C26,26,6))/100</f>
        <v>0</v>
      </c>
      <c r="G26" s="25">
        <f>IF(Table1[[#This Row],[SHIFT]]&gt;0, Table1[[#This Row],[Time]]-TIME(Table1[[#This Row],[SHIFT]],0,0),Table1[[#This Row],[Time]]+TIME(ABS(Table1[[#This Row],[SHIFT]]),0,0))-Table1[[#This Row],[Day]]</f>
        <v>0.51466435185185189</v>
      </c>
      <c r="H26" s="7">
        <f>ROUND(IF(Table1[[#This Row],[SHIFT]]&gt;0, Table1[[#This Row],[Time]]-TIME(Table1[[#This Row],[SHIFT]],0,0),Table1[[#This Row],[Time]]+TIME(ABS(Table1[[#This Row],[SHIFT]]),0,0))-0.5, 0)</f>
        <v>0</v>
      </c>
    </row>
    <row r="27" spans="1:8" ht="15.75" thickBot="1">
      <c r="A27" s="10" t="s">
        <v>886</v>
      </c>
      <c r="B27" s="12" t="s">
        <v>422</v>
      </c>
      <c r="C27" s="22" t="s">
        <v>838</v>
      </c>
      <c r="D27" s="23">
        <f>MID(C27, 6, 11)+Table1[[#This Row],[Day]]</f>
        <v>44796</v>
      </c>
      <c r="E27" s="24">
        <f>TIMEVALUE(MID(C27,17,9))</f>
        <v>0.46075231481481477</v>
      </c>
      <c r="F27" s="25">
        <f>_xlfn.NUMBERVALUE(MID(C27,26,6))/100</f>
        <v>9</v>
      </c>
      <c r="G27" s="25">
        <f>IF(Table1[[#This Row],[SHIFT]]&gt;0, Table1[[#This Row],[Time]]-TIME(Table1[[#This Row],[SHIFT]],0,0),Table1[[#This Row],[Time]]+TIME(ABS(Table1[[#This Row],[SHIFT]]),0,0))-Table1[[#This Row],[Day]]</f>
        <v>8.5752314814814767E-2</v>
      </c>
      <c r="H27" s="7">
        <f>ROUND(IF(Table1[[#This Row],[SHIFT]]&gt;0, Table1[[#This Row],[Time]]-TIME(Table1[[#This Row],[SHIFT]],0,0),Table1[[#This Row],[Time]]+TIME(ABS(Table1[[#This Row],[SHIFT]]),0,0))-0.5, 0)</f>
        <v>0</v>
      </c>
    </row>
    <row r="28" spans="1:8" ht="15.75" thickBot="1">
      <c r="A28" s="10" t="s">
        <v>886</v>
      </c>
      <c r="B28" s="12" t="s">
        <v>428</v>
      </c>
      <c r="C28" s="22" t="s">
        <v>825</v>
      </c>
      <c r="D28" s="23">
        <f>MID(C28, 6, 11)+Table1[[#This Row],[Day]]</f>
        <v>44796</v>
      </c>
      <c r="E28" s="24">
        <f>TIMEVALUE(MID(C28,17,9))</f>
        <v>0.2366087962962963</v>
      </c>
      <c r="F28" s="25">
        <f>_xlfn.NUMBERVALUE(MID(C28,26,6))/100</f>
        <v>0</v>
      </c>
      <c r="G28" s="25">
        <f>IF(Table1[[#This Row],[SHIFT]]&gt;0, Table1[[#This Row],[Time]]-TIME(Table1[[#This Row],[SHIFT]],0,0),Table1[[#This Row],[Time]]+TIME(ABS(Table1[[#This Row],[SHIFT]]),0,0))-Table1[[#This Row],[Day]]</f>
        <v>0.2366087962962963</v>
      </c>
      <c r="H28" s="7">
        <f>ROUND(IF(Table1[[#This Row],[SHIFT]]&gt;0, Table1[[#This Row],[Time]]-TIME(Table1[[#This Row],[SHIFT]],0,0),Table1[[#This Row],[Time]]+TIME(ABS(Table1[[#This Row],[SHIFT]]),0,0))-0.5, 0)</f>
        <v>0</v>
      </c>
    </row>
    <row r="29" spans="1:8" ht="15.75" thickBot="1">
      <c r="A29" s="10" t="s">
        <v>886</v>
      </c>
      <c r="B29" s="12" t="s">
        <v>426</v>
      </c>
      <c r="C29" s="22" t="s">
        <v>809</v>
      </c>
      <c r="D29" s="23">
        <f>MID(C29, 6, 11)+Table1[[#This Row],[Day]]</f>
        <v>44796</v>
      </c>
      <c r="E29" s="24">
        <f>TIMEVALUE(MID(C29,17,9))</f>
        <v>0.38967592592592593</v>
      </c>
      <c r="F29" s="25">
        <f>_xlfn.NUMBERVALUE(MID(C29,26,6))/100</f>
        <v>0</v>
      </c>
      <c r="G29" s="25">
        <f>IF(Table1[[#This Row],[SHIFT]]&gt;0, Table1[[#This Row],[Time]]-TIME(Table1[[#This Row],[SHIFT]],0,0),Table1[[#This Row],[Time]]+TIME(ABS(Table1[[#This Row],[SHIFT]]),0,0))-Table1[[#This Row],[Day]]</f>
        <v>0.38967592592592593</v>
      </c>
      <c r="H29" s="7">
        <f>ROUND(IF(Table1[[#This Row],[SHIFT]]&gt;0, Table1[[#This Row],[Time]]-TIME(Table1[[#This Row],[SHIFT]],0,0),Table1[[#This Row],[Time]]+TIME(ABS(Table1[[#This Row],[SHIFT]]),0,0))-0.5, 0)</f>
        <v>0</v>
      </c>
    </row>
    <row r="30" spans="1:8" ht="15.75" thickBot="1">
      <c r="A30" s="10" t="s">
        <v>886</v>
      </c>
      <c r="B30" s="12" t="s">
        <v>427</v>
      </c>
      <c r="C30" s="22" t="s">
        <v>795</v>
      </c>
      <c r="D30" s="23">
        <f>MID(C30, 6, 11)+Table1[[#This Row],[Day]]</f>
        <v>44796</v>
      </c>
      <c r="E30" s="24">
        <f>TIMEVALUE(MID(C30,17,9))</f>
        <v>0.51322916666666674</v>
      </c>
      <c r="F30" s="25">
        <f>_xlfn.NUMBERVALUE(MID(C30,26,6))/100</f>
        <v>0</v>
      </c>
      <c r="G30" s="25">
        <f>IF(Table1[[#This Row],[SHIFT]]&gt;0, Table1[[#This Row],[Time]]-TIME(Table1[[#This Row],[SHIFT]],0,0),Table1[[#This Row],[Time]]+TIME(ABS(Table1[[#This Row],[SHIFT]]),0,0))-Table1[[#This Row],[Day]]</f>
        <v>0.51322916666666674</v>
      </c>
      <c r="H30" s="7">
        <f>ROUND(IF(Table1[[#This Row],[SHIFT]]&gt;0, Table1[[#This Row],[Time]]-TIME(Table1[[#This Row],[SHIFT]],0,0),Table1[[#This Row],[Time]]+TIME(ABS(Table1[[#This Row],[SHIFT]]),0,0))-0.5, 0)</f>
        <v>0</v>
      </c>
    </row>
    <row r="31" spans="1:8" ht="15.75" thickBot="1">
      <c r="A31" s="10" t="s">
        <v>886</v>
      </c>
      <c r="B31" s="12" t="s">
        <v>427</v>
      </c>
      <c r="C31" s="22" t="s">
        <v>924</v>
      </c>
      <c r="D31" s="23">
        <f>MID(C31, 6, 11)+Table1[[#This Row],[Day]]</f>
        <v>44796</v>
      </c>
      <c r="E31" s="24">
        <f>TIMEVALUE(MID(C31,17,9))</f>
        <v>0.72496527777777775</v>
      </c>
      <c r="F31" s="25">
        <f>_xlfn.NUMBERVALUE(MID(C31,26,6))/100</f>
        <v>0</v>
      </c>
      <c r="G31" s="25">
        <f>IF(Table1[[#This Row],[SHIFT]]&gt;0, Table1[[#This Row],[Time]]-TIME(Table1[[#This Row],[SHIFT]],0,0),Table1[[#This Row],[Time]]+TIME(ABS(Table1[[#This Row],[SHIFT]]),0,0))-Table1[[#This Row],[Day]]</f>
        <v>0.72496527777777775</v>
      </c>
      <c r="H31" s="7">
        <f>ROUND(IF(Table1[[#This Row],[SHIFT]]&gt;0, Table1[[#This Row],[Time]]-TIME(Table1[[#This Row],[SHIFT]],0,0),Table1[[#This Row],[Time]]+TIME(ABS(Table1[[#This Row],[SHIFT]]),0,0))-0.5, 0)</f>
        <v>0</v>
      </c>
    </row>
    <row r="32" spans="1:8" ht="15.75" thickBot="1">
      <c r="A32" s="10" t="s">
        <v>886</v>
      </c>
      <c r="B32" s="12" t="s">
        <v>422</v>
      </c>
      <c r="C32" s="22" t="s">
        <v>912</v>
      </c>
      <c r="D32" s="23">
        <f>MID(C32, 6, 11)+Table1[[#This Row],[Day]]</f>
        <v>44797</v>
      </c>
      <c r="E32" s="24">
        <f>TIMEVALUE(MID(C32,17,9))</f>
        <v>0.7267824074074074</v>
      </c>
      <c r="F32" s="25">
        <f>_xlfn.NUMBERVALUE(MID(C32,26,6))/100</f>
        <v>9</v>
      </c>
      <c r="G32" s="25">
        <f>IF(Table1[[#This Row],[SHIFT]]&gt;0, Table1[[#This Row],[Time]]-TIME(Table1[[#This Row],[SHIFT]],0,0),Table1[[#This Row],[Time]]+TIME(ABS(Table1[[#This Row],[SHIFT]]),0,0))-Table1[[#This Row],[Day]]</f>
        <v>0.3517824074074074</v>
      </c>
      <c r="H32" s="7">
        <f>ROUND(IF(Table1[[#This Row],[SHIFT]]&gt;0, Table1[[#This Row],[Time]]-TIME(Table1[[#This Row],[SHIFT]],0,0),Table1[[#This Row],[Time]]+TIME(ABS(Table1[[#This Row],[SHIFT]]),0,0))-0.5, 0)</f>
        <v>0</v>
      </c>
    </row>
    <row r="33" spans="1:8" ht="15.75" thickBot="1">
      <c r="A33" s="10" t="s">
        <v>886</v>
      </c>
      <c r="B33" s="12" t="s">
        <v>426</v>
      </c>
      <c r="C33" s="22" t="s">
        <v>910</v>
      </c>
      <c r="D33" s="23">
        <f>MID(C33, 6, 11)+Table1[[#This Row],[Day]]</f>
        <v>44797</v>
      </c>
      <c r="E33" s="24">
        <f>TIMEVALUE(MID(C33,17,9))</f>
        <v>0.39252314814814815</v>
      </c>
      <c r="F33" s="25">
        <f>_xlfn.NUMBERVALUE(MID(C33,26,6))/100</f>
        <v>0</v>
      </c>
      <c r="G33" s="25">
        <f>IF(Table1[[#This Row],[SHIFT]]&gt;0, Table1[[#This Row],[Time]]-TIME(Table1[[#This Row],[SHIFT]],0,0),Table1[[#This Row],[Time]]+TIME(ABS(Table1[[#This Row],[SHIFT]]),0,0))-Table1[[#This Row],[Day]]</f>
        <v>0.39252314814814815</v>
      </c>
      <c r="H33" s="7">
        <f>ROUND(IF(Table1[[#This Row],[SHIFT]]&gt;0, Table1[[#This Row],[Time]]-TIME(Table1[[#This Row],[SHIFT]],0,0),Table1[[#This Row],[Time]]+TIME(ABS(Table1[[#This Row],[SHIFT]]),0,0))-0.5, 0)</f>
        <v>0</v>
      </c>
    </row>
    <row r="34" spans="1:8" ht="15.75" thickBot="1">
      <c r="A34" s="10" t="s">
        <v>884</v>
      </c>
      <c r="B34" s="12" t="s">
        <v>86</v>
      </c>
      <c r="C34" s="22" t="s">
        <v>885</v>
      </c>
      <c r="D34" s="23">
        <f>MID(C34, 6, 11)+Table1[[#This Row],[Day]]</f>
        <v>44795</v>
      </c>
      <c r="E34" s="24">
        <f>TIMEVALUE(MID(C34,17,9))</f>
        <v>0.41027777777777774</v>
      </c>
      <c r="F34" s="25">
        <f>_xlfn.NUMBERVALUE(MID(C34,26,6))/100</f>
        <v>0</v>
      </c>
      <c r="G34" s="25">
        <f>IF(Table1[[#This Row],[SHIFT]]&gt;0, Table1[[#This Row],[Time]]-TIME(Table1[[#This Row],[SHIFT]],0,0),Table1[[#This Row],[Time]]+TIME(ABS(Table1[[#This Row],[SHIFT]]),0,0))-Table1[[#This Row],[Day]]</f>
        <v>0.41027777777777774</v>
      </c>
      <c r="H34" s="7">
        <f>ROUND(IF(Table1[[#This Row],[SHIFT]]&gt;0, Table1[[#This Row],[Time]]-TIME(Table1[[#This Row],[SHIFT]],0,0),Table1[[#This Row],[Time]]+TIME(ABS(Table1[[#This Row],[SHIFT]]),0,0))-0.5, 0)</f>
        <v>0</v>
      </c>
    </row>
    <row r="35" spans="1:8" ht="15.75" thickBot="1">
      <c r="A35" s="10" t="s">
        <v>884</v>
      </c>
      <c r="B35" s="12" t="s">
        <v>428</v>
      </c>
      <c r="C35" s="22" t="s">
        <v>827</v>
      </c>
      <c r="D35" s="23">
        <f>MID(C35, 6, 11)+Table1[[#This Row],[Day]]</f>
        <v>44796</v>
      </c>
      <c r="E35" s="24">
        <f>TIMEVALUE(MID(C35,17,9))</f>
        <v>0.22516203703703705</v>
      </c>
      <c r="F35" s="25">
        <f>_xlfn.NUMBERVALUE(MID(C35,26,6))/100</f>
        <v>0</v>
      </c>
      <c r="G35" s="25">
        <f>IF(Table1[[#This Row],[SHIFT]]&gt;0, Table1[[#This Row],[Time]]-TIME(Table1[[#This Row],[SHIFT]],0,0),Table1[[#This Row],[Time]]+TIME(ABS(Table1[[#This Row],[SHIFT]]),0,0))-Table1[[#This Row],[Day]]</f>
        <v>0.22516203703703705</v>
      </c>
      <c r="H35" s="7">
        <f>ROUND(IF(Table1[[#This Row],[SHIFT]]&gt;0, Table1[[#This Row],[Time]]-TIME(Table1[[#This Row],[SHIFT]],0,0),Table1[[#This Row],[Time]]+TIME(ABS(Table1[[#This Row],[SHIFT]]),0,0))-0.5, 0)</f>
        <v>0</v>
      </c>
    </row>
    <row r="36" spans="1:8" ht="15.75" thickBot="1">
      <c r="A36" s="10" t="s">
        <v>884</v>
      </c>
      <c r="B36" s="12" t="s">
        <v>427</v>
      </c>
      <c r="C36" s="22" t="s">
        <v>815</v>
      </c>
      <c r="D36" s="23">
        <f>MID(C36, 6, 11)+Table1[[#This Row],[Day]]</f>
        <v>44796</v>
      </c>
      <c r="E36" s="24">
        <f>TIMEVALUE(MID(C36,17,9))</f>
        <v>0.37820601851851854</v>
      </c>
      <c r="F36" s="25">
        <f>_xlfn.NUMBERVALUE(MID(C36,26,6))/100</f>
        <v>0</v>
      </c>
      <c r="G36" s="25">
        <f>IF(Table1[[#This Row],[SHIFT]]&gt;0, Table1[[#This Row],[Time]]-TIME(Table1[[#This Row],[SHIFT]],0,0),Table1[[#This Row],[Time]]+TIME(ABS(Table1[[#This Row],[SHIFT]]),0,0))-Table1[[#This Row],[Day]]</f>
        <v>0.37820601851851854</v>
      </c>
      <c r="H36" s="7">
        <f>ROUND(IF(Table1[[#This Row],[SHIFT]]&gt;0, Table1[[#This Row],[Time]]-TIME(Table1[[#This Row],[SHIFT]],0,0),Table1[[#This Row],[Time]]+TIME(ABS(Table1[[#This Row],[SHIFT]]),0,0))-0.5, 0)</f>
        <v>0</v>
      </c>
    </row>
    <row r="37" spans="1:8" ht="15.75" thickBot="1">
      <c r="A37" s="10" t="s">
        <v>884</v>
      </c>
      <c r="B37" s="12" t="s">
        <v>426</v>
      </c>
      <c r="C37" s="22" t="s">
        <v>807</v>
      </c>
      <c r="D37" s="23">
        <f>MID(C37, 6, 11)+Table1[[#This Row],[Day]]</f>
        <v>44796</v>
      </c>
      <c r="E37" s="24">
        <f>TIMEVALUE(MID(C37,17,9))</f>
        <v>0.40050925925925923</v>
      </c>
      <c r="F37" s="25">
        <f>_xlfn.NUMBERVALUE(MID(C37,26,6))/100</f>
        <v>0</v>
      </c>
      <c r="G37" s="25">
        <f>IF(Table1[[#This Row],[SHIFT]]&gt;0, Table1[[#This Row],[Time]]-TIME(Table1[[#This Row],[SHIFT]],0,0),Table1[[#This Row],[Time]]+TIME(ABS(Table1[[#This Row],[SHIFT]]),0,0))-Table1[[#This Row],[Day]]</f>
        <v>0.40050925925925923</v>
      </c>
      <c r="H37" s="7">
        <f>ROUND(IF(Table1[[#This Row],[SHIFT]]&gt;0, Table1[[#This Row],[Time]]-TIME(Table1[[#This Row],[SHIFT]],0,0),Table1[[#This Row],[Time]]+TIME(ABS(Table1[[#This Row],[SHIFT]]),0,0))-0.5, 0)</f>
        <v>0</v>
      </c>
    </row>
    <row r="38" spans="1:8" ht="15.75" thickBot="1">
      <c r="A38" s="10" t="s">
        <v>882</v>
      </c>
      <c r="B38" s="12" t="s">
        <v>86</v>
      </c>
      <c r="C38" s="22" t="s">
        <v>883</v>
      </c>
      <c r="D38" s="23">
        <f>MID(C38, 6, 11)+Table1[[#This Row],[Day]]</f>
        <v>44795</v>
      </c>
      <c r="E38" s="24">
        <f>TIMEVALUE(MID(C38,17,9))</f>
        <v>0.41040509259259261</v>
      </c>
      <c r="F38" s="25">
        <f>_xlfn.NUMBERVALUE(MID(C38,26,6))/100</f>
        <v>0</v>
      </c>
      <c r="G38" s="25">
        <f>IF(Table1[[#This Row],[SHIFT]]&gt;0, Table1[[#This Row],[Time]]-TIME(Table1[[#This Row],[SHIFT]],0,0),Table1[[#This Row],[Time]]+TIME(ABS(Table1[[#This Row],[SHIFT]]),0,0))-Table1[[#This Row],[Day]]</f>
        <v>0.41040509259259261</v>
      </c>
      <c r="H38" s="7">
        <f>ROUND(IF(Table1[[#This Row],[SHIFT]]&gt;0, Table1[[#This Row],[Time]]-TIME(Table1[[#This Row],[SHIFT]],0,0),Table1[[#This Row],[Time]]+TIME(ABS(Table1[[#This Row],[SHIFT]]),0,0))-0.5, 0)</f>
        <v>0</v>
      </c>
    </row>
    <row r="39" spans="1:8" ht="15.75" thickBot="1">
      <c r="A39" s="10" t="s">
        <v>882</v>
      </c>
      <c r="B39" s="12" t="s">
        <v>422</v>
      </c>
      <c r="C39" s="22" t="s">
        <v>869</v>
      </c>
      <c r="D39" s="23">
        <f>MID(C39, 6, 11)+Table1[[#This Row],[Day]]</f>
        <v>44795</v>
      </c>
      <c r="E39" s="24">
        <f>TIMEVALUE(MID(C39,17,9))</f>
        <v>0.8171180555555555</v>
      </c>
      <c r="F39" s="25">
        <f>_xlfn.NUMBERVALUE(MID(C39,26,6))/100</f>
        <v>9</v>
      </c>
      <c r="G39" s="25">
        <f>IF(Table1[[#This Row],[SHIFT]]&gt;0, Table1[[#This Row],[Time]]-TIME(Table1[[#This Row],[SHIFT]],0,0),Table1[[#This Row],[Time]]+TIME(ABS(Table1[[#This Row],[SHIFT]]),0,0))-Table1[[#This Row],[Day]]</f>
        <v>0.4421180555555555</v>
      </c>
      <c r="H39" s="7">
        <f>ROUND(IF(Table1[[#This Row],[SHIFT]]&gt;0, Table1[[#This Row],[Time]]-TIME(Table1[[#This Row],[SHIFT]],0,0),Table1[[#This Row],[Time]]+TIME(ABS(Table1[[#This Row],[SHIFT]]),0,0))-0.5, 0)</f>
        <v>0</v>
      </c>
    </row>
    <row r="40" spans="1:8" ht="15.75" thickBot="1">
      <c r="A40" s="10" t="s">
        <v>882</v>
      </c>
      <c r="B40" s="12" t="s">
        <v>427</v>
      </c>
      <c r="C40" s="22" t="s">
        <v>844</v>
      </c>
      <c r="D40" s="23">
        <f>MID(C40, 6, 11)+Table1[[#This Row],[Day]]</f>
        <v>44795</v>
      </c>
      <c r="E40" s="24">
        <f>TIMEVALUE(MID(C40,17,9))</f>
        <v>0.77949074074074076</v>
      </c>
      <c r="F40" s="25">
        <f>_xlfn.NUMBERVALUE(MID(C40,26,6))/100</f>
        <v>0</v>
      </c>
      <c r="G40" s="25">
        <f>IF(Table1[[#This Row],[SHIFT]]&gt;0, Table1[[#This Row],[Time]]-TIME(Table1[[#This Row],[SHIFT]],0,0),Table1[[#This Row],[Time]]+TIME(ABS(Table1[[#This Row],[SHIFT]]),0,0))-Table1[[#This Row],[Day]]</f>
        <v>0.77949074074074076</v>
      </c>
      <c r="H40" s="7">
        <f>ROUND(IF(Table1[[#This Row],[SHIFT]]&gt;0, Table1[[#This Row],[Time]]-TIME(Table1[[#This Row],[SHIFT]],0,0),Table1[[#This Row],[Time]]+TIME(ABS(Table1[[#This Row],[SHIFT]]),0,0))-0.5, 0)</f>
        <v>0</v>
      </c>
    </row>
    <row r="41" spans="1:8" ht="15.75" thickBot="1">
      <c r="A41" s="10" t="s">
        <v>882</v>
      </c>
      <c r="B41" s="12" t="s">
        <v>422</v>
      </c>
      <c r="C41" s="22" t="s">
        <v>837</v>
      </c>
      <c r="D41" s="23">
        <f>MID(C41, 6, 11)+Table1[[#This Row],[Day]]</f>
        <v>44796</v>
      </c>
      <c r="E41" s="24">
        <f>TIMEVALUE(MID(C41,17,9))</f>
        <v>0.46276620370370369</v>
      </c>
      <c r="F41" s="25">
        <f>_xlfn.NUMBERVALUE(MID(C41,26,6))/100</f>
        <v>9</v>
      </c>
      <c r="G41" s="25">
        <f>IF(Table1[[#This Row],[SHIFT]]&gt;0, Table1[[#This Row],[Time]]-TIME(Table1[[#This Row],[SHIFT]],0,0),Table1[[#This Row],[Time]]+TIME(ABS(Table1[[#This Row],[SHIFT]]),0,0))-Table1[[#This Row],[Day]]</f>
        <v>8.7766203703703694E-2</v>
      </c>
      <c r="H41" s="7">
        <f>ROUND(IF(Table1[[#This Row],[SHIFT]]&gt;0, Table1[[#This Row],[Time]]-TIME(Table1[[#This Row],[SHIFT]],0,0),Table1[[#This Row],[Time]]+TIME(ABS(Table1[[#This Row],[SHIFT]]),0,0))-0.5, 0)</f>
        <v>0</v>
      </c>
    </row>
    <row r="42" spans="1:8" ht="15.75" thickBot="1">
      <c r="A42" s="10" t="s">
        <v>882</v>
      </c>
      <c r="B42" s="12" t="s">
        <v>428</v>
      </c>
      <c r="C42" s="22" t="s">
        <v>824</v>
      </c>
      <c r="D42" s="23">
        <f>MID(C42, 6, 11)+Table1[[#This Row],[Day]]</f>
        <v>44796</v>
      </c>
      <c r="E42" s="24">
        <f>TIMEVALUE(MID(C42,17,9))</f>
        <v>0.24232638888888891</v>
      </c>
      <c r="F42" s="25">
        <f>_xlfn.NUMBERVALUE(MID(C42,26,6))/100</f>
        <v>0</v>
      </c>
      <c r="G42" s="25">
        <f>IF(Table1[[#This Row],[SHIFT]]&gt;0, Table1[[#This Row],[Time]]-TIME(Table1[[#This Row],[SHIFT]],0,0),Table1[[#This Row],[Time]]+TIME(ABS(Table1[[#This Row],[SHIFT]]),0,0))-Table1[[#This Row],[Day]]</f>
        <v>0.24232638888888891</v>
      </c>
      <c r="H42" s="7">
        <f>ROUND(IF(Table1[[#This Row],[SHIFT]]&gt;0, Table1[[#This Row],[Time]]-TIME(Table1[[#This Row],[SHIFT]],0,0),Table1[[#This Row],[Time]]+TIME(ABS(Table1[[#This Row],[SHIFT]]),0,0))-0.5, 0)</f>
        <v>0</v>
      </c>
    </row>
    <row r="43" spans="1:8" ht="15.75" thickBot="1">
      <c r="A43" s="10" t="s">
        <v>882</v>
      </c>
      <c r="B43" s="12" t="s">
        <v>426</v>
      </c>
      <c r="C43" s="22" t="s">
        <v>821</v>
      </c>
      <c r="D43" s="23">
        <f>MID(C43, 6, 11)+Table1[[#This Row],[Day]]</f>
        <v>44796</v>
      </c>
      <c r="E43" s="24">
        <f>TIMEVALUE(MID(C43,17,9))</f>
        <v>0.35373842592592591</v>
      </c>
      <c r="F43" s="25">
        <f>_xlfn.NUMBERVALUE(MID(C43,26,6))/100</f>
        <v>0</v>
      </c>
      <c r="G43" s="25">
        <f>IF(Table1[[#This Row],[SHIFT]]&gt;0, Table1[[#This Row],[Time]]-TIME(Table1[[#This Row],[SHIFT]],0,0),Table1[[#This Row],[Time]]+TIME(ABS(Table1[[#This Row],[SHIFT]]),0,0))-Table1[[#This Row],[Day]]</f>
        <v>0.35373842592592591</v>
      </c>
      <c r="H43" s="7">
        <f>ROUND(IF(Table1[[#This Row],[SHIFT]]&gt;0, Table1[[#This Row],[Time]]-TIME(Table1[[#This Row],[SHIFT]],0,0),Table1[[#This Row],[Time]]+TIME(ABS(Table1[[#This Row],[SHIFT]]),0,0))-0.5, 0)</f>
        <v>0</v>
      </c>
    </row>
    <row r="44" spans="1:8">
      <c r="A44" s="57" t="s">
        <v>882</v>
      </c>
      <c r="B44" s="58" t="s">
        <v>422</v>
      </c>
      <c r="C44" s="59" t="s">
        <v>818</v>
      </c>
      <c r="D44" s="23">
        <f>MID(C44, 6, 11)+Table1[[#This Row],[Day]]</f>
        <v>44796</v>
      </c>
      <c r="E44" s="24">
        <f>TIMEVALUE(MID(C44,17,9))</f>
        <v>0.74467592592592602</v>
      </c>
      <c r="F44" s="25">
        <f>_xlfn.NUMBERVALUE(MID(C44,26,6))/100</f>
        <v>9</v>
      </c>
      <c r="G44" s="25">
        <f>IF(Table1[[#This Row],[SHIFT]]&gt;0, Table1[[#This Row],[Time]]-TIME(Table1[[#This Row],[SHIFT]],0,0),Table1[[#This Row],[Time]]+TIME(ABS(Table1[[#This Row],[SHIFT]]),0,0))-Table1[[#This Row],[Day]]</f>
        <v>0.36967592592592602</v>
      </c>
      <c r="H44" s="7">
        <f>ROUND(IF(Table1[[#This Row],[SHIFT]]&gt;0, Table1[[#This Row],[Time]]-TIME(Table1[[#This Row],[SHIFT]],0,0),Table1[[#This Row],[Time]]+TIME(ABS(Table1[[#This Row],[SHIFT]]),0,0))-0.5, 0)</f>
        <v>0</v>
      </c>
    </row>
    <row r="45" spans="1:8">
      <c r="A45" s="9" t="s">
        <v>882</v>
      </c>
      <c r="B45" s="14" t="s">
        <v>427</v>
      </c>
      <c r="C45" s="13" t="s">
        <v>810</v>
      </c>
      <c r="D45" s="23">
        <f>MID(C45, 6, 11)+Table1[[#This Row],[Day]]</f>
        <v>44796</v>
      </c>
      <c r="E45" s="24">
        <f>TIMEVALUE(MID(C45,17,9))</f>
        <v>0.38894675925925926</v>
      </c>
      <c r="F45" s="25">
        <f>_xlfn.NUMBERVALUE(MID(C45,26,6))/100</f>
        <v>0</v>
      </c>
      <c r="G45" s="25">
        <f>IF(Table1[[#This Row],[SHIFT]]&gt;0, Table1[[#This Row],[Time]]-TIME(Table1[[#This Row],[SHIFT]],0,0),Table1[[#This Row],[Time]]+TIME(ABS(Table1[[#This Row],[SHIFT]]),0,0))-Table1[[#This Row],[Day]]</f>
        <v>0.38894675925925926</v>
      </c>
      <c r="H45" s="7">
        <f>ROUND(IF(Table1[[#This Row],[SHIFT]]&gt;0, Table1[[#This Row],[Time]]-TIME(Table1[[#This Row],[SHIFT]],0,0),Table1[[#This Row],[Time]]+TIME(ABS(Table1[[#This Row],[SHIFT]]),0,0))-0.5, 0)</f>
        <v>0</v>
      </c>
    </row>
    <row r="46" spans="1:8">
      <c r="A46" s="9" t="s">
        <v>880</v>
      </c>
      <c r="B46" s="14" t="s">
        <v>86</v>
      </c>
      <c r="C46" s="13" t="s">
        <v>881</v>
      </c>
      <c r="D46" s="23">
        <f>MID(C46, 6, 11)+Table1[[#This Row],[Day]]</f>
        <v>44795</v>
      </c>
      <c r="E46" s="24">
        <f>TIMEVALUE(MID(C46,17,9))</f>
        <v>0.41061342592592592</v>
      </c>
      <c r="F46" s="25">
        <f>_xlfn.NUMBERVALUE(MID(C46,26,6))/100</f>
        <v>0</v>
      </c>
      <c r="G46" s="25">
        <f>IF(Table1[[#This Row],[SHIFT]]&gt;0, Table1[[#This Row],[Time]]-TIME(Table1[[#This Row],[SHIFT]],0,0),Table1[[#This Row],[Time]]+TIME(ABS(Table1[[#This Row],[SHIFT]]),0,0))-Table1[[#This Row],[Day]]</f>
        <v>0.41061342592592592</v>
      </c>
      <c r="H46" s="7">
        <f>ROUND(IF(Table1[[#This Row],[SHIFT]]&gt;0, Table1[[#This Row],[Time]]-TIME(Table1[[#This Row],[SHIFT]],0,0),Table1[[#This Row],[Time]]+TIME(ABS(Table1[[#This Row],[SHIFT]]),0,0))-0.5, 0)</f>
        <v>0</v>
      </c>
    </row>
    <row r="47" spans="1:8">
      <c r="A47" s="9" t="s">
        <v>880</v>
      </c>
      <c r="B47" s="14" t="s">
        <v>422</v>
      </c>
      <c r="C47" s="13" t="s">
        <v>867</v>
      </c>
      <c r="D47" s="23">
        <f>MID(C47, 6, 11)+Table1[[#This Row],[Day]]</f>
        <v>44795</v>
      </c>
      <c r="E47" s="24">
        <f>TIMEVALUE(MID(C47,17,9))</f>
        <v>0.8262152777777777</v>
      </c>
      <c r="F47" s="25">
        <f>_xlfn.NUMBERVALUE(MID(C47,26,6))/100</f>
        <v>9</v>
      </c>
      <c r="G47" s="25">
        <f>IF(Table1[[#This Row],[SHIFT]]&gt;0, Table1[[#This Row],[Time]]-TIME(Table1[[#This Row],[SHIFT]],0,0),Table1[[#This Row],[Time]]+TIME(ABS(Table1[[#This Row],[SHIFT]]),0,0))-Table1[[#This Row],[Day]]</f>
        <v>0.4512152777777777</v>
      </c>
      <c r="H47" s="7">
        <f>ROUND(IF(Table1[[#This Row],[SHIFT]]&gt;0, Table1[[#This Row],[Time]]-TIME(Table1[[#This Row],[SHIFT]],0,0),Table1[[#This Row],[Time]]+TIME(ABS(Table1[[#This Row],[SHIFT]]),0,0))-0.5, 0)</f>
        <v>0</v>
      </c>
    </row>
    <row r="48" spans="1:8">
      <c r="A48" s="9" t="s">
        <v>880</v>
      </c>
      <c r="B48" s="11" t="s">
        <v>427</v>
      </c>
      <c r="C48" s="13" t="s">
        <v>843</v>
      </c>
      <c r="D48" s="23">
        <f>MID(C48, 6, 11)+Table1[[#This Row],[Day]]</f>
        <v>44795</v>
      </c>
      <c r="E48" s="24">
        <f>TIMEVALUE(MID(C48,17,9))</f>
        <v>0.78020833333333339</v>
      </c>
      <c r="F48" s="25">
        <f>_xlfn.NUMBERVALUE(MID(C48,26,6))/100</f>
        <v>0</v>
      </c>
      <c r="G48" s="25">
        <f>IF(Table1[[#This Row],[SHIFT]]&gt;0, Table1[[#This Row],[Time]]-TIME(Table1[[#This Row],[SHIFT]],0,0),Table1[[#This Row],[Time]]+TIME(ABS(Table1[[#This Row],[SHIFT]]),0,0))-Table1[[#This Row],[Day]]</f>
        <v>0.78020833333333339</v>
      </c>
      <c r="H48" s="7">
        <f>ROUND(IF(Table1[[#This Row],[SHIFT]]&gt;0, Table1[[#This Row],[Time]]-TIME(Table1[[#This Row],[SHIFT]],0,0),Table1[[#This Row],[Time]]+TIME(ABS(Table1[[#This Row],[SHIFT]]),0,0))-0.5, 0)</f>
        <v>0</v>
      </c>
    </row>
    <row r="49" spans="1:8">
      <c r="A49" s="9" t="s">
        <v>880</v>
      </c>
      <c r="B49" s="11" t="s">
        <v>422</v>
      </c>
      <c r="C49" s="13" t="s">
        <v>835</v>
      </c>
      <c r="D49" s="23">
        <f>MID(C49, 6, 11)+Table1[[#This Row],[Day]]</f>
        <v>44796</v>
      </c>
      <c r="E49" s="24">
        <f>TIMEVALUE(MID(C49,17,9))</f>
        <v>0.47430555555555554</v>
      </c>
      <c r="F49" s="25">
        <f>_xlfn.NUMBERVALUE(MID(C49,26,6))/100</f>
        <v>9</v>
      </c>
      <c r="G49" s="25">
        <f>IF(Table1[[#This Row],[SHIFT]]&gt;0, Table1[[#This Row],[Time]]-TIME(Table1[[#This Row],[SHIFT]],0,0),Table1[[#This Row],[Time]]+TIME(ABS(Table1[[#This Row],[SHIFT]]),0,0))-Table1[[#This Row],[Day]]</f>
        <v>9.9305555555555536E-2</v>
      </c>
      <c r="H49" s="7">
        <f>ROUND(IF(Table1[[#This Row],[SHIFT]]&gt;0, Table1[[#This Row],[Time]]-TIME(Table1[[#This Row],[SHIFT]],0,0),Table1[[#This Row],[Time]]+TIME(ABS(Table1[[#This Row],[SHIFT]]),0,0))-0.5, 0)</f>
        <v>0</v>
      </c>
    </row>
    <row r="50" spans="1:8">
      <c r="A50" s="9" t="s">
        <v>880</v>
      </c>
      <c r="B50" s="11" t="s">
        <v>428</v>
      </c>
      <c r="C50" s="13" t="s">
        <v>831</v>
      </c>
      <c r="D50" s="23">
        <f>MID(C50, 6, 11)+Table1[[#This Row],[Day]]</f>
        <v>44796</v>
      </c>
      <c r="E50" s="24">
        <f>TIMEVALUE(MID(C50,17,9))</f>
        <v>0.15546296296296297</v>
      </c>
      <c r="F50" s="25">
        <f>_xlfn.NUMBERVALUE(MID(C50,26,6))/100</f>
        <v>0</v>
      </c>
      <c r="G50" s="25">
        <f>IF(Table1[[#This Row],[SHIFT]]&gt;0, Table1[[#This Row],[Time]]-TIME(Table1[[#This Row],[SHIFT]],0,0),Table1[[#This Row],[Time]]+TIME(ABS(Table1[[#This Row],[SHIFT]]),0,0))-Table1[[#This Row],[Day]]</f>
        <v>0.15546296296296297</v>
      </c>
      <c r="H50" s="7">
        <f>ROUND(IF(Table1[[#This Row],[SHIFT]]&gt;0, Table1[[#This Row],[Time]]-TIME(Table1[[#This Row],[SHIFT]],0,0),Table1[[#This Row],[Time]]+TIME(ABS(Table1[[#This Row],[SHIFT]]),0,0))-0.5, 0)</f>
        <v>0</v>
      </c>
    </row>
    <row r="51" spans="1:8">
      <c r="A51" s="9" t="s">
        <v>880</v>
      </c>
      <c r="B51" s="11" t="s">
        <v>427</v>
      </c>
      <c r="C51" s="13" t="s">
        <v>817</v>
      </c>
      <c r="D51" s="23">
        <f>MID(C51, 6, 11)+Table1[[#This Row],[Day]]</f>
        <v>44796</v>
      </c>
      <c r="E51" s="24">
        <f>TIMEVALUE(MID(C51,17,9))</f>
        <v>0.37386574074074069</v>
      </c>
      <c r="F51" s="25">
        <f>_xlfn.NUMBERVALUE(MID(C51,26,6))/100</f>
        <v>0</v>
      </c>
      <c r="G51" s="25">
        <f>IF(Table1[[#This Row],[SHIFT]]&gt;0, Table1[[#This Row],[Time]]-TIME(Table1[[#This Row],[SHIFT]],0,0),Table1[[#This Row],[Time]]+TIME(ABS(Table1[[#This Row],[SHIFT]]),0,0))-Table1[[#This Row],[Day]]</f>
        <v>0.37386574074074069</v>
      </c>
      <c r="H51" s="7">
        <f>ROUND(IF(Table1[[#This Row],[SHIFT]]&gt;0, Table1[[#This Row],[Time]]-TIME(Table1[[#This Row],[SHIFT]],0,0),Table1[[#This Row],[Time]]+TIME(ABS(Table1[[#This Row],[SHIFT]]),0,0))-0.5, 0)</f>
        <v>0</v>
      </c>
    </row>
    <row r="52" spans="1:8">
      <c r="A52" s="9" t="s">
        <v>880</v>
      </c>
      <c r="B52" s="11" t="s">
        <v>428</v>
      </c>
      <c r="C52" s="13" t="s">
        <v>941</v>
      </c>
      <c r="D52" s="23">
        <f>MID(C52, 6, 11)+Table1[[#This Row],[Day]]</f>
        <v>44798</v>
      </c>
      <c r="E52" s="24">
        <f>TIMEVALUE(MID(C52,17,9))</f>
        <v>0.21717592592592594</v>
      </c>
      <c r="F52" s="25">
        <f>_xlfn.NUMBERVALUE(MID(C52,26,6))/100</f>
        <v>0</v>
      </c>
      <c r="G52" s="25">
        <f>IF(Table1[[#This Row],[SHIFT]]&gt;0, Table1[[#This Row],[Time]]-TIME(Table1[[#This Row],[SHIFT]],0,0),Table1[[#This Row],[Time]]+TIME(ABS(Table1[[#This Row],[SHIFT]]),0,0))-Table1[[#This Row],[Day]]</f>
        <v>0.21717592592592594</v>
      </c>
      <c r="H52" s="7">
        <f>ROUND(IF(Table1[[#This Row],[SHIFT]]&gt;0, Table1[[#This Row],[Time]]-TIME(Table1[[#This Row],[SHIFT]],0,0),Table1[[#This Row],[Time]]+TIME(ABS(Table1[[#This Row],[SHIFT]]),0,0))-0.5, 0)</f>
        <v>0</v>
      </c>
    </row>
    <row r="53" spans="1:8">
      <c r="A53" s="9" t="s">
        <v>880</v>
      </c>
      <c r="B53" s="11" t="s">
        <v>427</v>
      </c>
      <c r="C53" s="13" t="s">
        <v>935</v>
      </c>
      <c r="D53" s="23">
        <f>MID(C53, 6, 11)+Table1[[#This Row],[Day]]</f>
        <v>44798</v>
      </c>
      <c r="E53" s="24">
        <f>TIMEVALUE(MID(C53,17,9))</f>
        <v>0.47473379629629631</v>
      </c>
      <c r="F53" s="25">
        <f>_xlfn.NUMBERVALUE(MID(C53,26,6))/100</f>
        <v>0</v>
      </c>
      <c r="G53" s="25">
        <f>IF(Table1[[#This Row],[SHIFT]]&gt;0, Table1[[#This Row],[Time]]-TIME(Table1[[#This Row],[SHIFT]],0,0),Table1[[#This Row],[Time]]+TIME(ABS(Table1[[#This Row],[SHIFT]]),0,0))-Table1[[#This Row],[Day]]</f>
        <v>0.47473379629629631</v>
      </c>
      <c r="H53" s="7">
        <f>ROUND(IF(Table1[[#This Row],[SHIFT]]&gt;0, Table1[[#This Row],[Time]]-TIME(Table1[[#This Row],[SHIFT]],0,0),Table1[[#This Row],[Time]]+TIME(ABS(Table1[[#This Row],[SHIFT]]),0,0))-0.5, 0)</f>
        <v>0</v>
      </c>
    </row>
    <row r="54" spans="1:8">
      <c r="A54" s="9" t="s">
        <v>864</v>
      </c>
      <c r="B54" s="11" t="s">
        <v>422</v>
      </c>
      <c r="C54" s="13" t="s">
        <v>866</v>
      </c>
      <c r="D54" s="23">
        <f>MID(C54, 6, 11)+Table1[[#This Row],[Day]]</f>
        <v>44795</v>
      </c>
      <c r="E54" s="24">
        <f>TIMEVALUE(MID(C54,17,9))</f>
        <v>0.82962962962962961</v>
      </c>
      <c r="F54" s="25">
        <f>_xlfn.NUMBERVALUE(MID(C54,26,6))/100</f>
        <v>9</v>
      </c>
      <c r="G54" s="25">
        <f>IF(Table1[[#This Row],[SHIFT]]&gt;0, Table1[[#This Row],[Time]]-TIME(Table1[[#This Row],[SHIFT]],0,0),Table1[[#This Row],[Time]]+TIME(ABS(Table1[[#This Row],[SHIFT]]),0,0))-Table1[[#This Row],[Day]]</f>
        <v>0.45462962962962961</v>
      </c>
      <c r="H54" s="7">
        <f>ROUND(IF(Table1[[#This Row],[SHIFT]]&gt;0, Table1[[#This Row],[Time]]-TIME(Table1[[#This Row],[SHIFT]],0,0),Table1[[#This Row],[Time]]+TIME(ABS(Table1[[#This Row],[SHIFT]]),0,0))-0.5, 0)</f>
        <v>0</v>
      </c>
    </row>
    <row r="55" spans="1:8">
      <c r="A55" s="9" t="s">
        <v>864</v>
      </c>
      <c r="B55" s="11" t="s">
        <v>86</v>
      </c>
      <c r="C55" s="13" t="s">
        <v>865</v>
      </c>
      <c r="D55" s="23">
        <f>MID(C55, 6, 11)+Table1[[#This Row],[Day]]</f>
        <v>44795</v>
      </c>
      <c r="E55" s="24">
        <f>TIMEVALUE(MID(C55,17,9))</f>
        <v>0.45508101851851851</v>
      </c>
      <c r="F55" s="25">
        <f>_xlfn.NUMBERVALUE(MID(C55,26,6))/100</f>
        <v>0</v>
      </c>
      <c r="G55" s="25">
        <f>IF(Table1[[#This Row],[SHIFT]]&gt;0, Table1[[#This Row],[Time]]-TIME(Table1[[#This Row],[SHIFT]],0,0),Table1[[#This Row],[Time]]+TIME(ABS(Table1[[#This Row],[SHIFT]]),0,0))-Table1[[#This Row],[Day]]</f>
        <v>0.45508101851851851</v>
      </c>
      <c r="H55" s="7">
        <f>ROUND(IF(Table1[[#This Row],[SHIFT]]&gt;0, Table1[[#This Row],[Time]]-TIME(Table1[[#This Row],[SHIFT]],0,0),Table1[[#This Row],[Time]]+TIME(ABS(Table1[[#This Row],[SHIFT]]),0,0))-0.5, 0)</f>
        <v>0</v>
      </c>
    </row>
    <row r="56" spans="1:8">
      <c r="A56" s="9" t="s">
        <v>864</v>
      </c>
      <c r="B56" s="11" t="s">
        <v>422</v>
      </c>
      <c r="C56" s="13" t="s">
        <v>862</v>
      </c>
      <c r="D56" s="23">
        <f>MID(C56, 6, 11)+Table1[[#This Row],[Day]]</f>
        <v>44795</v>
      </c>
      <c r="E56" s="24">
        <f>TIMEVALUE(MID(C56,17,9))</f>
        <v>0.85241898148148154</v>
      </c>
      <c r="F56" s="25">
        <f>_xlfn.NUMBERVALUE(MID(C56,26,6))/100</f>
        <v>9</v>
      </c>
      <c r="G56" s="25">
        <f>IF(Table1[[#This Row],[SHIFT]]&gt;0, Table1[[#This Row],[Time]]-TIME(Table1[[#This Row],[SHIFT]],0,0),Table1[[#This Row],[Time]]+TIME(ABS(Table1[[#This Row],[SHIFT]]),0,0))-Table1[[#This Row],[Day]]</f>
        <v>0.47741898148148154</v>
      </c>
      <c r="H56" s="7">
        <f>ROUND(IF(Table1[[#This Row],[SHIFT]]&gt;0, Table1[[#This Row],[Time]]-TIME(Table1[[#This Row],[SHIFT]],0,0),Table1[[#This Row],[Time]]+TIME(ABS(Table1[[#This Row],[SHIFT]]),0,0))-0.5, 0)</f>
        <v>0</v>
      </c>
    </row>
    <row r="57" spans="1:8" ht="15.75" thickBot="1">
      <c r="A57" s="10" t="s">
        <v>864</v>
      </c>
      <c r="B57" s="12" t="s">
        <v>427</v>
      </c>
      <c r="C57" s="22" t="s">
        <v>841</v>
      </c>
      <c r="D57" s="23">
        <f>MID(C57, 6, 11)+Table1[[#This Row],[Day]]</f>
        <v>44795</v>
      </c>
      <c r="E57" s="24">
        <f>TIMEVALUE(MID(C57,17,9))</f>
        <v>0.81597222222222221</v>
      </c>
      <c r="F57" s="25">
        <f>_xlfn.NUMBERVALUE(MID(C57,26,6))/100</f>
        <v>0</v>
      </c>
      <c r="G57" s="25">
        <f>IF(Table1[[#This Row],[SHIFT]]&gt;0, Table1[[#This Row],[Time]]-TIME(Table1[[#This Row],[SHIFT]],0,0),Table1[[#This Row],[Time]]+TIME(ABS(Table1[[#This Row],[SHIFT]]),0,0))-Table1[[#This Row],[Day]]</f>
        <v>0.81597222222222221</v>
      </c>
      <c r="H57" s="7">
        <f>ROUND(IF(Table1[[#This Row],[SHIFT]]&gt;0, Table1[[#This Row],[Time]]-TIME(Table1[[#This Row],[SHIFT]],0,0),Table1[[#This Row],[Time]]+TIME(ABS(Table1[[#This Row],[SHIFT]]),0,0))-0.5, 0)</f>
        <v>0</v>
      </c>
    </row>
    <row r="58" spans="1:8">
      <c r="A58" s="57" t="s">
        <v>864</v>
      </c>
      <c r="B58" s="58" t="s">
        <v>839</v>
      </c>
      <c r="C58" s="59" t="s">
        <v>840</v>
      </c>
      <c r="D58" s="23">
        <f>MID(C58, 6, 11)+Table1[[#This Row],[Day]]</f>
        <v>44795</v>
      </c>
      <c r="E58" s="24">
        <f>TIMEVALUE(MID(C58,17,9))</f>
        <v>0.9561574074074074</v>
      </c>
      <c r="F58" s="25">
        <f>_xlfn.NUMBERVALUE(MID(C58,26,6))/100</f>
        <v>0</v>
      </c>
      <c r="G58" s="25">
        <f>IF(Table1[[#This Row],[SHIFT]]&gt;0, Table1[[#This Row],[Time]]-TIME(Table1[[#This Row],[SHIFT]],0,0),Table1[[#This Row],[Time]]+TIME(ABS(Table1[[#This Row],[SHIFT]]),0,0))-Table1[[#This Row],[Day]]</f>
        <v>0.9561574074074074</v>
      </c>
      <c r="H58" s="7">
        <f>ROUND(IF(Table1[[#This Row],[SHIFT]]&gt;0, Table1[[#This Row],[Time]]-TIME(Table1[[#This Row],[SHIFT]],0,0),Table1[[#This Row],[Time]]+TIME(ABS(Table1[[#This Row],[SHIFT]]),0,0))-0.5, 0)</f>
        <v>0</v>
      </c>
    </row>
    <row r="59" spans="1:8">
      <c r="A59" s="9" t="s">
        <v>864</v>
      </c>
      <c r="B59" s="14" t="s">
        <v>428</v>
      </c>
      <c r="C59" s="13" t="s">
        <v>832</v>
      </c>
      <c r="D59" s="23">
        <f>MID(C59, 6, 11)+Table1[[#This Row],[Day]]</f>
        <v>44796</v>
      </c>
      <c r="E59" s="24">
        <f>TIMEVALUE(MID(C59,17,9))</f>
        <v>0.15534722222222222</v>
      </c>
      <c r="F59" s="25">
        <f>_xlfn.NUMBERVALUE(MID(C59,26,6))/100</f>
        <v>0</v>
      </c>
      <c r="G59" s="25">
        <f>IF(Table1[[#This Row],[SHIFT]]&gt;0, Table1[[#This Row],[Time]]-TIME(Table1[[#This Row],[SHIFT]],0,0),Table1[[#This Row],[Time]]+TIME(ABS(Table1[[#This Row],[SHIFT]]),0,0))-Table1[[#This Row],[Day]]</f>
        <v>0.15534722222222222</v>
      </c>
      <c r="H59" s="7">
        <f>ROUND(IF(Table1[[#This Row],[SHIFT]]&gt;0, Table1[[#This Row],[Time]]-TIME(Table1[[#This Row],[SHIFT]],0,0),Table1[[#This Row],[Time]]+TIME(ABS(Table1[[#This Row],[SHIFT]]),0,0))-0.5, 0)</f>
        <v>0</v>
      </c>
    </row>
    <row r="60" spans="1:8">
      <c r="A60" s="9" t="s">
        <v>864</v>
      </c>
      <c r="B60" s="14" t="s">
        <v>426</v>
      </c>
      <c r="C60" s="13" t="s">
        <v>820</v>
      </c>
      <c r="D60" s="23">
        <f>MID(C60, 6, 11)+Table1[[#This Row],[Day]]</f>
        <v>44796</v>
      </c>
      <c r="E60" s="24">
        <f>TIMEVALUE(MID(C60,17,9))</f>
        <v>0.35751157407407402</v>
      </c>
      <c r="F60" s="25">
        <f>_xlfn.NUMBERVALUE(MID(C60,26,6))/100</f>
        <v>0</v>
      </c>
      <c r="G60" s="25">
        <f>IF(Table1[[#This Row],[SHIFT]]&gt;0, Table1[[#This Row],[Time]]-TIME(Table1[[#This Row],[SHIFT]],0,0),Table1[[#This Row],[Time]]+TIME(ABS(Table1[[#This Row],[SHIFT]]),0,0))-Table1[[#This Row],[Day]]</f>
        <v>0.35751157407407402</v>
      </c>
      <c r="H60" s="7">
        <f>ROUND(IF(Table1[[#This Row],[SHIFT]]&gt;0, Table1[[#This Row],[Time]]-TIME(Table1[[#This Row],[SHIFT]],0,0),Table1[[#This Row],[Time]]+TIME(ABS(Table1[[#This Row],[SHIFT]]),0,0))-0.5, 0)</f>
        <v>0</v>
      </c>
    </row>
    <row r="61" spans="1:8">
      <c r="A61" s="9" t="s">
        <v>864</v>
      </c>
      <c r="B61" s="11" t="s">
        <v>918</v>
      </c>
      <c r="C61" s="13" t="s">
        <v>923</v>
      </c>
      <c r="D61" s="23">
        <f>MID(C61, 6, 11)+Table1[[#This Row],[Day]]</f>
        <v>44796</v>
      </c>
      <c r="E61" s="24">
        <f>TIMEVALUE(MID(C61,17,9))</f>
        <v>0.77493055555555557</v>
      </c>
      <c r="F61" s="25">
        <f>_xlfn.NUMBERVALUE(MID(C61,26,6))/100</f>
        <v>0</v>
      </c>
      <c r="G61" s="25">
        <f>IF(Table1[[#This Row],[SHIFT]]&gt;0, Table1[[#This Row],[Time]]-TIME(Table1[[#This Row],[SHIFT]],0,0),Table1[[#This Row],[Time]]+TIME(ABS(Table1[[#This Row],[SHIFT]]),0,0))-Table1[[#This Row],[Day]]</f>
        <v>0.77493055555555557</v>
      </c>
      <c r="H61" s="7">
        <f>ROUND(IF(Table1[[#This Row],[SHIFT]]&gt;0, Table1[[#This Row],[Time]]-TIME(Table1[[#This Row],[SHIFT]],0,0),Table1[[#This Row],[Time]]+TIME(ABS(Table1[[#This Row],[SHIFT]]),0,0))-0.5, 0)</f>
        <v>0</v>
      </c>
    </row>
    <row r="62" spans="1:8">
      <c r="A62" s="9" t="s">
        <v>864</v>
      </c>
      <c r="B62" s="11" t="s">
        <v>428</v>
      </c>
      <c r="C62" s="13" t="s">
        <v>948</v>
      </c>
      <c r="D62" s="23">
        <f>MID(C62, 6, 11)+Table1[[#This Row],[Day]]</f>
        <v>44797</v>
      </c>
      <c r="E62" s="24">
        <f>TIMEVALUE(MID(C62,17,9))</f>
        <v>0.59430555555555553</v>
      </c>
      <c r="F62" s="25">
        <f>_xlfn.NUMBERVALUE(MID(C62,26,6))/100</f>
        <v>0</v>
      </c>
      <c r="G62" s="25">
        <f>IF(Table1[[#This Row],[SHIFT]]&gt;0, Table1[[#This Row],[Time]]-TIME(Table1[[#This Row],[SHIFT]],0,0),Table1[[#This Row],[Time]]+TIME(ABS(Table1[[#This Row],[SHIFT]]),0,0))-Table1[[#This Row],[Day]]</f>
        <v>0.59430555555555553</v>
      </c>
      <c r="H62" s="7">
        <f>ROUND(IF(Table1[[#This Row],[SHIFT]]&gt;0, Table1[[#This Row],[Time]]-TIME(Table1[[#This Row],[SHIFT]],0,0),Table1[[#This Row],[Time]]+TIME(ABS(Table1[[#This Row],[SHIFT]]),0,0))-0.5, 0)</f>
        <v>0</v>
      </c>
    </row>
    <row r="63" spans="1:8">
      <c r="A63" s="9" t="s">
        <v>864</v>
      </c>
      <c r="B63" s="11" t="s">
        <v>427</v>
      </c>
      <c r="C63" s="13" t="s">
        <v>943</v>
      </c>
      <c r="D63" s="23">
        <f>MID(C63, 6, 11)+Table1[[#This Row],[Day]]</f>
        <v>44797</v>
      </c>
      <c r="E63" s="24">
        <f>TIMEVALUE(MID(C63,17,9))</f>
        <v>0.61790509259259252</v>
      </c>
      <c r="F63" s="25">
        <f>_xlfn.NUMBERVALUE(MID(C63,26,6))/100</f>
        <v>0</v>
      </c>
      <c r="G63" s="25">
        <f>IF(Table1[[#This Row],[SHIFT]]&gt;0, Table1[[#This Row],[Time]]-TIME(Table1[[#This Row],[SHIFT]],0,0),Table1[[#This Row],[Time]]+TIME(ABS(Table1[[#This Row],[SHIFT]]),0,0))-Table1[[#This Row],[Day]]</f>
        <v>0.61790509259259252</v>
      </c>
      <c r="H63" s="7">
        <f>ROUND(IF(Table1[[#This Row],[SHIFT]]&gt;0, Table1[[#This Row],[Time]]-TIME(Table1[[#This Row],[SHIFT]],0,0),Table1[[#This Row],[Time]]+TIME(ABS(Table1[[#This Row],[SHIFT]]),0,0))-0.5, 0)</f>
        <v>0</v>
      </c>
    </row>
    <row r="64" spans="1:8" ht="15.75" thickBot="1">
      <c r="A64" s="10" t="s">
        <v>878</v>
      </c>
      <c r="B64" s="12" t="s">
        <v>86</v>
      </c>
      <c r="C64" s="22" t="s">
        <v>879</v>
      </c>
      <c r="D64" s="23">
        <f>MID(C64, 6, 11)+Table1[[#This Row],[Day]]</f>
        <v>44795</v>
      </c>
      <c r="E64" s="24">
        <f>TIMEVALUE(MID(C64,17,9))</f>
        <v>0.41089120370370374</v>
      </c>
      <c r="F64" s="25">
        <f>_xlfn.NUMBERVALUE(MID(C64,26,6))/100</f>
        <v>0</v>
      </c>
      <c r="G64" s="25">
        <f>IF(Table1[[#This Row],[SHIFT]]&gt;0, Table1[[#This Row],[Time]]-TIME(Table1[[#This Row],[SHIFT]],0,0),Table1[[#This Row],[Time]]+TIME(ABS(Table1[[#This Row],[SHIFT]]),0,0))-Table1[[#This Row],[Day]]</f>
        <v>0.41089120370370374</v>
      </c>
      <c r="H64" s="7">
        <f>ROUND(IF(Table1[[#This Row],[SHIFT]]&gt;0, Table1[[#This Row],[Time]]-TIME(Table1[[#This Row],[SHIFT]],0,0),Table1[[#This Row],[Time]]+TIME(ABS(Table1[[#This Row],[SHIFT]]),0,0))-0.5, 0)</f>
        <v>0</v>
      </c>
    </row>
    <row r="65" spans="1:8">
      <c r="A65" s="57" t="s">
        <v>878</v>
      </c>
      <c r="B65" s="58" t="s">
        <v>86</v>
      </c>
      <c r="C65" s="59" t="s">
        <v>863</v>
      </c>
      <c r="D65" s="23">
        <f>MID(C65, 6, 11)+Table1[[#This Row],[Day]]</f>
        <v>44795</v>
      </c>
      <c r="E65" s="24">
        <f>TIMEVALUE(MID(C65,17,9))</f>
        <v>0.45553240740740741</v>
      </c>
      <c r="F65" s="25">
        <f>_xlfn.NUMBERVALUE(MID(C65,26,6))/100</f>
        <v>0</v>
      </c>
      <c r="G65" s="25">
        <f>IF(Table1[[#This Row],[SHIFT]]&gt;0, Table1[[#This Row],[Time]]-TIME(Table1[[#This Row],[SHIFT]],0,0),Table1[[#This Row],[Time]]+TIME(ABS(Table1[[#This Row],[SHIFT]]),0,0))-Table1[[#This Row],[Day]]</f>
        <v>0.45553240740740741</v>
      </c>
      <c r="H65" s="7">
        <f>ROUND(IF(Table1[[#This Row],[SHIFT]]&gt;0, Table1[[#This Row],[Time]]-TIME(Table1[[#This Row],[SHIFT]],0,0),Table1[[#This Row],[Time]]+TIME(ABS(Table1[[#This Row],[SHIFT]]),0,0))-0.5, 0)</f>
        <v>0</v>
      </c>
    </row>
    <row r="66" spans="1:8">
      <c r="A66" s="9" t="s">
        <v>872</v>
      </c>
      <c r="B66" s="14" t="s">
        <v>86</v>
      </c>
      <c r="C66" s="13" t="s">
        <v>873</v>
      </c>
      <c r="D66" s="23">
        <f>MID(C66, 6, 11)+Table1[[#This Row],[Day]]</f>
        <v>44795</v>
      </c>
      <c r="E66" s="24">
        <f>TIMEVALUE(MID(C66,17,9))</f>
        <v>0.41556712962962966</v>
      </c>
      <c r="F66" s="25">
        <f>_xlfn.NUMBERVALUE(MID(C66,26,6))/100</f>
        <v>0</v>
      </c>
      <c r="G66" s="25">
        <f>IF(Table1[[#This Row],[SHIFT]]&gt;0, Table1[[#This Row],[Time]]-TIME(Table1[[#This Row],[SHIFT]],0,0),Table1[[#This Row],[Time]]+TIME(ABS(Table1[[#This Row],[SHIFT]]),0,0))-Table1[[#This Row],[Day]]</f>
        <v>0.41556712962962966</v>
      </c>
      <c r="H66" s="7">
        <f>ROUND(IF(Table1[[#This Row],[SHIFT]]&gt;0, Table1[[#This Row],[Time]]-TIME(Table1[[#This Row],[SHIFT]],0,0),Table1[[#This Row],[Time]]+TIME(ABS(Table1[[#This Row],[SHIFT]]),0,0))-0.5, 0)</f>
        <v>0</v>
      </c>
    </row>
    <row r="67" spans="1:8">
      <c r="A67" s="9" t="s">
        <v>872</v>
      </c>
      <c r="B67" s="11" t="s">
        <v>681</v>
      </c>
      <c r="C67" s="13" t="s">
        <v>812</v>
      </c>
      <c r="D67" s="23">
        <f>MID(C67, 6, 11)+Table1[[#This Row],[Day]]</f>
        <v>44796</v>
      </c>
      <c r="E67" s="24">
        <f>TIMEVALUE(MID(C67,17,9))</f>
        <v>0.38289351851851849</v>
      </c>
      <c r="F67" s="25">
        <f>_xlfn.NUMBERVALUE(MID(C67,26,6))/100</f>
        <v>0</v>
      </c>
      <c r="G67" s="25">
        <f>IF(Table1[[#This Row],[SHIFT]]&gt;0, Table1[[#This Row],[Time]]-TIME(Table1[[#This Row],[SHIFT]],0,0),Table1[[#This Row],[Time]]+TIME(ABS(Table1[[#This Row],[SHIFT]]),0,0))-Table1[[#This Row],[Day]]</f>
        <v>0.38289351851851849</v>
      </c>
      <c r="H67" s="7">
        <f>ROUND(IF(Table1[[#This Row],[SHIFT]]&gt;0, Table1[[#This Row],[Time]]-TIME(Table1[[#This Row],[SHIFT]],0,0),Table1[[#This Row],[Time]]+TIME(ABS(Table1[[#This Row],[SHIFT]]),0,0))-0.5, 0)</f>
        <v>0</v>
      </c>
    </row>
    <row r="68" spans="1:8">
      <c r="A68" s="9" t="s">
        <v>872</v>
      </c>
      <c r="B68" s="14" t="s">
        <v>805</v>
      </c>
      <c r="C68" s="13" t="s">
        <v>806</v>
      </c>
      <c r="D68" s="23">
        <f>MID(C68, 6, 11)+Table1[[#This Row],[Day]]</f>
        <v>44796</v>
      </c>
      <c r="E68" s="24">
        <f>TIMEVALUE(MID(C68,17,9))</f>
        <v>0.4045023148148148</v>
      </c>
      <c r="F68" s="25">
        <f>_xlfn.NUMBERVALUE(MID(C68,26,6))/100</f>
        <v>0</v>
      </c>
      <c r="G68" s="25">
        <f>IF(Table1[[#This Row],[SHIFT]]&gt;0, Table1[[#This Row],[Time]]-TIME(Table1[[#This Row],[SHIFT]],0,0),Table1[[#This Row],[Time]]+TIME(ABS(Table1[[#This Row],[SHIFT]]),0,0))-Table1[[#This Row],[Day]]</f>
        <v>0.4045023148148148</v>
      </c>
      <c r="H68" s="7">
        <f>ROUND(IF(Table1[[#This Row],[SHIFT]]&gt;0, Table1[[#This Row],[Time]]-TIME(Table1[[#This Row],[SHIFT]],0,0),Table1[[#This Row],[Time]]+TIME(ABS(Table1[[#This Row],[SHIFT]]),0,0))-0.5, 0)</f>
        <v>0</v>
      </c>
    </row>
    <row r="69" spans="1:8">
      <c r="A69" s="9" t="s">
        <v>872</v>
      </c>
      <c r="B69" s="14" t="s">
        <v>681</v>
      </c>
      <c r="C69" s="13" t="s">
        <v>802</v>
      </c>
      <c r="D69" s="23">
        <f>MID(C69, 6, 11)+Table1[[#This Row],[Day]]</f>
        <v>44796</v>
      </c>
      <c r="E69" s="24">
        <f>TIMEVALUE(MID(C69,17,9))</f>
        <v>0.42625000000000002</v>
      </c>
      <c r="F69" s="25">
        <f>_xlfn.NUMBERVALUE(MID(C69,26,6))/100</f>
        <v>0</v>
      </c>
      <c r="G69" s="25">
        <f>IF(Table1[[#This Row],[SHIFT]]&gt;0, Table1[[#This Row],[Time]]-TIME(Table1[[#This Row],[SHIFT]],0,0),Table1[[#This Row],[Time]]+TIME(ABS(Table1[[#This Row],[SHIFT]]),0,0))-Table1[[#This Row],[Day]]</f>
        <v>0.42625000000000002</v>
      </c>
      <c r="H69" s="7">
        <f>ROUND(IF(Table1[[#This Row],[SHIFT]]&gt;0, Table1[[#This Row],[Time]]-TIME(Table1[[#This Row],[SHIFT]],0,0),Table1[[#This Row],[Time]]+TIME(ABS(Table1[[#This Row],[SHIFT]]),0,0))-0.5, 0)</f>
        <v>0</v>
      </c>
    </row>
    <row r="70" spans="1:8">
      <c r="A70" s="9" t="s">
        <v>876</v>
      </c>
      <c r="B70" s="11" t="s">
        <v>86</v>
      </c>
      <c r="C70" s="13" t="s">
        <v>877</v>
      </c>
      <c r="D70" s="23">
        <f>MID(C70, 6, 11)+Table1[[#This Row],[Day]]</f>
        <v>44795</v>
      </c>
      <c r="E70" s="24">
        <f>TIMEVALUE(MID(C70,17,9))</f>
        <v>0.41530092592592593</v>
      </c>
      <c r="F70" s="25">
        <f>_xlfn.NUMBERVALUE(MID(C70,26,6))/100</f>
        <v>0</v>
      </c>
      <c r="G70" s="25">
        <f>IF(Table1[[#This Row],[SHIFT]]&gt;0, Table1[[#This Row],[Time]]-TIME(Table1[[#This Row],[SHIFT]],0,0),Table1[[#This Row],[Time]]+TIME(ABS(Table1[[#This Row],[SHIFT]]),0,0))-Table1[[#This Row],[Day]]</f>
        <v>0.41530092592592593</v>
      </c>
      <c r="H70" s="7">
        <f>ROUND(IF(Table1[[#This Row],[SHIFT]]&gt;0, Table1[[#This Row],[Time]]-TIME(Table1[[#This Row],[SHIFT]],0,0),Table1[[#This Row],[Time]]+TIME(ABS(Table1[[#This Row],[SHIFT]]),0,0))-0.5, 0)</f>
        <v>0</v>
      </c>
    </row>
    <row r="71" spans="1:8">
      <c r="A71" s="9" t="s">
        <v>876</v>
      </c>
      <c r="B71" s="14" t="s">
        <v>681</v>
      </c>
      <c r="C71" s="13" t="s">
        <v>816</v>
      </c>
      <c r="D71" s="23">
        <f>MID(C71, 6, 11)+Table1[[#This Row],[Day]]</f>
        <v>44796</v>
      </c>
      <c r="E71" s="24">
        <f>TIMEVALUE(MID(C71,17,9))</f>
        <v>0.37714120370370369</v>
      </c>
      <c r="F71" s="25">
        <f>_xlfn.NUMBERVALUE(MID(C71,26,6))/100</f>
        <v>0</v>
      </c>
      <c r="G71" s="25">
        <f>IF(Table1[[#This Row],[SHIFT]]&gt;0, Table1[[#This Row],[Time]]-TIME(Table1[[#This Row],[SHIFT]],0,0),Table1[[#This Row],[Time]]+TIME(ABS(Table1[[#This Row],[SHIFT]]),0,0))-Table1[[#This Row],[Day]]</f>
        <v>0.37714120370370369</v>
      </c>
      <c r="H71" s="7">
        <f>ROUND(IF(Table1[[#This Row],[SHIFT]]&gt;0, Table1[[#This Row],[Time]]-TIME(Table1[[#This Row],[SHIFT]],0,0),Table1[[#This Row],[Time]]+TIME(ABS(Table1[[#This Row],[SHIFT]]),0,0))-0.5, 0)</f>
        <v>0</v>
      </c>
    </row>
    <row r="72" spans="1:8">
      <c r="A72" s="9" t="s">
        <v>876</v>
      </c>
      <c r="B72" s="14" t="s">
        <v>798</v>
      </c>
      <c r="C72" s="13" t="s">
        <v>803</v>
      </c>
      <c r="D72" s="23">
        <f>MID(C72, 6, 11)+Table1[[#This Row],[Day]]</f>
        <v>44796</v>
      </c>
      <c r="E72" s="24">
        <f>TIMEVALUE(MID(C72,17,9))</f>
        <v>0.45344907407407403</v>
      </c>
      <c r="F72" s="25">
        <f>_xlfn.NUMBERVALUE(MID(C72,26,6))/100</f>
        <v>1</v>
      </c>
      <c r="G72" s="25">
        <f>IF(Table1[[#This Row],[SHIFT]]&gt;0, Table1[[#This Row],[Time]]-TIME(Table1[[#This Row],[SHIFT]],0,0),Table1[[#This Row],[Time]]+TIME(ABS(Table1[[#This Row],[SHIFT]]),0,0))-Table1[[#This Row],[Day]]</f>
        <v>0.41178240740740735</v>
      </c>
      <c r="H72" s="7">
        <f>ROUND(IF(Table1[[#This Row],[SHIFT]]&gt;0, Table1[[#This Row],[Time]]-TIME(Table1[[#This Row],[SHIFT]],0,0),Table1[[#This Row],[Time]]+TIME(ABS(Table1[[#This Row],[SHIFT]]),0,0))-0.5, 0)</f>
        <v>0</v>
      </c>
    </row>
    <row r="73" spans="1:8">
      <c r="A73" s="9" t="s">
        <v>874</v>
      </c>
      <c r="B73" s="14" t="s">
        <v>86</v>
      </c>
      <c r="C73" s="13" t="s">
        <v>875</v>
      </c>
      <c r="D73" s="23">
        <f>MID(C73, 6, 11)+Table1[[#This Row],[Day]]</f>
        <v>44795</v>
      </c>
      <c r="E73" s="24">
        <f>TIMEVALUE(MID(C73,17,9))</f>
        <v>0.41542824074074075</v>
      </c>
      <c r="F73" s="25">
        <f>_xlfn.NUMBERVALUE(MID(C73,26,6))/100</f>
        <v>0</v>
      </c>
      <c r="G73" s="25">
        <f>IF(Table1[[#This Row],[SHIFT]]&gt;0, Table1[[#This Row],[Time]]-TIME(Table1[[#This Row],[SHIFT]],0,0),Table1[[#This Row],[Time]]+TIME(ABS(Table1[[#This Row],[SHIFT]]),0,0))-Table1[[#This Row],[Day]]</f>
        <v>0.41542824074074075</v>
      </c>
      <c r="H73" s="7">
        <f>ROUND(IF(Table1[[#This Row],[SHIFT]]&gt;0, Table1[[#This Row],[Time]]-TIME(Table1[[#This Row],[SHIFT]],0,0),Table1[[#This Row],[Time]]+TIME(ABS(Table1[[#This Row],[SHIFT]]),0,0))-0.5, 0)</f>
        <v>0</v>
      </c>
    </row>
    <row r="74" spans="1:8">
      <c r="A74" s="9" t="s">
        <v>709</v>
      </c>
      <c r="B74" s="14" t="s">
        <v>86</v>
      </c>
      <c r="C74" s="13" t="s">
        <v>710</v>
      </c>
      <c r="D74" s="23">
        <f>MID(C74, 6, 11)+Table1[[#This Row],[Day]]</f>
        <v>44790</v>
      </c>
      <c r="E74" s="24">
        <f>TIMEVALUE(MID(C74,17,9))</f>
        <v>0.37655092592592593</v>
      </c>
      <c r="F74" s="25">
        <f>_xlfn.NUMBERVALUE(MID(C74,26,6))/100</f>
        <v>0</v>
      </c>
      <c r="G74" s="25">
        <f>IF(Table1[[#This Row],[SHIFT]]&gt;0, Table1[[#This Row],[Time]]-TIME(Table1[[#This Row],[SHIFT]],0,0),Table1[[#This Row],[Time]]+TIME(ABS(Table1[[#This Row],[SHIFT]]),0,0))-Table1[[#This Row],[Day]]</f>
        <v>0.37655092592592593</v>
      </c>
      <c r="H74" s="7">
        <f>ROUND(IF(Table1[[#This Row],[SHIFT]]&gt;0, Table1[[#This Row],[Time]]-TIME(Table1[[#This Row],[SHIFT]],0,0),Table1[[#This Row],[Time]]+TIME(ABS(Table1[[#This Row],[SHIFT]]),0,0))-0.5, 0)</f>
        <v>0</v>
      </c>
    </row>
    <row r="75" spans="1:8">
      <c r="A75" s="9" t="s">
        <v>709</v>
      </c>
      <c r="B75" s="14" t="s">
        <v>425</v>
      </c>
      <c r="C75" s="13" t="s">
        <v>684</v>
      </c>
      <c r="D75" s="23">
        <f>MID(C75, 6, 11)+Table1[[#This Row],[Day]]</f>
        <v>44790</v>
      </c>
      <c r="E75" s="24">
        <f>TIMEVALUE(MID(C75,17,9))</f>
        <v>0.42721064814814813</v>
      </c>
      <c r="F75" s="25">
        <f>_xlfn.NUMBERVALUE(MID(C75,26,6))/100</f>
        <v>-7</v>
      </c>
      <c r="G75" s="25">
        <f>IF(Table1[[#This Row],[SHIFT]]&gt;0, Table1[[#This Row],[Time]]-TIME(Table1[[#This Row],[SHIFT]],0,0),Table1[[#This Row],[Time]]+TIME(ABS(Table1[[#This Row],[SHIFT]]),0,0))-Table1[[#This Row],[Day]]</f>
        <v>0.71887731481481487</v>
      </c>
      <c r="H75" s="7">
        <f>ROUND(IF(Table1[[#This Row],[SHIFT]]&gt;0, Table1[[#This Row],[Time]]-TIME(Table1[[#This Row],[SHIFT]],0,0),Table1[[#This Row],[Time]]+TIME(ABS(Table1[[#This Row],[SHIFT]]),0,0))-0.5, 0)</f>
        <v>0</v>
      </c>
    </row>
    <row r="76" spans="1:8">
      <c r="A76" s="9" t="s">
        <v>709</v>
      </c>
      <c r="B76" s="14" t="s">
        <v>617</v>
      </c>
      <c r="C76" s="13" t="s">
        <v>672</v>
      </c>
      <c r="D76" s="23">
        <f>MID(C76, 6, 11)+Table1[[#This Row],[Day]]</f>
        <v>44791</v>
      </c>
      <c r="E76" s="24">
        <f>TIMEVALUE(MID(C76,17,9))</f>
        <v>0.14025462962962962</v>
      </c>
      <c r="F76" s="25">
        <f>_xlfn.NUMBERVALUE(MID(C76,26,6))/100</f>
        <v>0</v>
      </c>
      <c r="G76" s="25">
        <f>IF(Table1[[#This Row],[SHIFT]]&gt;0, Table1[[#This Row],[Time]]-TIME(Table1[[#This Row],[SHIFT]],0,0),Table1[[#This Row],[Time]]+TIME(ABS(Table1[[#This Row],[SHIFT]]),0,0))-Table1[[#This Row],[Day]]</f>
        <v>0.14025462962962962</v>
      </c>
      <c r="H76" s="7">
        <f>ROUND(IF(Table1[[#This Row],[SHIFT]]&gt;0, Table1[[#This Row],[Time]]-TIME(Table1[[#This Row],[SHIFT]],0,0),Table1[[#This Row],[Time]]+TIME(ABS(Table1[[#This Row],[SHIFT]]),0,0))-0.5, 0)</f>
        <v>0</v>
      </c>
    </row>
    <row r="77" spans="1:8">
      <c r="A77" s="9" t="s">
        <v>709</v>
      </c>
      <c r="B77" s="14" t="s">
        <v>85</v>
      </c>
      <c r="C77" s="13" t="s">
        <v>730</v>
      </c>
      <c r="D77" s="23">
        <f>MID(C77, 6, 11)+Table1[[#This Row],[Day]]</f>
        <v>44791</v>
      </c>
      <c r="E77" s="24">
        <f>TIMEVALUE(MID(C77,17,9))</f>
        <v>0.50912037037037039</v>
      </c>
      <c r="F77" s="25">
        <f>_xlfn.NUMBERVALUE(MID(C77,26,6))/100</f>
        <v>0</v>
      </c>
      <c r="G77" s="25">
        <f>IF(Table1[[#This Row],[SHIFT]]&gt;0, Table1[[#This Row],[Time]]-TIME(Table1[[#This Row],[SHIFT]],0,0),Table1[[#This Row],[Time]]+TIME(ABS(Table1[[#This Row],[SHIFT]]),0,0))-Table1[[#This Row],[Day]]</f>
        <v>0.50912037037037039</v>
      </c>
      <c r="H77" s="7">
        <f>ROUND(IF(Table1[[#This Row],[SHIFT]]&gt;0, Table1[[#This Row],[Time]]-TIME(Table1[[#This Row],[SHIFT]],0,0),Table1[[#This Row],[Time]]+TIME(ABS(Table1[[#This Row],[SHIFT]]),0,0))-0.5, 0)</f>
        <v>0</v>
      </c>
    </row>
    <row r="78" spans="1:8">
      <c r="A78" s="9" t="s">
        <v>709</v>
      </c>
      <c r="B78" s="14" t="s">
        <v>425</v>
      </c>
      <c r="C78" s="13" t="s">
        <v>788</v>
      </c>
      <c r="D78" s="23">
        <f>MID(C78, 6, 11)+Table1[[#This Row],[Day]]</f>
        <v>44792</v>
      </c>
      <c r="E78" s="24">
        <f>TIMEVALUE(MID(C78,17,9))</f>
        <v>0.61753472222222217</v>
      </c>
      <c r="F78" s="25">
        <f>_xlfn.NUMBERVALUE(MID(C78,26,6))/100</f>
        <v>-7</v>
      </c>
      <c r="G78" s="25">
        <f>IF(Table1[[#This Row],[SHIFT]]&gt;0, Table1[[#This Row],[Time]]-TIME(Table1[[#This Row],[SHIFT]],0,0),Table1[[#This Row],[Time]]+TIME(ABS(Table1[[#This Row],[SHIFT]]),0,0))-Table1[[#This Row],[Day]]</f>
        <v>0.9092013888888888</v>
      </c>
      <c r="H78" s="7">
        <f>ROUND(IF(Table1[[#This Row],[SHIFT]]&gt;0, Table1[[#This Row],[Time]]-TIME(Table1[[#This Row],[SHIFT]],0,0),Table1[[#This Row],[Time]]+TIME(ABS(Table1[[#This Row],[SHIFT]]),0,0))-0.5, 0)</f>
        <v>0</v>
      </c>
    </row>
    <row r="79" spans="1:8">
      <c r="A79" s="9" t="s">
        <v>709</v>
      </c>
      <c r="B79" s="14" t="s">
        <v>617</v>
      </c>
      <c r="C79" s="13" t="s">
        <v>906</v>
      </c>
      <c r="D79" s="23">
        <f>MID(C79, 6, 11)+Table1[[#This Row],[Day]]</f>
        <v>44795</v>
      </c>
      <c r="E79" s="24">
        <f>TIMEVALUE(MID(C79,17,9))</f>
        <v>0.10811342592592592</v>
      </c>
      <c r="F79" s="25">
        <f>_xlfn.NUMBERVALUE(MID(C79,26,6))/100</f>
        <v>0</v>
      </c>
      <c r="G79" s="25">
        <f>IF(Table1[[#This Row],[SHIFT]]&gt;0, Table1[[#This Row],[Time]]-TIME(Table1[[#This Row],[SHIFT]],0,0),Table1[[#This Row],[Time]]+TIME(ABS(Table1[[#This Row],[SHIFT]]),0,0))-Table1[[#This Row],[Day]]</f>
        <v>0.10811342592592592</v>
      </c>
      <c r="H79" s="7">
        <f>ROUND(IF(Table1[[#This Row],[SHIFT]]&gt;0, Table1[[#This Row],[Time]]-TIME(Table1[[#This Row],[SHIFT]],0,0),Table1[[#This Row],[Time]]+TIME(ABS(Table1[[#This Row],[SHIFT]]),0,0))-0.5, 0)</f>
        <v>0</v>
      </c>
    </row>
    <row r="80" spans="1:8">
      <c r="A80" s="9" t="s">
        <v>709</v>
      </c>
      <c r="B80" s="14" t="s">
        <v>898</v>
      </c>
      <c r="C80" s="13" t="s">
        <v>899</v>
      </c>
      <c r="D80" s="23">
        <f>MID(C80, 6, 11)+Table1[[#This Row],[Day]]</f>
        <v>44795</v>
      </c>
      <c r="E80" s="24">
        <f>TIMEVALUE(MID(C80,17,9))</f>
        <v>0.40238425925925925</v>
      </c>
      <c r="F80" s="25">
        <f>_xlfn.NUMBERVALUE(MID(C80,26,6))/100</f>
        <v>0</v>
      </c>
      <c r="G80" s="25">
        <f>IF(Table1[[#This Row],[SHIFT]]&gt;0, Table1[[#This Row],[Time]]-TIME(Table1[[#This Row],[SHIFT]],0,0),Table1[[#This Row],[Time]]+TIME(ABS(Table1[[#This Row],[SHIFT]]),0,0))-Table1[[#This Row],[Day]]</f>
        <v>0.40238425925925925</v>
      </c>
      <c r="H80" s="7">
        <f>ROUND(IF(Table1[[#This Row],[SHIFT]]&gt;0, Table1[[#This Row],[Time]]-TIME(Table1[[#This Row],[SHIFT]],0,0),Table1[[#This Row],[Time]]+TIME(ABS(Table1[[#This Row],[SHIFT]]),0,0))-0.5, 0)</f>
        <v>0</v>
      </c>
    </row>
    <row r="81" spans="1:8">
      <c r="A81" s="9" t="s">
        <v>713</v>
      </c>
      <c r="B81" s="14" t="s">
        <v>86</v>
      </c>
      <c r="C81" s="13" t="s">
        <v>714</v>
      </c>
      <c r="D81" s="23">
        <f>MID(C81, 6, 11)+Table1[[#This Row],[Day]]</f>
        <v>44790</v>
      </c>
      <c r="E81" s="24">
        <f>TIMEVALUE(MID(C81,17,9))</f>
        <v>0.37008101851851855</v>
      </c>
      <c r="F81" s="25">
        <f>_xlfn.NUMBERVALUE(MID(C81,26,6))/100</f>
        <v>0</v>
      </c>
      <c r="G81" s="25">
        <f>IF(Table1[[#This Row],[SHIFT]]&gt;0, Table1[[#This Row],[Time]]-TIME(Table1[[#This Row],[SHIFT]],0,0),Table1[[#This Row],[Time]]+TIME(ABS(Table1[[#This Row],[SHIFT]]),0,0))-Table1[[#This Row],[Day]]</f>
        <v>0.37008101851851855</v>
      </c>
      <c r="H81" s="7">
        <f>ROUND(IF(Table1[[#This Row],[SHIFT]]&gt;0, Table1[[#This Row],[Time]]-TIME(Table1[[#This Row],[SHIFT]],0,0),Table1[[#This Row],[Time]]+TIME(ABS(Table1[[#This Row],[SHIFT]]),0,0))-0.5, 0)</f>
        <v>0</v>
      </c>
    </row>
    <row r="82" spans="1:8">
      <c r="A82" s="9" t="s">
        <v>713</v>
      </c>
      <c r="B82" s="14" t="s">
        <v>85</v>
      </c>
      <c r="C82" s="13" t="s">
        <v>679</v>
      </c>
      <c r="D82" s="23">
        <f>MID(C82, 6, 11)+Table1[[#This Row],[Day]]</f>
        <v>44790</v>
      </c>
      <c r="E82" s="24">
        <f>TIMEVALUE(MID(C82,17,9))</f>
        <v>0.8674074074074074</v>
      </c>
      <c r="F82" s="25">
        <f>_xlfn.NUMBERVALUE(MID(C82,26,6))/100</f>
        <v>0</v>
      </c>
      <c r="G82" s="25">
        <f>IF(Table1[[#This Row],[SHIFT]]&gt;0, Table1[[#This Row],[Time]]-TIME(Table1[[#This Row],[SHIFT]],0,0),Table1[[#This Row],[Time]]+TIME(ABS(Table1[[#This Row],[SHIFT]]),0,0))-Table1[[#This Row],[Day]]</f>
        <v>0.8674074074074074</v>
      </c>
      <c r="H82" s="7">
        <f>ROUND(IF(Table1[[#This Row],[SHIFT]]&gt;0, Table1[[#This Row],[Time]]-TIME(Table1[[#This Row],[SHIFT]],0,0),Table1[[#This Row],[Time]]+TIME(ABS(Table1[[#This Row],[SHIFT]]),0,0))-0.5, 0)</f>
        <v>0</v>
      </c>
    </row>
    <row r="83" spans="1:8">
      <c r="A83" s="9" t="s">
        <v>713</v>
      </c>
      <c r="B83" s="14" t="s">
        <v>86</v>
      </c>
      <c r="C83" s="13" t="s">
        <v>725</v>
      </c>
      <c r="D83" s="23">
        <f>MID(C83, 6, 11)+Table1[[#This Row],[Day]]</f>
        <v>44791</v>
      </c>
      <c r="E83" s="24">
        <f>TIMEVALUE(MID(C83,17,9))</f>
        <v>0.54612268518518514</v>
      </c>
      <c r="F83" s="25">
        <f>_xlfn.NUMBERVALUE(MID(C83,26,6))/100</f>
        <v>0</v>
      </c>
      <c r="G83" s="25">
        <f>IF(Table1[[#This Row],[SHIFT]]&gt;0, Table1[[#This Row],[Time]]-TIME(Table1[[#This Row],[SHIFT]],0,0),Table1[[#This Row],[Time]]+TIME(ABS(Table1[[#This Row],[SHIFT]]),0,0))-Table1[[#This Row],[Day]]</f>
        <v>0.54612268518518514</v>
      </c>
      <c r="H83" s="7">
        <f>ROUND(IF(Table1[[#This Row],[SHIFT]]&gt;0, Table1[[#This Row],[Time]]-TIME(Table1[[#This Row],[SHIFT]],0,0),Table1[[#This Row],[Time]]+TIME(ABS(Table1[[#This Row],[SHIFT]]),0,0))-0.5, 0)</f>
        <v>0</v>
      </c>
    </row>
    <row r="84" spans="1:8">
      <c r="A84" s="9" t="s">
        <v>713</v>
      </c>
      <c r="B84" s="14" t="s">
        <v>85</v>
      </c>
      <c r="C84" s="13" t="s">
        <v>741</v>
      </c>
      <c r="D84" s="23">
        <f>MID(C84, 6, 11)+Table1[[#This Row],[Day]]</f>
        <v>44791</v>
      </c>
      <c r="E84" s="24">
        <f>TIMEVALUE(MID(C84,17,9))</f>
        <v>0.57486111111111116</v>
      </c>
      <c r="F84" s="25">
        <f>_xlfn.NUMBERVALUE(MID(C84,26,6))/100</f>
        <v>0</v>
      </c>
      <c r="G84" s="25">
        <f>IF(Table1[[#This Row],[SHIFT]]&gt;0, Table1[[#This Row],[Time]]-TIME(Table1[[#This Row],[SHIFT]],0,0),Table1[[#This Row],[Time]]+TIME(ABS(Table1[[#This Row],[SHIFT]]),0,0))-Table1[[#This Row],[Day]]</f>
        <v>0.57486111111111116</v>
      </c>
      <c r="H84" s="7">
        <f>ROUND(IF(Table1[[#This Row],[SHIFT]]&gt;0, Table1[[#This Row],[Time]]-TIME(Table1[[#This Row],[SHIFT]],0,0),Table1[[#This Row],[Time]]+TIME(ABS(Table1[[#This Row],[SHIFT]]),0,0))-0.5, 0)</f>
        <v>0</v>
      </c>
    </row>
    <row r="85" spans="1:8">
      <c r="A85" s="9" t="s">
        <v>713</v>
      </c>
      <c r="B85" s="14" t="s">
        <v>86</v>
      </c>
      <c r="C85" s="13" t="s">
        <v>738</v>
      </c>
      <c r="D85" s="23">
        <f>MID(C85, 6, 11)+Table1[[#This Row],[Day]]</f>
        <v>44791</v>
      </c>
      <c r="E85" s="24">
        <f>TIMEVALUE(MID(C85,17,9))</f>
        <v>0.58104166666666668</v>
      </c>
      <c r="F85" s="25">
        <f>_xlfn.NUMBERVALUE(MID(C85,26,6))/100</f>
        <v>0</v>
      </c>
      <c r="G85" s="25">
        <f>IF(Table1[[#This Row],[SHIFT]]&gt;0, Table1[[#This Row],[Time]]-TIME(Table1[[#This Row],[SHIFT]],0,0),Table1[[#This Row],[Time]]+TIME(ABS(Table1[[#This Row],[SHIFT]]),0,0))-Table1[[#This Row],[Day]]</f>
        <v>0.58104166666666668</v>
      </c>
      <c r="H85" s="7">
        <f>ROUND(IF(Table1[[#This Row],[SHIFT]]&gt;0, Table1[[#This Row],[Time]]-TIME(Table1[[#This Row],[SHIFT]],0,0),Table1[[#This Row],[Time]]+TIME(ABS(Table1[[#This Row],[SHIFT]]),0,0))-0.5, 0)</f>
        <v>0</v>
      </c>
    </row>
    <row r="86" spans="1:8">
      <c r="A86" s="9" t="s">
        <v>717</v>
      </c>
      <c r="B86" s="14" t="s">
        <v>86</v>
      </c>
      <c r="C86" s="13" t="s">
        <v>718</v>
      </c>
      <c r="D86" s="23">
        <f>MID(C86, 6, 11)+Table1[[#This Row],[Day]]</f>
        <v>44790</v>
      </c>
      <c r="E86" s="24">
        <f>TIMEVALUE(MID(C86,17,9))</f>
        <v>0.36957175925925928</v>
      </c>
      <c r="F86" s="25">
        <f>_xlfn.NUMBERVALUE(MID(C86,26,6))/100</f>
        <v>0</v>
      </c>
      <c r="G86" s="25">
        <f>IF(Table1[[#This Row],[SHIFT]]&gt;0, Table1[[#This Row],[Time]]-TIME(Table1[[#This Row],[SHIFT]],0,0),Table1[[#This Row],[Time]]+TIME(ABS(Table1[[#This Row],[SHIFT]]),0,0))-Table1[[#This Row],[Day]]</f>
        <v>0.36957175925925928</v>
      </c>
      <c r="H86" s="7">
        <f>ROUND(IF(Table1[[#This Row],[SHIFT]]&gt;0, Table1[[#This Row],[Time]]-TIME(Table1[[#This Row],[SHIFT]],0,0),Table1[[#This Row],[Time]]+TIME(ABS(Table1[[#This Row],[SHIFT]]),0,0))-0.5, 0)</f>
        <v>0</v>
      </c>
    </row>
    <row r="87" spans="1:8">
      <c r="A87" s="9" t="s">
        <v>717</v>
      </c>
      <c r="B87" s="14" t="s">
        <v>86</v>
      </c>
      <c r="C87" s="13" t="s">
        <v>737</v>
      </c>
      <c r="D87" s="23">
        <f>MID(C87, 6, 11)+Table1[[#This Row],[Day]]</f>
        <v>44791</v>
      </c>
      <c r="E87" s="24">
        <f>TIMEVALUE(MID(C87,17,9))</f>
        <v>0.58137731481481481</v>
      </c>
      <c r="F87" s="25">
        <f>_xlfn.NUMBERVALUE(MID(C87,26,6))/100</f>
        <v>0</v>
      </c>
      <c r="G87" s="25">
        <f>IF(Table1[[#This Row],[SHIFT]]&gt;0, Table1[[#This Row],[Time]]-TIME(Table1[[#This Row],[SHIFT]],0,0),Table1[[#This Row],[Time]]+TIME(ABS(Table1[[#This Row],[SHIFT]]),0,0))-Table1[[#This Row],[Day]]</f>
        <v>0.58137731481481481</v>
      </c>
      <c r="H87" s="7">
        <f>ROUND(IF(Table1[[#This Row],[SHIFT]]&gt;0, Table1[[#This Row],[Time]]-TIME(Table1[[#This Row],[SHIFT]],0,0),Table1[[#This Row],[Time]]+TIME(ABS(Table1[[#This Row],[SHIFT]]),0,0))-0.5, 0)</f>
        <v>0</v>
      </c>
    </row>
    <row r="88" spans="1:8">
      <c r="A88" s="9" t="s">
        <v>717</v>
      </c>
      <c r="B88" s="14" t="s">
        <v>86</v>
      </c>
      <c r="C88" s="13" t="s">
        <v>737</v>
      </c>
      <c r="D88" s="23">
        <f>MID(C88, 6, 11)+Table1[[#This Row],[Day]]</f>
        <v>44791</v>
      </c>
      <c r="E88" s="24">
        <f>TIMEVALUE(MID(C88,17,9))</f>
        <v>0.58137731481481481</v>
      </c>
      <c r="F88" s="25">
        <f>_xlfn.NUMBERVALUE(MID(C88,26,6))/100</f>
        <v>0</v>
      </c>
      <c r="G88" s="25">
        <f>IF(Table1[[#This Row],[SHIFT]]&gt;0, Table1[[#This Row],[Time]]-TIME(Table1[[#This Row],[SHIFT]],0,0),Table1[[#This Row],[Time]]+TIME(ABS(Table1[[#This Row],[SHIFT]]),0,0))-Table1[[#This Row],[Day]]</f>
        <v>0.58137731481481481</v>
      </c>
      <c r="H88" s="7">
        <f>ROUND(IF(Table1[[#This Row],[SHIFT]]&gt;0, Table1[[#This Row],[Time]]-TIME(Table1[[#This Row],[SHIFT]],0,0),Table1[[#This Row],[Time]]+TIME(ABS(Table1[[#This Row],[SHIFT]]),0,0))-0.5, 0)</f>
        <v>0</v>
      </c>
    </row>
    <row r="89" spans="1:8">
      <c r="A89" s="9" t="s">
        <v>715</v>
      </c>
      <c r="B89" s="14" t="s">
        <v>86</v>
      </c>
      <c r="C89" s="13" t="s">
        <v>716</v>
      </c>
      <c r="D89" s="23">
        <f>MID(C89, 6, 11)+Table1[[#This Row],[Day]]</f>
        <v>44790</v>
      </c>
      <c r="E89" s="24">
        <f>TIMEVALUE(MID(C89,17,9))</f>
        <v>0.36983796296296295</v>
      </c>
      <c r="F89" s="25">
        <f>_xlfn.NUMBERVALUE(MID(C89,26,6))/100</f>
        <v>0</v>
      </c>
      <c r="G89" s="25">
        <f>IF(Table1[[#This Row],[SHIFT]]&gt;0, Table1[[#This Row],[Time]]-TIME(Table1[[#This Row],[SHIFT]],0,0),Table1[[#This Row],[Time]]+TIME(ABS(Table1[[#This Row],[SHIFT]]),0,0))-Table1[[#This Row],[Day]]</f>
        <v>0.36983796296296295</v>
      </c>
      <c r="H89" s="7">
        <f>ROUND(IF(Table1[[#This Row],[SHIFT]]&gt;0, Table1[[#This Row],[Time]]-TIME(Table1[[#This Row],[SHIFT]],0,0),Table1[[#This Row],[Time]]+TIME(ABS(Table1[[#This Row],[SHIFT]]),0,0))-0.5, 0)</f>
        <v>0</v>
      </c>
    </row>
    <row r="90" spans="1:8">
      <c r="A90" s="9" t="s">
        <v>715</v>
      </c>
      <c r="B90" s="14" t="s">
        <v>85</v>
      </c>
      <c r="C90" s="13" t="s">
        <v>683</v>
      </c>
      <c r="D90" s="23">
        <f>MID(C90, 6, 11)+Table1[[#This Row],[Day]]</f>
        <v>44790</v>
      </c>
      <c r="E90" s="24">
        <f>TIMEVALUE(MID(C90,17,9))</f>
        <v>0.84702546296296299</v>
      </c>
      <c r="F90" s="25">
        <f>_xlfn.NUMBERVALUE(MID(C90,26,6))/100</f>
        <v>0</v>
      </c>
      <c r="G90" s="25">
        <f>IF(Table1[[#This Row],[SHIFT]]&gt;0, Table1[[#This Row],[Time]]-TIME(Table1[[#This Row],[SHIFT]],0,0),Table1[[#This Row],[Time]]+TIME(ABS(Table1[[#This Row],[SHIFT]]),0,0))-Table1[[#This Row],[Day]]</f>
        <v>0.84702546296296299</v>
      </c>
      <c r="H90" s="7">
        <f>ROUND(IF(Table1[[#This Row],[SHIFT]]&gt;0, Table1[[#This Row],[Time]]-TIME(Table1[[#This Row],[SHIFT]],0,0),Table1[[#This Row],[Time]]+TIME(ABS(Table1[[#This Row],[SHIFT]]),0,0))-0.5, 0)</f>
        <v>0</v>
      </c>
    </row>
    <row r="91" spans="1:8">
      <c r="A91" s="9" t="s">
        <v>715</v>
      </c>
      <c r="B91" s="14" t="s">
        <v>86</v>
      </c>
      <c r="C91" s="13" t="s">
        <v>724</v>
      </c>
      <c r="D91" s="23">
        <f>MID(C91, 6, 11)+Table1[[#This Row],[Day]]</f>
        <v>44791</v>
      </c>
      <c r="E91" s="24">
        <f>TIMEVALUE(MID(C91,17,9))</f>
        <v>0.5499074074074074</v>
      </c>
      <c r="F91" s="25">
        <f>_xlfn.NUMBERVALUE(MID(C91,26,6))/100</f>
        <v>0</v>
      </c>
      <c r="G91" s="25">
        <f>IF(Table1[[#This Row],[SHIFT]]&gt;0, Table1[[#This Row],[Time]]-TIME(Table1[[#This Row],[SHIFT]],0,0),Table1[[#This Row],[Time]]+TIME(ABS(Table1[[#This Row],[SHIFT]]),0,0))-Table1[[#This Row],[Day]]</f>
        <v>0.5499074074074074</v>
      </c>
      <c r="H91" s="7">
        <f>ROUND(IF(Table1[[#This Row],[SHIFT]]&gt;0, Table1[[#This Row],[Time]]-TIME(Table1[[#This Row],[SHIFT]],0,0),Table1[[#This Row],[Time]]+TIME(ABS(Table1[[#This Row],[SHIFT]]),0,0))-0.5, 0)</f>
        <v>0</v>
      </c>
    </row>
    <row r="92" spans="1:8">
      <c r="A92" s="9" t="s">
        <v>715</v>
      </c>
      <c r="B92" s="14" t="s">
        <v>431</v>
      </c>
      <c r="C92" s="13" t="s">
        <v>743</v>
      </c>
      <c r="D92" s="23">
        <f>MID(C92, 6, 11)+Table1[[#This Row],[Day]]</f>
        <v>44791</v>
      </c>
      <c r="E92" s="24">
        <f>TIMEVALUE(MID(C92,17,9))</f>
        <v>0.94368055555555552</v>
      </c>
      <c r="F92" s="25">
        <f>_xlfn.NUMBERVALUE(MID(C92,26,6))/100</f>
        <v>9</v>
      </c>
      <c r="G92" s="25">
        <f>IF(Table1[[#This Row],[SHIFT]]&gt;0, Table1[[#This Row],[Time]]-TIME(Table1[[#This Row],[SHIFT]],0,0),Table1[[#This Row],[Time]]+TIME(ABS(Table1[[#This Row],[SHIFT]]),0,0))-Table1[[#This Row],[Day]]</f>
        <v>0.56868055555555552</v>
      </c>
      <c r="H92" s="7">
        <f>ROUND(IF(Table1[[#This Row],[SHIFT]]&gt;0, Table1[[#This Row],[Time]]-TIME(Table1[[#This Row],[SHIFT]],0,0),Table1[[#This Row],[Time]]+TIME(ABS(Table1[[#This Row],[SHIFT]]),0,0))-0.5, 0)</f>
        <v>0</v>
      </c>
    </row>
    <row r="93" spans="1:8">
      <c r="A93" s="9" t="s">
        <v>715</v>
      </c>
      <c r="B93" s="14" t="s">
        <v>86</v>
      </c>
      <c r="C93" s="13" t="s">
        <v>739</v>
      </c>
      <c r="D93" s="23">
        <f>MID(C93, 6, 11)+Table1[[#This Row],[Day]]</f>
        <v>44791</v>
      </c>
      <c r="E93" s="24">
        <f>TIMEVALUE(MID(C93,17,9))</f>
        <v>0.5794907407407407</v>
      </c>
      <c r="F93" s="25">
        <f>_xlfn.NUMBERVALUE(MID(C93,26,6))/100</f>
        <v>0</v>
      </c>
      <c r="G93" s="25">
        <f>IF(Table1[[#This Row],[SHIFT]]&gt;0, Table1[[#This Row],[Time]]-TIME(Table1[[#This Row],[SHIFT]],0,0),Table1[[#This Row],[Time]]+TIME(ABS(Table1[[#This Row],[SHIFT]]),0,0))-Table1[[#This Row],[Day]]</f>
        <v>0.5794907407407407</v>
      </c>
      <c r="H93" s="7">
        <f>ROUND(IF(Table1[[#This Row],[SHIFT]]&gt;0, Table1[[#This Row],[Time]]-TIME(Table1[[#This Row],[SHIFT]],0,0),Table1[[#This Row],[Time]]+TIME(ABS(Table1[[#This Row],[SHIFT]]),0,0))-0.5, 0)</f>
        <v>0</v>
      </c>
    </row>
    <row r="94" spans="1:8">
      <c r="A94" s="9" t="s">
        <v>699</v>
      </c>
      <c r="B94" s="14" t="s">
        <v>86</v>
      </c>
      <c r="C94" s="13" t="s">
        <v>700</v>
      </c>
      <c r="D94" s="23">
        <f>MID(C94, 6, 11)+Table1[[#This Row],[Day]]</f>
        <v>44790</v>
      </c>
      <c r="E94" s="24">
        <f>TIMEVALUE(MID(C94,17,9))</f>
        <v>0.38471064814814815</v>
      </c>
      <c r="F94" s="25">
        <f>_xlfn.NUMBERVALUE(MID(C94,26,6))/100</f>
        <v>0</v>
      </c>
      <c r="G94" s="25">
        <f>IF(Table1[[#This Row],[SHIFT]]&gt;0, Table1[[#This Row],[Time]]-TIME(Table1[[#This Row],[SHIFT]],0,0),Table1[[#This Row],[Time]]+TIME(ABS(Table1[[#This Row],[SHIFT]]),0,0))-Table1[[#This Row],[Day]]</f>
        <v>0.38471064814814815</v>
      </c>
      <c r="H94" s="7">
        <f>ROUND(IF(Table1[[#This Row],[SHIFT]]&gt;0, Table1[[#This Row],[Time]]-TIME(Table1[[#This Row],[SHIFT]],0,0),Table1[[#This Row],[Time]]+TIME(ABS(Table1[[#This Row],[SHIFT]]),0,0))-0.5, 0)</f>
        <v>0</v>
      </c>
    </row>
    <row r="95" spans="1:8">
      <c r="A95" s="9" t="s">
        <v>699</v>
      </c>
      <c r="B95" s="14" t="s">
        <v>661</v>
      </c>
      <c r="C95" s="13" t="s">
        <v>662</v>
      </c>
      <c r="D95" s="23">
        <f>MID(C95, 6, 11)+Table1[[#This Row],[Day]]</f>
        <v>44791</v>
      </c>
      <c r="E95" s="24">
        <f>TIMEVALUE(MID(C95,17,9))</f>
        <v>0.39614583333333336</v>
      </c>
      <c r="F95" s="25">
        <f>_xlfn.NUMBERVALUE(MID(C95,26,6))/100</f>
        <v>0</v>
      </c>
      <c r="G95" s="25">
        <f>IF(Table1[[#This Row],[SHIFT]]&gt;0, Table1[[#This Row],[Time]]-TIME(Table1[[#This Row],[SHIFT]],0,0),Table1[[#This Row],[Time]]+TIME(ABS(Table1[[#This Row],[SHIFT]]),0,0))-Table1[[#This Row],[Day]]</f>
        <v>0.39614583333333336</v>
      </c>
      <c r="H95" s="7">
        <f>ROUND(IF(Table1[[#This Row],[SHIFT]]&gt;0, Table1[[#This Row],[Time]]-TIME(Table1[[#This Row],[SHIFT]],0,0),Table1[[#This Row],[Time]]+TIME(ABS(Table1[[#This Row],[SHIFT]]),0,0))-0.5, 0)</f>
        <v>0</v>
      </c>
    </row>
    <row r="96" spans="1:8">
      <c r="A96" s="9" t="s">
        <v>699</v>
      </c>
      <c r="B96" s="14" t="s">
        <v>421</v>
      </c>
      <c r="C96" s="13" t="s">
        <v>735</v>
      </c>
      <c r="D96" s="23">
        <f>MID(C96, 6, 11)+Table1[[#This Row],[Day]]</f>
        <v>44791</v>
      </c>
      <c r="E96" s="24">
        <f>TIMEVALUE(MID(C96,17,9))</f>
        <v>0.82049768518518518</v>
      </c>
      <c r="F96" s="25">
        <f>_xlfn.NUMBERVALUE(MID(C96,26,6))/100</f>
        <v>9</v>
      </c>
      <c r="G96" s="25">
        <f>IF(Table1[[#This Row],[SHIFT]]&gt;0, Table1[[#This Row],[Time]]-TIME(Table1[[#This Row],[SHIFT]],0,0),Table1[[#This Row],[Time]]+TIME(ABS(Table1[[#This Row],[SHIFT]]),0,0))-Table1[[#This Row],[Day]]</f>
        <v>0.44549768518518518</v>
      </c>
      <c r="H96" s="7">
        <f>ROUND(IF(Table1[[#This Row],[SHIFT]]&gt;0, Table1[[#This Row],[Time]]-TIME(Table1[[#This Row],[SHIFT]],0,0),Table1[[#This Row],[Time]]+TIME(ABS(Table1[[#This Row],[SHIFT]]),0,0))-0.5, 0)</f>
        <v>0</v>
      </c>
    </row>
    <row r="97" spans="1:8">
      <c r="A97" s="9" t="s">
        <v>699</v>
      </c>
      <c r="B97" s="14" t="s">
        <v>661</v>
      </c>
      <c r="C97" s="13" t="s">
        <v>729</v>
      </c>
      <c r="D97" s="23">
        <f>MID(C97, 6, 11)+Table1[[#This Row],[Day]]</f>
        <v>44791</v>
      </c>
      <c r="E97" s="24">
        <f>TIMEVALUE(MID(C97,17,9))</f>
        <v>0.51579861111111114</v>
      </c>
      <c r="F97" s="25">
        <f>_xlfn.NUMBERVALUE(MID(C97,26,6))/100</f>
        <v>0</v>
      </c>
      <c r="G97" s="25">
        <f>IF(Table1[[#This Row],[SHIFT]]&gt;0, Table1[[#This Row],[Time]]-TIME(Table1[[#This Row],[SHIFT]],0,0),Table1[[#This Row],[Time]]+TIME(ABS(Table1[[#This Row],[SHIFT]]),0,0))-Table1[[#This Row],[Day]]</f>
        <v>0.51579861111111114</v>
      </c>
      <c r="H97" s="7">
        <f>ROUND(IF(Table1[[#This Row],[SHIFT]]&gt;0, Table1[[#This Row],[Time]]-TIME(Table1[[#This Row],[SHIFT]],0,0),Table1[[#This Row],[Time]]+TIME(ABS(Table1[[#This Row],[SHIFT]]),0,0))-0.5, 0)</f>
        <v>0</v>
      </c>
    </row>
    <row r="98" spans="1:8">
      <c r="A98" s="9" t="s">
        <v>699</v>
      </c>
      <c r="B98" s="14" t="s">
        <v>85</v>
      </c>
      <c r="C98" s="13" t="s">
        <v>774</v>
      </c>
      <c r="D98" s="23">
        <f>MID(C98, 6, 11)+Table1[[#This Row],[Day]]</f>
        <v>44792</v>
      </c>
      <c r="E98" s="24">
        <f>TIMEVALUE(MID(C98,17,9))</f>
        <v>0.35715277777777782</v>
      </c>
      <c r="F98" s="25">
        <f>_xlfn.NUMBERVALUE(MID(C98,26,6))/100</f>
        <v>0</v>
      </c>
      <c r="G98" s="25">
        <f>IF(Table1[[#This Row],[SHIFT]]&gt;0, Table1[[#This Row],[Time]]-TIME(Table1[[#This Row],[SHIFT]],0,0),Table1[[#This Row],[Time]]+TIME(ABS(Table1[[#This Row],[SHIFT]]),0,0))-Table1[[#This Row],[Day]]</f>
        <v>0.35715277777777782</v>
      </c>
      <c r="H98" s="7">
        <f>ROUND(IF(Table1[[#This Row],[SHIFT]]&gt;0, Table1[[#This Row],[Time]]-TIME(Table1[[#This Row],[SHIFT]],0,0),Table1[[#This Row],[Time]]+TIME(ABS(Table1[[#This Row],[SHIFT]]),0,0))-0.5, 0)</f>
        <v>0</v>
      </c>
    </row>
    <row r="99" spans="1:8">
      <c r="A99" s="9" t="s">
        <v>699</v>
      </c>
      <c r="B99" s="14" t="s">
        <v>421</v>
      </c>
      <c r="C99" s="13" t="s">
        <v>761</v>
      </c>
      <c r="D99" s="23">
        <f>MID(C99, 6, 11)+Table1[[#This Row],[Day]]</f>
        <v>44792</v>
      </c>
      <c r="E99" s="24">
        <f>TIMEVALUE(MID(C99,17,9))</f>
        <v>0.82342592592592589</v>
      </c>
      <c r="F99" s="25">
        <f>_xlfn.NUMBERVALUE(MID(C99,26,6))/100</f>
        <v>9</v>
      </c>
      <c r="G99" s="25">
        <f>IF(Table1[[#This Row],[SHIFT]]&gt;0, Table1[[#This Row],[Time]]-TIME(Table1[[#This Row],[SHIFT]],0,0),Table1[[#This Row],[Time]]+TIME(ABS(Table1[[#This Row],[SHIFT]]),0,0))-Table1[[#This Row],[Day]]</f>
        <v>0.44842592592592589</v>
      </c>
      <c r="H99" s="7">
        <f>ROUND(IF(Table1[[#This Row],[SHIFT]]&gt;0, Table1[[#This Row],[Time]]-TIME(Table1[[#This Row],[SHIFT]],0,0),Table1[[#This Row],[Time]]+TIME(ABS(Table1[[#This Row],[SHIFT]]),0,0))-0.5, 0)</f>
        <v>0</v>
      </c>
    </row>
    <row r="100" spans="1:8">
      <c r="A100" s="9" t="s">
        <v>699</v>
      </c>
      <c r="B100" s="14" t="s">
        <v>423</v>
      </c>
      <c r="C100" s="13" t="s">
        <v>746</v>
      </c>
      <c r="D100" s="23">
        <f>MID(C100, 6, 11)+Table1[[#This Row],[Day]]</f>
        <v>44792</v>
      </c>
      <c r="E100" s="24">
        <f>TIMEVALUE(MID(C100,17,9))</f>
        <v>0.52943287037037035</v>
      </c>
      <c r="F100" s="25">
        <f>_xlfn.NUMBERVALUE(MID(C100,26,6))/100</f>
        <v>0</v>
      </c>
      <c r="G100" s="25">
        <f>IF(Table1[[#This Row],[SHIFT]]&gt;0, Table1[[#This Row],[Time]]-TIME(Table1[[#This Row],[SHIFT]],0,0),Table1[[#This Row],[Time]]+TIME(ABS(Table1[[#This Row],[SHIFT]]),0,0))-Table1[[#This Row],[Day]]</f>
        <v>0.52943287037037035</v>
      </c>
      <c r="H100" s="7">
        <f>ROUND(IF(Table1[[#This Row],[SHIFT]]&gt;0, Table1[[#This Row],[Time]]-TIME(Table1[[#This Row],[SHIFT]],0,0),Table1[[#This Row],[Time]]+TIME(ABS(Table1[[#This Row],[SHIFT]]),0,0))-0.5, 0)</f>
        <v>0</v>
      </c>
    </row>
    <row r="101" spans="1:8">
      <c r="A101" s="9" t="s">
        <v>699</v>
      </c>
      <c r="B101" s="11" t="s">
        <v>421</v>
      </c>
      <c r="C101" s="13" t="s">
        <v>920</v>
      </c>
      <c r="D101" s="23">
        <f>MID(C101, 6, 11)+Table1[[#This Row],[Day]]</f>
        <v>44797</v>
      </c>
      <c r="E101" s="24">
        <f>TIMEVALUE(MID(C101,17,9))</f>
        <v>0.55730324074074067</v>
      </c>
      <c r="F101" s="25">
        <f>_xlfn.NUMBERVALUE(MID(C101,26,6))/100</f>
        <v>9</v>
      </c>
      <c r="G101" s="25">
        <f>IF(Table1[[#This Row],[SHIFT]]&gt;0, Table1[[#This Row],[Time]]-TIME(Table1[[#This Row],[SHIFT]],0,0),Table1[[#This Row],[Time]]+TIME(ABS(Table1[[#This Row],[SHIFT]]),0,0))-Table1[[#This Row],[Day]]</f>
        <v>0.18230324074074067</v>
      </c>
      <c r="H101" s="7">
        <f>ROUND(IF(Table1[[#This Row],[SHIFT]]&gt;0, Table1[[#This Row],[Time]]-TIME(Table1[[#This Row],[SHIFT]],0,0),Table1[[#This Row],[Time]]+TIME(ABS(Table1[[#This Row],[SHIFT]]),0,0))-0.5, 0)</f>
        <v>0</v>
      </c>
    </row>
    <row r="102" spans="1:8">
      <c r="A102" s="9" t="s">
        <v>697</v>
      </c>
      <c r="B102" s="14" t="s">
        <v>86</v>
      </c>
      <c r="C102" s="13" t="s">
        <v>698</v>
      </c>
      <c r="D102" s="23">
        <f>MID(C102, 6, 11)+Table1[[#This Row],[Day]]</f>
        <v>44790</v>
      </c>
      <c r="E102" s="24">
        <f>TIMEVALUE(MID(C102,17,9))</f>
        <v>0.3848611111111111</v>
      </c>
      <c r="F102" s="25">
        <f>_xlfn.NUMBERVALUE(MID(C102,26,6))/100</f>
        <v>0</v>
      </c>
      <c r="G102" s="25">
        <f>IF(Table1[[#This Row],[SHIFT]]&gt;0, Table1[[#This Row],[Time]]-TIME(Table1[[#This Row],[SHIFT]],0,0),Table1[[#This Row],[Time]]+TIME(ABS(Table1[[#This Row],[SHIFT]]),0,0))-Table1[[#This Row],[Day]]</f>
        <v>0.3848611111111111</v>
      </c>
      <c r="H102" s="7">
        <f>ROUND(IF(Table1[[#This Row],[SHIFT]]&gt;0, Table1[[#This Row],[Time]]-TIME(Table1[[#This Row],[SHIFT]],0,0),Table1[[#This Row],[Time]]+TIME(ABS(Table1[[#This Row],[SHIFT]]),0,0))-0.5, 0)</f>
        <v>0</v>
      </c>
    </row>
    <row r="103" spans="1:8">
      <c r="A103" s="9" t="s">
        <v>697</v>
      </c>
      <c r="B103" s="14" t="s">
        <v>681</v>
      </c>
      <c r="C103" s="13" t="s">
        <v>682</v>
      </c>
      <c r="D103" s="23">
        <f>MID(C103, 6, 11)+Table1[[#This Row],[Day]]</f>
        <v>44790</v>
      </c>
      <c r="E103" s="24">
        <f>TIMEVALUE(MID(C103,17,9))</f>
        <v>0.85435185185185192</v>
      </c>
      <c r="F103" s="25">
        <f>_xlfn.NUMBERVALUE(MID(C103,26,6))/100</f>
        <v>0</v>
      </c>
      <c r="G103" s="25">
        <f>IF(Table1[[#This Row],[SHIFT]]&gt;0, Table1[[#This Row],[Time]]-TIME(Table1[[#This Row],[SHIFT]],0,0),Table1[[#This Row],[Time]]+TIME(ABS(Table1[[#This Row],[SHIFT]]),0,0))-Table1[[#This Row],[Day]]</f>
        <v>0.85435185185185192</v>
      </c>
      <c r="H103" s="7">
        <f>ROUND(IF(Table1[[#This Row],[SHIFT]]&gt;0, Table1[[#This Row],[Time]]-TIME(Table1[[#This Row],[SHIFT]],0,0),Table1[[#This Row],[Time]]+TIME(ABS(Table1[[#This Row],[SHIFT]]),0,0))-0.5, 0)</f>
        <v>0</v>
      </c>
    </row>
    <row r="104" spans="1:8">
      <c r="A104" s="9" t="s">
        <v>697</v>
      </c>
      <c r="B104" s="14" t="s">
        <v>421</v>
      </c>
      <c r="C104" s="13" t="s">
        <v>670</v>
      </c>
      <c r="D104" s="23">
        <f>MID(C104, 6, 11)+Table1[[#This Row],[Day]]</f>
        <v>44791</v>
      </c>
      <c r="E104" s="24">
        <f>TIMEVALUE(MID(C104,17,9))</f>
        <v>0.61432870370370374</v>
      </c>
      <c r="F104" s="25">
        <f>_xlfn.NUMBERVALUE(MID(C104,26,6))/100</f>
        <v>9</v>
      </c>
      <c r="G104" s="25">
        <f>IF(Table1[[#This Row],[SHIFT]]&gt;0, Table1[[#This Row],[Time]]-TIME(Table1[[#This Row],[SHIFT]],0,0),Table1[[#This Row],[Time]]+TIME(ABS(Table1[[#This Row],[SHIFT]]),0,0))-Table1[[#This Row],[Day]]</f>
        <v>0.23932870370370374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>
      <c r="A105" s="9" t="s">
        <v>697</v>
      </c>
      <c r="B105" s="14" t="s">
        <v>423</v>
      </c>
      <c r="C105" s="13" t="s">
        <v>727</v>
      </c>
      <c r="D105" s="23">
        <f>MID(C105, 6, 11)+Table1[[#This Row],[Day]]</f>
        <v>44791</v>
      </c>
      <c r="E105" s="24">
        <f>TIMEVALUE(MID(C105,17,9))</f>
        <v>0.5337615740740741</v>
      </c>
      <c r="F105" s="25">
        <f>_xlfn.NUMBERVALUE(MID(C105,26,6))/100</f>
        <v>0</v>
      </c>
      <c r="G105" s="25">
        <f>IF(Table1[[#This Row],[SHIFT]]&gt;0, Table1[[#This Row],[Time]]-TIME(Table1[[#This Row],[SHIFT]],0,0),Table1[[#This Row],[Time]]+TIME(ABS(Table1[[#This Row],[SHIFT]]),0,0))-Table1[[#This Row],[Day]]</f>
        <v>0.5337615740740741</v>
      </c>
      <c r="H105" s="7">
        <f>ROUND(IF(Table1[[#This Row],[SHIFT]]&gt;0, Table1[[#This Row],[Time]]-TIME(Table1[[#This Row],[SHIFT]],0,0),Table1[[#This Row],[Time]]+TIME(ABS(Table1[[#This Row],[SHIFT]]),0,0))-0.5, 0)</f>
        <v>0</v>
      </c>
    </row>
    <row r="106" spans="1:8" ht="15.75" thickBot="1">
      <c r="A106" s="10" t="s">
        <v>697</v>
      </c>
      <c r="B106" s="12" t="s">
        <v>421</v>
      </c>
      <c r="C106" s="22" t="s">
        <v>742</v>
      </c>
      <c r="D106" s="23">
        <f>MID(C106, 6, 11)+Table1[[#This Row],[Day]]</f>
        <v>44791</v>
      </c>
      <c r="E106" s="24">
        <f>TIMEVALUE(MID(C106,17,9))</f>
        <v>0.94466435185185194</v>
      </c>
      <c r="F106" s="25">
        <f>_xlfn.NUMBERVALUE(MID(C106,26,6))/100</f>
        <v>9</v>
      </c>
      <c r="G106" s="25">
        <f>IF(Table1[[#This Row],[SHIFT]]&gt;0, Table1[[#This Row],[Time]]-TIME(Table1[[#This Row],[SHIFT]],0,0),Table1[[#This Row],[Time]]+TIME(ABS(Table1[[#This Row],[SHIFT]]),0,0))-Table1[[#This Row],[Day]]</f>
        <v>0.56966435185185194</v>
      </c>
      <c r="H106" s="7">
        <f>ROUND(IF(Table1[[#This Row],[SHIFT]]&gt;0, Table1[[#This Row],[Time]]-TIME(Table1[[#This Row],[SHIFT]],0,0),Table1[[#This Row],[Time]]+TIME(ABS(Table1[[#This Row],[SHIFT]]),0,0))-0.5, 0)</f>
        <v>0</v>
      </c>
    </row>
    <row r="107" spans="1:8">
      <c r="A107" s="57" t="s">
        <v>697</v>
      </c>
      <c r="B107" s="58" t="s">
        <v>421</v>
      </c>
      <c r="C107" s="59" t="s">
        <v>742</v>
      </c>
      <c r="D107" s="23">
        <f>MID(C107, 6, 11)+Table1[[#This Row],[Day]]</f>
        <v>44791</v>
      </c>
      <c r="E107" s="24">
        <f>TIMEVALUE(MID(C107,17,9))</f>
        <v>0.94466435185185194</v>
      </c>
      <c r="F107" s="25">
        <f>_xlfn.NUMBERVALUE(MID(C107,26,6))/100</f>
        <v>9</v>
      </c>
      <c r="G107" s="25">
        <f>IF(Table1[[#This Row],[SHIFT]]&gt;0, Table1[[#This Row],[Time]]-TIME(Table1[[#This Row],[SHIFT]],0,0),Table1[[#This Row],[Time]]+TIME(ABS(Table1[[#This Row],[SHIFT]]),0,0))-Table1[[#This Row],[Day]]</f>
        <v>0.56966435185185194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>
      <c r="A108" s="9" t="s">
        <v>697</v>
      </c>
      <c r="B108" s="14" t="s">
        <v>85</v>
      </c>
      <c r="C108" s="13" t="s">
        <v>770</v>
      </c>
      <c r="D108" s="23">
        <f>MID(C108, 6, 11)+Table1[[#This Row],[Day]]</f>
        <v>44792</v>
      </c>
      <c r="E108" s="24">
        <f>TIMEVALUE(MID(C108,17,9))</f>
        <v>0.38945601851851852</v>
      </c>
      <c r="F108" s="25">
        <f>_xlfn.NUMBERVALUE(MID(C108,26,6))/100</f>
        <v>0</v>
      </c>
      <c r="G108" s="25">
        <f>IF(Table1[[#This Row],[SHIFT]]&gt;0, Table1[[#This Row],[Time]]-TIME(Table1[[#This Row],[SHIFT]],0,0),Table1[[#This Row],[Time]]+TIME(ABS(Table1[[#This Row],[SHIFT]]),0,0))-Table1[[#This Row],[Day]]</f>
        <v>0.38945601851851852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>
      <c r="A109" s="9" t="s">
        <v>697</v>
      </c>
      <c r="B109" s="14" t="s">
        <v>421</v>
      </c>
      <c r="C109" s="13" t="s">
        <v>757</v>
      </c>
      <c r="D109" s="23">
        <f>MID(C109, 6, 11)+Table1[[#This Row],[Day]]</f>
        <v>44792</v>
      </c>
      <c r="E109" s="24">
        <f>TIMEVALUE(MID(C109,17,9))</f>
        <v>0.85924768518518524</v>
      </c>
      <c r="F109" s="25">
        <f>_xlfn.NUMBERVALUE(MID(C109,26,6))/100</f>
        <v>9</v>
      </c>
      <c r="G109" s="25">
        <f>IF(Table1[[#This Row],[SHIFT]]&gt;0, Table1[[#This Row],[Time]]-TIME(Table1[[#This Row],[SHIFT]],0,0),Table1[[#This Row],[Time]]+TIME(ABS(Table1[[#This Row],[SHIFT]]),0,0))-Table1[[#This Row],[Day]]</f>
        <v>0.48424768518518524</v>
      </c>
      <c r="H109" s="7">
        <f>ROUND(IF(Table1[[#This Row],[SHIFT]]&gt;0, Table1[[#This Row],[Time]]-TIME(Table1[[#This Row],[SHIFT]],0,0),Table1[[#This Row],[Time]]+TIME(ABS(Table1[[#This Row],[SHIFT]]),0,0))-0.5, 0)</f>
        <v>0</v>
      </c>
    </row>
    <row r="110" spans="1:8">
      <c r="A110" s="9" t="s">
        <v>697</v>
      </c>
      <c r="B110" s="14" t="s">
        <v>423</v>
      </c>
      <c r="C110" s="13" t="s">
        <v>745</v>
      </c>
      <c r="D110" s="23">
        <f>MID(C110, 6, 11)+Table1[[#This Row],[Day]]</f>
        <v>44792</v>
      </c>
      <c r="E110" s="24">
        <f>TIMEVALUE(MID(C110,17,9))</f>
        <v>0.53546296296296292</v>
      </c>
      <c r="F110" s="25">
        <f>_xlfn.NUMBERVALUE(MID(C110,26,6))/100</f>
        <v>0</v>
      </c>
      <c r="G110" s="25">
        <f>IF(Table1[[#This Row],[SHIFT]]&gt;0, Table1[[#This Row],[Time]]-TIME(Table1[[#This Row],[SHIFT]],0,0),Table1[[#This Row],[Time]]+TIME(ABS(Table1[[#This Row],[SHIFT]]),0,0))-Table1[[#This Row],[Day]]</f>
        <v>0.53546296296296292</v>
      </c>
      <c r="H110" s="7">
        <f>ROUND(IF(Table1[[#This Row],[SHIFT]]&gt;0, Table1[[#This Row],[Time]]-TIME(Table1[[#This Row],[SHIFT]],0,0),Table1[[#This Row],[Time]]+TIME(ABS(Table1[[#This Row],[SHIFT]]),0,0))-0.5, 0)</f>
        <v>0</v>
      </c>
    </row>
    <row r="111" spans="1:8" ht="15.75" thickBot="1">
      <c r="A111" s="10" t="s">
        <v>697</v>
      </c>
      <c r="B111" s="12" t="s">
        <v>421</v>
      </c>
      <c r="C111" s="22" t="s">
        <v>744</v>
      </c>
      <c r="D111" s="23">
        <f>MID(C111, 6, 11)+Table1[[#This Row],[Day]]</f>
        <v>44792</v>
      </c>
      <c r="E111" s="24">
        <f>TIMEVALUE(MID(C111,17,9))</f>
        <v>0.91511574074074076</v>
      </c>
      <c r="F111" s="25">
        <f>_xlfn.NUMBERVALUE(MID(C111,26,6))/100</f>
        <v>9</v>
      </c>
      <c r="G111" s="25">
        <f>IF(Table1[[#This Row],[SHIFT]]&gt;0, Table1[[#This Row],[Time]]-TIME(Table1[[#This Row],[SHIFT]],0,0),Table1[[#This Row],[Time]]+TIME(ABS(Table1[[#This Row],[SHIFT]]),0,0))-Table1[[#This Row],[Day]]</f>
        <v>0.54011574074074076</v>
      </c>
      <c r="H111" s="7">
        <f>ROUND(IF(Table1[[#This Row],[SHIFT]]&gt;0, Table1[[#This Row],[Time]]-TIME(Table1[[#This Row],[SHIFT]],0,0),Table1[[#This Row],[Time]]+TIME(ABS(Table1[[#This Row],[SHIFT]]),0,0))-0.5, 0)</f>
        <v>0</v>
      </c>
    </row>
    <row r="112" spans="1:8">
      <c r="A112" s="9" t="s">
        <v>697</v>
      </c>
      <c r="B112" s="11" t="s">
        <v>421</v>
      </c>
      <c r="C112" s="13" t="s">
        <v>905</v>
      </c>
      <c r="D112" s="23">
        <f>MID(C112, 6, 11)+Table1[[#This Row],[Day]]</f>
        <v>44795</v>
      </c>
      <c r="E112" s="24">
        <f>TIMEVALUE(MID(C112,17,9))</f>
        <v>0.60356481481481483</v>
      </c>
      <c r="F112" s="25">
        <f>_xlfn.NUMBERVALUE(MID(C112,26,6))/100</f>
        <v>9</v>
      </c>
      <c r="G112" s="25">
        <f>IF(Table1[[#This Row],[SHIFT]]&gt;0, Table1[[#This Row],[Time]]-TIME(Table1[[#This Row],[SHIFT]],0,0),Table1[[#This Row],[Time]]+TIME(ABS(Table1[[#This Row],[SHIFT]]),0,0))-Table1[[#This Row],[Day]]</f>
        <v>0.22856481481481483</v>
      </c>
      <c r="H112" s="7">
        <f>ROUND(IF(Table1[[#This Row],[SHIFT]]&gt;0, Table1[[#This Row],[Time]]-TIME(Table1[[#This Row],[SHIFT]],0,0),Table1[[#This Row],[Time]]+TIME(ABS(Table1[[#This Row],[SHIFT]]),0,0))-0.5, 0)</f>
        <v>0</v>
      </c>
    </row>
    <row r="113" spans="1:8">
      <c r="A113" s="9" t="s">
        <v>695</v>
      </c>
      <c r="B113" s="14" t="s">
        <v>86</v>
      </c>
      <c r="C113" s="13" t="s">
        <v>696</v>
      </c>
      <c r="D113" s="23">
        <f>MID(C113, 6, 11)+Table1[[#This Row],[Day]]</f>
        <v>44790</v>
      </c>
      <c r="E113" s="24">
        <f>TIMEVALUE(MID(C113,17,9))</f>
        <v>0.38496527777777773</v>
      </c>
      <c r="F113" s="25">
        <f>_xlfn.NUMBERVALUE(MID(C113,26,6))/100</f>
        <v>0</v>
      </c>
      <c r="G113" s="25">
        <f>IF(Table1[[#This Row],[SHIFT]]&gt;0, Table1[[#This Row],[Time]]-TIME(Table1[[#This Row],[SHIFT]],0,0),Table1[[#This Row],[Time]]+TIME(ABS(Table1[[#This Row],[SHIFT]]),0,0))-Table1[[#This Row],[Day]]</f>
        <v>0.38496527777777773</v>
      </c>
      <c r="H113" s="7">
        <f>ROUND(IF(Table1[[#This Row],[SHIFT]]&gt;0, Table1[[#This Row],[Time]]-TIME(Table1[[#This Row],[SHIFT]],0,0),Table1[[#This Row],[Time]]+TIME(ABS(Table1[[#This Row],[SHIFT]]),0,0))-0.5, 0)</f>
        <v>0</v>
      </c>
    </row>
    <row r="114" spans="1:8">
      <c r="A114" s="9" t="s">
        <v>695</v>
      </c>
      <c r="B114" s="14" t="s">
        <v>423</v>
      </c>
      <c r="C114" s="13" t="s">
        <v>723</v>
      </c>
      <c r="D114" s="23">
        <f>MID(C114, 6, 11)+Table1[[#This Row],[Day]]</f>
        <v>44791</v>
      </c>
      <c r="E114" s="24">
        <f>TIMEVALUE(MID(C114,17,9))</f>
        <v>0.55895833333333333</v>
      </c>
      <c r="F114" s="25">
        <f>_xlfn.NUMBERVALUE(MID(C114,26,6))/100</f>
        <v>0</v>
      </c>
      <c r="G114" s="25">
        <f>IF(Table1[[#This Row],[SHIFT]]&gt;0, Table1[[#This Row],[Time]]-TIME(Table1[[#This Row],[SHIFT]],0,0),Table1[[#This Row],[Time]]+TIME(ABS(Table1[[#This Row],[SHIFT]]),0,0))-Table1[[#This Row],[Day]]</f>
        <v>0.55895833333333333</v>
      </c>
      <c r="H114" s="7">
        <f>ROUND(IF(Table1[[#This Row],[SHIFT]]&gt;0, Table1[[#This Row],[Time]]-TIME(Table1[[#This Row],[SHIFT]],0,0),Table1[[#This Row],[Time]]+TIME(ABS(Table1[[#This Row],[SHIFT]]),0,0))-0.5, 0)</f>
        <v>0</v>
      </c>
    </row>
    <row r="115" spans="1:8">
      <c r="A115" s="9" t="s">
        <v>695</v>
      </c>
      <c r="B115" s="14" t="s">
        <v>421</v>
      </c>
      <c r="C115" s="13" t="s">
        <v>740</v>
      </c>
      <c r="D115" s="23">
        <f>MID(C115, 6, 11)+Table1[[#This Row],[Day]]</f>
        <v>44791</v>
      </c>
      <c r="E115" s="24">
        <f>TIMEVALUE(MID(C115,17,9))</f>
        <v>0.95351851851851854</v>
      </c>
      <c r="F115" s="25">
        <f>_xlfn.NUMBERVALUE(MID(C115,26,6))/100</f>
        <v>9</v>
      </c>
      <c r="G115" s="25">
        <f>IF(Table1[[#This Row],[SHIFT]]&gt;0, Table1[[#This Row],[Time]]-TIME(Table1[[#This Row],[SHIFT]],0,0),Table1[[#This Row],[Time]]+TIME(ABS(Table1[[#This Row],[SHIFT]]),0,0))-Table1[[#This Row],[Day]]</f>
        <v>0.57851851851851854</v>
      </c>
      <c r="H115" s="7">
        <f>ROUND(IF(Table1[[#This Row],[SHIFT]]&gt;0, Table1[[#This Row],[Time]]-TIME(Table1[[#This Row],[SHIFT]],0,0),Table1[[#This Row],[Time]]+TIME(ABS(Table1[[#This Row],[SHIFT]]),0,0))-0.5, 0)</f>
        <v>0</v>
      </c>
    </row>
    <row r="116" spans="1:8">
      <c r="A116" s="9" t="s">
        <v>695</v>
      </c>
      <c r="B116" s="14" t="s">
        <v>421</v>
      </c>
      <c r="C116" s="13" t="s">
        <v>740</v>
      </c>
      <c r="D116" s="23">
        <f>MID(C116, 6, 11)+Table1[[#This Row],[Day]]</f>
        <v>44791</v>
      </c>
      <c r="E116" s="24">
        <f>TIMEVALUE(MID(C116,17,9))</f>
        <v>0.95351851851851854</v>
      </c>
      <c r="F116" s="25">
        <f>_xlfn.NUMBERVALUE(MID(C116,26,6))/100</f>
        <v>9</v>
      </c>
      <c r="G116" s="25">
        <f>IF(Table1[[#This Row],[SHIFT]]&gt;0, Table1[[#This Row],[Time]]-TIME(Table1[[#This Row],[SHIFT]],0,0),Table1[[#This Row],[Time]]+TIME(ABS(Table1[[#This Row],[SHIFT]]),0,0))-Table1[[#This Row],[Day]]</f>
        <v>0.57851851851851854</v>
      </c>
      <c r="H116" s="7">
        <f>ROUND(IF(Table1[[#This Row],[SHIFT]]&gt;0, Table1[[#This Row],[Time]]-TIME(Table1[[#This Row],[SHIFT]],0,0),Table1[[#This Row],[Time]]+TIME(ABS(Table1[[#This Row],[SHIFT]]),0,0))-0.5, 0)</f>
        <v>0</v>
      </c>
    </row>
    <row r="117" spans="1:8">
      <c r="A117" s="9" t="s">
        <v>695</v>
      </c>
      <c r="B117" s="14" t="s">
        <v>423</v>
      </c>
      <c r="C117" s="13" t="s">
        <v>787</v>
      </c>
      <c r="D117" s="23">
        <f>MID(C117, 6, 11)+Table1[[#This Row],[Day]]</f>
        <v>44791</v>
      </c>
      <c r="E117" s="24">
        <f>TIMEVALUE(MID(C117,17,9))</f>
        <v>0.60417824074074067</v>
      </c>
      <c r="F117" s="25">
        <f>_xlfn.NUMBERVALUE(MID(C117,26,6))/100</f>
        <v>0</v>
      </c>
      <c r="G117" s="25">
        <f>IF(Table1[[#This Row],[SHIFT]]&gt;0, Table1[[#This Row],[Time]]-TIME(Table1[[#This Row],[SHIFT]],0,0),Table1[[#This Row],[Time]]+TIME(ABS(Table1[[#This Row],[SHIFT]]),0,0))-Table1[[#This Row],[Day]]</f>
        <v>0.60417824074074067</v>
      </c>
      <c r="H117" s="7">
        <f>ROUND(IF(Table1[[#This Row],[SHIFT]]&gt;0, Table1[[#This Row],[Time]]-TIME(Table1[[#This Row],[SHIFT]],0,0),Table1[[#This Row],[Time]]+TIME(ABS(Table1[[#This Row],[SHIFT]]),0,0))-0.5, 0)</f>
        <v>0</v>
      </c>
    </row>
    <row r="118" spans="1:8">
      <c r="A118" s="9" t="s">
        <v>695</v>
      </c>
      <c r="B118" s="11" t="s">
        <v>421</v>
      </c>
      <c r="C118" s="13" t="s">
        <v>784</v>
      </c>
      <c r="D118" s="23">
        <f>MID(C118, 6, 11)+Table1[[#This Row],[Day]]</f>
        <v>44791</v>
      </c>
      <c r="E118" s="24">
        <f>TIMEVALUE(MID(C118,17,9))</f>
        <v>0.99721064814814808</v>
      </c>
      <c r="F118" s="25">
        <f>_xlfn.NUMBERVALUE(MID(C118,26,6))/100</f>
        <v>9</v>
      </c>
      <c r="G118" s="25">
        <f>IF(Table1[[#This Row],[SHIFT]]&gt;0, Table1[[#This Row],[Time]]-TIME(Table1[[#This Row],[SHIFT]],0,0),Table1[[#This Row],[Time]]+TIME(ABS(Table1[[#This Row],[SHIFT]]),0,0))-Table1[[#This Row],[Day]]</f>
        <v>0.62221064814814808</v>
      </c>
      <c r="H118" s="7">
        <f>ROUND(IF(Table1[[#This Row],[SHIFT]]&gt;0, Table1[[#This Row],[Time]]-TIME(Table1[[#This Row],[SHIFT]],0,0),Table1[[#This Row],[Time]]+TIME(ABS(Table1[[#This Row],[SHIFT]]),0,0))-0.5, 0)</f>
        <v>0</v>
      </c>
    </row>
    <row r="119" spans="1:8">
      <c r="A119" s="9" t="s">
        <v>695</v>
      </c>
      <c r="B119" s="11" t="s">
        <v>85</v>
      </c>
      <c r="C119" s="13" t="s">
        <v>771</v>
      </c>
      <c r="D119" s="23">
        <f>MID(C119, 6, 11)+Table1[[#This Row],[Day]]</f>
        <v>44792</v>
      </c>
      <c r="E119" s="24">
        <f>TIMEVALUE(MID(C119,17,9))</f>
        <v>0.3694560185185185</v>
      </c>
      <c r="F119" s="25">
        <f>_xlfn.NUMBERVALUE(MID(C119,26,6))/100</f>
        <v>0</v>
      </c>
      <c r="G119" s="25">
        <f>IF(Table1[[#This Row],[SHIFT]]&gt;0, Table1[[#This Row],[Time]]-TIME(Table1[[#This Row],[SHIFT]],0,0),Table1[[#This Row],[Time]]+TIME(ABS(Table1[[#This Row],[SHIFT]]),0,0))-Table1[[#This Row],[Day]]</f>
        <v>0.3694560185185185</v>
      </c>
      <c r="H119" s="7">
        <f>ROUND(IF(Table1[[#This Row],[SHIFT]]&gt;0, Table1[[#This Row],[Time]]-TIME(Table1[[#This Row],[SHIFT]],0,0),Table1[[#This Row],[Time]]+TIME(ABS(Table1[[#This Row],[SHIFT]]),0,0))-0.5, 0)</f>
        <v>0</v>
      </c>
    </row>
    <row r="120" spans="1:8">
      <c r="A120" s="9" t="s">
        <v>695</v>
      </c>
      <c r="B120" s="14" t="s">
        <v>421</v>
      </c>
      <c r="C120" s="13" t="s">
        <v>760</v>
      </c>
      <c r="D120" s="23">
        <f>MID(C120, 6, 11)+Table1[[#This Row],[Day]]</f>
        <v>44792</v>
      </c>
      <c r="E120" s="24">
        <f>TIMEVALUE(MID(C120,17,9))</f>
        <v>0.8353356481481482</v>
      </c>
      <c r="F120" s="25">
        <f>_xlfn.NUMBERVALUE(MID(C120,26,6))/100</f>
        <v>9</v>
      </c>
      <c r="G120" s="25">
        <f>IF(Table1[[#This Row],[SHIFT]]&gt;0, Table1[[#This Row],[Time]]-TIME(Table1[[#This Row],[SHIFT]],0,0),Table1[[#This Row],[Time]]+TIME(ABS(Table1[[#This Row],[SHIFT]]),0,0))-Table1[[#This Row],[Day]]</f>
        <v>0.4603356481481482</v>
      </c>
      <c r="H120" s="7">
        <f>ROUND(IF(Table1[[#This Row],[SHIFT]]&gt;0, Table1[[#This Row],[Time]]-TIME(Table1[[#This Row],[SHIFT]],0,0),Table1[[#This Row],[Time]]+TIME(ABS(Table1[[#This Row],[SHIFT]]),0,0))-0.5, 0)</f>
        <v>0</v>
      </c>
    </row>
    <row r="121" spans="1:8">
      <c r="A121" s="9" t="s">
        <v>695</v>
      </c>
      <c r="B121" s="11" t="s">
        <v>85</v>
      </c>
      <c r="C121" s="13" t="s">
        <v>758</v>
      </c>
      <c r="D121" s="23">
        <f>MID(C121, 6, 11)+Table1[[#This Row],[Day]]</f>
        <v>44792</v>
      </c>
      <c r="E121" s="24">
        <f>TIMEVALUE(MID(C121,17,9))</f>
        <v>0.4767939814814815</v>
      </c>
      <c r="F121" s="25">
        <f>_xlfn.NUMBERVALUE(MID(C121,26,6))/100</f>
        <v>0</v>
      </c>
      <c r="G121" s="25">
        <f>IF(Table1[[#This Row],[SHIFT]]&gt;0, Table1[[#This Row],[Time]]-TIME(Table1[[#This Row],[SHIFT]],0,0),Table1[[#This Row],[Time]]+TIME(ABS(Table1[[#This Row],[SHIFT]]),0,0))-Table1[[#This Row],[Day]]</f>
        <v>0.4767939814814815</v>
      </c>
      <c r="H121" s="7">
        <f>ROUND(IF(Table1[[#This Row],[SHIFT]]&gt;0, Table1[[#This Row],[Time]]-TIME(Table1[[#This Row],[SHIFT]],0,0),Table1[[#This Row],[Time]]+TIME(ABS(Table1[[#This Row],[SHIFT]]),0,0))-0.5, 0)</f>
        <v>0</v>
      </c>
    </row>
    <row r="122" spans="1:8">
      <c r="A122" s="9" t="s">
        <v>695</v>
      </c>
      <c r="B122" s="11" t="s">
        <v>421</v>
      </c>
      <c r="C122" s="13" t="s">
        <v>904</v>
      </c>
      <c r="D122" s="23">
        <f>MID(C122, 6, 11)+Table1[[#This Row],[Day]]</f>
        <v>44795</v>
      </c>
      <c r="E122" s="24">
        <f>TIMEVALUE(MID(C122,17,9))</f>
        <v>0.61327546296296298</v>
      </c>
      <c r="F122" s="25">
        <f>_xlfn.NUMBERVALUE(MID(C122,26,6))/100</f>
        <v>9</v>
      </c>
      <c r="G122" s="25">
        <f>IF(Table1[[#This Row],[SHIFT]]&gt;0, Table1[[#This Row],[Time]]-TIME(Table1[[#This Row],[SHIFT]],0,0),Table1[[#This Row],[Time]]+TIME(ABS(Table1[[#This Row],[SHIFT]]),0,0))-Table1[[#This Row],[Day]]</f>
        <v>0.23827546296296298</v>
      </c>
      <c r="H122" s="7">
        <f>ROUND(IF(Table1[[#This Row],[SHIFT]]&gt;0, Table1[[#This Row],[Time]]-TIME(Table1[[#This Row],[SHIFT]],0,0),Table1[[#This Row],[Time]]+TIME(ABS(Table1[[#This Row],[SHIFT]]),0,0))-0.5, 0)</f>
        <v>0</v>
      </c>
    </row>
    <row r="123" spans="1:8">
      <c r="A123" s="9" t="s">
        <v>695</v>
      </c>
      <c r="B123" s="11" t="s">
        <v>421</v>
      </c>
      <c r="C123" s="13" t="s">
        <v>902</v>
      </c>
      <c r="D123" s="23">
        <f>MID(C123, 6, 11)+Table1[[#This Row],[Day]]</f>
        <v>44795</v>
      </c>
      <c r="E123" s="24">
        <f>TIMEVALUE(MID(C123,17,9))</f>
        <v>0.61762731481481481</v>
      </c>
      <c r="F123" s="25">
        <f>_xlfn.NUMBERVALUE(MID(C123,26,6))/100</f>
        <v>9</v>
      </c>
      <c r="G123" s="25">
        <f>IF(Table1[[#This Row],[SHIFT]]&gt;0, Table1[[#This Row],[Time]]-TIME(Table1[[#This Row],[SHIFT]],0,0),Table1[[#This Row],[Time]]+TIME(ABS(Table1[[#This Row],[SHIFT]]),0,0))-Table1[[#This Row],[Day]]</f>
        <v>0.24262731481481481</v>
      </c>
      <c r="H123" s="7">
        <f>ROUND(IF(Table1[[#This Row],[SHIFT]]&gt;0, Table1[[#This Row],[Time]]-TIME(Table1[[#This Row],[SHIFT]],0,0),Table1[[#This Row],[Time]]+TIME(ABS(Table1[[#This Row],[SHIFT]]),0,0))-0.5, 0)</f>
        <v>0</v>
      </c>
    </row>
    <row r="124" spans="1:8">
      <c r="A124" s="9" t="s">
        <v>693</v>
      </c>
      <c r="B124" s="14" t="s">
        <v>86</v>
      </c>
      <c r="C124" s="13" t="s">
        <v>694</v>
      </c>
      <c r="D124" s="23">
        <f>MID(C124, 6, 11)+Table1[[#This Row],[Day]]</f>
        <v>44790</v>
      </c>
      <c r="E124" s="24">
        <f>TIMEVALUE(MID(C124,17,9))</f>
        <v>0.38510416666666664</v>
      </c>
      <c r="F124" s="25">
        <f>_xlfn.NUMBERVALUE(MID(C124,26,6))/100</f>
        <v>0</v>
      </c>
      <c r="G124" s="25">
        <f>IF(Table1[[#This Row],[SHIFT]]&gt;0, Table1[[#This Row],[Time]]-TIME(Table1[[#This Row],[SHIFT]],0,0),Table1[[#This Row],[Time]]+TIME(ABS(Table1[[#This Row],[SHIFT]]),0,0))-Table1[[#This Row],[Day]]</f>
        <v>0.38510416666666664</v>
      </c>
      <c r="H124" s="7">
        <f>ROUND(IF(Table1[[#This Row],[SHIFT]]&gt;0, Table1[[#This Row],[Time]]-TIME(Table1[[#This Row],[SHIFT]],0,0),Table1[[#This Row],[Time]]+TIME(ABS(Table1[[#This Row],[SHIFT]]),0,0))-0.5, 0)</f>
        <v>0</v>
      </c>
    </row>
    <row r="125" spans="1:8">
      <c r="A125" s="9" t="s">
        <v>693</v>
      </c>
      <c r="B125" s="11" t="s">
        <v>85</v>
      </c>
      <c r="C125" s="13" t="s">
        <v>777</v>
      </c>
      <c r="D125" s="23">
        <f>MID(C125, 6, 11)+Table1[[#This Row],[Day]]</f>
        <v>44792</v>
      </c>
      <c r="E125" s="24">
        <f>TIMEVALUE(MID(C125,17,9))</f>
        <v>0.28815972222222225</v>
      </c>
      <c r="F125" s="25">
        <f>_xlfn.NUMBERVALUE(MID(C125,26,6))/100</f>
        <v>0</v>
      </c>
      <c r="G125" s="25">
        <f>IF(Table1[[#This Row],[SHIFT]]&gt;0, Table1[[#This Row],[Time]]-TIME(Table1[[#This Row],[SHIFT]],0,0),Table1[[#This Row],[Time]]+TIME(ABS(Table1[[#This Row],[SHIFT]]),0,0))-Table1[[#This Row],[Day]]</f>
        <v>0.28815972222222225</v>
      </c>
      <c r="H125" s="7">
        <f>ROUND(IF(Table1[[#This Row],[SHIFT]]&gt;0, Table1[[#This Row],[Time]]-TIME(Table1[[#This Row],[SHIFT]],0,0),Table1[[#This Row],[Time]]+TIME(ABS(Table1[[#This Row],[SHIFT]]),0,0))-0.5, 0)</f>
        <v>0</v>
      </c>
    </row>
    <row r="126" spans="1:8">
      <c r="A126" s="9" t="s">
        <v>693</v>
      </c>
      <c r="B126" s="11" t="s">
        <v>86</v>
      </c>
      <c r="C126" s="13" t="s">
        <v>754</v>
      </c>
      <c r="D126" s="23">
        <f>MID(C126, 6, 11)+Table1[[#This Row],[Day]]</f>
        <v>44792</v>
      </c>
      <c r="E126" s="24">
        <f>TIMEVALUE(MID(C126,17,9))</f>
        <v>0.50570601851851849</v>
      </c>
      <c r="F126" s="25">
        <f>_xlfn.NUMBERVALUE(MID(C126,26,6))/100</f>
        <v>0</v>
      </c>
      <c r="G126" s="25">
        <f>IF(Table1[[#This Row],[SHIFT]]&gt;0, Table1[[#This Row],[Time]]-TIME(Table1[[#This Row],[SHIFT]],0,0),Table1[[#This Row],[Time]]+TIME(ABS(Table1[[#This Row],[SHIFT]]),0,0))-Table1[[#This Row],[Day]]</f>
        <v>0.50570601851851849</v>
      </c>
      <c r="H126" s="7">
        <f>ROUND(IF(Table1[[#This Row],[SHIFT]]&gt;0, Table1[[#This Row],[Time]]-TIME(Table1[[#This Row],[SHIFT]],0,0),Table1[[#This Row],[Time]]+TIME(ABS(Table1[[#This Row],[SHIFT]]),0,0))-0.5, 0)</f>
        <v>0</v>
      </c>
    </row>
    <row r="127" spans="1:8">
      <c r="A127" s="9" t="s">
        <v>693</v>
      </c>
      <c r="B127" s="11" t="s">
        <v>423</v>
      </c>
      <c r="C127" s="13" t="s">
        <v>752</v>
      </c>
      <c r="D127" s="23">
        <f>MID(C127, 6, 11)+Table1[[#This Row],[Day]]</f>
        <v>44792</v>
      </c>
      <c r="E127" s="24">
        <f>TIMEVALUE(MID(C127,17,9))</f>
        <v>0.50993055555555555</v>
      </c>
      <c r="F127" s="25">
        <f>_xlfn.NUMBERVALUE(MID(C127,26,6))/100</f>
        <v>0</v>
      </c>
      <c r="G127" s="25">
        <f>IF(Table1[[#This Row],[SHIFT]]&gt;0, Table1[[#This Row],[Time]]-TIME(Table1[[#This Row],[SHIFT]],0,0),Table1[[#This Row],[Time]]+TIME(ABS(Table1[[#This Row],[SHIFT]]),0,0))-Table1[[#This Row],[Day]]</f>
        <v>0.50993055555555555</v>
      </c>
      <c r="H127" s="7">
        <f>ROUND(IF(Table1[[#This Row],[SHIFT]]&gt;0, Table1[[#This Row],[Time]]-TIME(Table1[[#This Row],[SHIFT]],0,0),Table1[[#This Row],[Time]]+TIME(ABS(Table1[[#This Row],[SHIFT]]),0,0))-0.5, 0)</f>
        <v>0</v>
      </c>
    </row>
    <row r="128" spans="1:8">
      <c r="A128" s="9" t="s">
        <v>693</v>
      </c>
      <c r="B128" s="11" t="s">
        <v>86</v>
      </c>
      <c r="C128" s="13" t="s">
        <v>748</v>
      </c>
      <c r="D128" s="23">
        <f>MID(C128, 6, 11)+Table1[[#This Row],[Day]]</f>
        <v>44792</v>
      </c>
      <c r="E128" s="24">
        <f>TIMEVALUE(MID(C128,17,9))</f>
        <v>0.51575231481481476</v>
      </c>
      <c r="F128" s="25">
        <f>_xlfn.NUMBERVALUE(MID(C128,26,6))/100</f>
        <v>0</v>
      </c>
      <c r="G128" s="25">
        <f>IF(Table1[[#This Row],[SHIFT]]&gt;0, Table1[[#This Row],[Time]]-TIME(Table1[[#This Row],[SHIFT]],0,0),Table1[[#This Row],[Time]]+TIME(ABS(Table1[[#This Row],[SHIFT]]),0,0))-Table1[[#This Row],[Day]]</f>
        <v>0.51575231481481476</v>
      </c>
      <c r="H128" s="7">
        <f>ROUND(IF(Table1[[#This Row],[SHIFT]]&gt;0, Table1[[#This Row],[Time]]-TIME(Table1[[#This Row],[SHIFT]],0,0),Table1[[#This Row],[Time]]+TIME(ABS(Table1[[#This Row],[SHIFT]]),0,0))-0.5, 0)</f>
        <v>0</v>
      </c>
    </row>
    <row r="129" spans="1:8">
      <c r="A129" s="9" t="s">
        <v>693</v>
      </c>
      <c r="B129" s="11" t="s">
        <v>423</v>
      </c>
      <c r="C129" s="13" t="s">
        <v>792</v>
      </c>
      <c r="D129" s="23">
        <f>MID(C129, 6, 11)+Table1[[#This Row],[Day]]</f>
        <v>44792</v>
      </c>
      <c r="E129" s="24">
        <f>TIMEVALUE(MID(C129,17,9))</f>
        <v>0.66973379629629637</v>
      </c>
      <c r="F129" s="25">
        <f>_xlfn.NUMBERVALUE(MID(C129,26,6))/100</f>
        <v>0</v>
      </c>
      <c r="G129" s="25">
        <f>IF(Table1[[#This Row],[SHIFT]]&gt;0, Table1[[#This Row],[Time]]-TIME(Table1[[#This Row],[SHIFT]],0,0),Table1[[#This Row],[Time]]+TIME(ABS(Table1[[#This Row],[SHIFT]]),0,0))-Table1[[#This Row],[Day]]</f>
        <v>0.66973379629629637</v>
      </c>
      <c r="H129" s="7">
        <f>ROUND(IF(Table1[[#This Row],[SHIFT]]&gt;0, Table1[[#This Row],[Time]]-TIME(Table1[[#This Row],[SHIFT]],0,0),Table1[[#This Row],[Time]]+TIME(ABS(Table1[[#This Row],[SHIFT]]),0,0))-0.5, 0)</f>
        <v>0</v>
      </c>
    </row>
    <row r="130" spans="1:8">
      <c r="A130" s="9" t="s">
        <v>691</v>
      </c>
      <c r="B130" s="14" t="s">
        <v>86</v>
      </c>
      <c r="C130" s="13" t="s">
        <v>692</v>
      </c>
      <c r="D130" s="23">
        <f>MID(C130, 6, 11)+Table1[[#This Row],[Day]]</f>
        <v>44790</v>
      </c>
      <c r="E130" s="24">
        <f>TIMEVALUE(MID(C130,17,9))</f>
        <v>0.38521990740740741</v>
      </c>
      <c r="F130" s="25">
        <f>_xlfn.NUMBERVALUE(MID(C130,26,6))/100</f>
        <v>0</v>
      </c>
      <c r="G130" s="25">
        <f>IF(Table1[[#This Row],[SHIFT]]&gt;0, Table1[[#This Row],[Time]]-TIME(Table1[[#This Row],[SHIFT]],0,0),Table1[[#This Row],[Time]]+TIME(ABS(Table1[[#This Row],[SHIFT]]),0,0))-Table1[[#This Row],[Day]]</f>
        <v>0.38521990740740741</v>
      </c>
      <c r="H130" s="7">
        <f>ROUND(IF(Table1[[#This Row],[SHIFT]]&gt;0, Table1[[#This Row],[Time]]-TIME(Table1[[#This Row],[SHIFT]],0,0),Table1[[#This Row],[Time]]+TIME(ABS(Table1[[#This Row],[SHIFT]]),0,0))-0.5, 0)</f>
        <v>0</v>
      </c>
    </row>
    <row r="131" spans="1:8">
      <c r="A131" s="9" t="s">
        <v>691</v>
      </c>
      <c r="B131" s="11" t="s">
        <v>85</v>
      </c>
      <c r="C131" s="13" t="s">
        <v>776</v>
      </c>
      <c r="D131" s="23">
        <f>MID(C131, 6, 11)+Table1[[#This Row],[Day]]</f>
        <v>44792</v>
      </c>
      <c r="E131" s="24">
        <f>TIMEVALUE(MID(C131,17,9))</f>
        <v>0.29348379629629628</v>
      </c>
      <c r="F131" s="25">
        <f>_xlfn.NUMBERVALUE(MID(C131,26,6))/100</f>
        <v>0</v>
      </c>
      <c r="G131" s="25">
        <f>IF(Table1[[#This Row],[SHIFT]]&gt;0, Table1[[#This Row],[Time]]-TIME(Table1[[#This Row],[SHIFT]],0,0),Table1[[#This Row],[Time]]+TIME(ABS(Table1[[#This Row],[SHIFT]]),0,0))-Table1[[#This Row],[Day]]</f>
        <v>0.29348379629629628</v>
      </c>
      <c r="H131" s="7">
        <f>ROUND(IF(Table1[[#This Row],[SHIFT]]&gt;0, Table1[[#This Row],[Time]]-TIME(Table1[[#This Row],[SHIFT]],0,0),Table1[[#This Row],[Time]]+TIME(ABS(Table1[[#This Row],[SHIFT]]),0,0))-0.5, 0)</f>
        <v>0</v>
      </c>
    </row>
    <row r="132" spans="1:8">
      <c r="A132" s="9" t="s">
        <v>691</v>
      </c>
      <c r="B132" s="11" t="s">
        <v>423</v>
      </c>
      <c r="C132" s="13" t="s">
        <v>769</v>
      </c>
      <c r="D132" s="23">
        <f>MID(C132, 6, 11)+Table1[[#This Row],[Day]]</f>
        <v>44792</v>
      </c>
      <c r="E132" s="24">
        <f>TIMEVALUE(MID(C132,17,9))</f>
        <v>0.39266203703703706</v>
      </c>
      <c r="F132" s="25">
        <f>_xlfn.NUMBERVALUE(MID(C132,26,6))/100</f>
        <v>0</v>
      </c>
      <c r="G132" s="25">
        <f>IF(Table1[[#This Row],[SHIFT]]&gt;0, Table1[[#This Row],[Time]]-TIME(Table1[[#This Row],[SHIFT]],0,0),Table1[[#This Row],[Time]]+TIME(ABS(Table1[[#This Row],[SHIFT]]),0,0))-Table1[[#This Row],[Day]]</f>
        <v>0.39266203703703706</v>
      </c>
      <c r="H132" s="7">
        <f>ROUND(IF(Table1[[#This Row],[SHIFT]]&gt;0, Table1[[#This Row],[Time]]-TIME(Table1[[#This Row],[SHIFT]],0,0),Table1[[#This Row],[Time]]+TIME(ABS(Table1[[#This Row],[SHIFT]]),0,0))-0.5, 0)</f>
        <v>0</v>
      </c>
    </row>
    <row r="133" spans="1:8">
      <c r="A133" s="9" t="s">
        <v>689</v>
      </c>
      <c r="B133" s="14" t="s">
        <v>86</v>
      </c>
      <c r="C133" s="13" t="s">
        <v>690</v>
      </c>
      <c r="D133" s="23">
        <f>MID(C133, 6, 11)+Table1[[#This Row],[Day]]</f>
        <v>44790</v>
      </c>
      <c r="E133" s="24">
        <f>TIMEVALUE(MID(C133,17,9))</f>
        <v>0.38537037037037036</v>
      </c>
      <c r="F133" s="25">
        <f>_xlfn.NUMBERVALUE(MID(C133,26,6))/100</f>
        <v>0</v>
      </c>
      <c r="G133" s="25">
        <f>IF(Table1[[#This Row],[SHIFT]]&gt;0, Table1[[#This Row],[Time]]-TIME(Table1[[#This Row],[SHIFT]],0,0),Table1[[#This Row],[Time]]+TIME(ABS(Table1[[#This Row],[SHIFT]]),0,0))-Table1[[#This Row],[Day]]</f>
        <v>0.38537037037037036</v>
      </c>
      <c r="H133" s="7">
        <f>ROUND(IF(Table1[[#This Row],[SHIFT]]&gt;0, Table1[[#This Row],[Time]]-TIME(Table1[[#This Row],[SHIFT]],0,0),Table1[[#This Row],[Time]]+TIME(ABS(Table1[[#This Row],[SHIFT]]),0,0))-0.5, 0)</f>
        <v>0</v>
      </c>
    </row>
    <row r="134" spans="1:8">
      <c r="A134" s="9" t="s">
        <v>689</v>
      </c>
      <c r="B134" s="14" t="s">
        <v>772</v>
      </c>
      <c r="C134" s="13" t="s">
        <v>773</v>
      </c>
      <c r="D134" s="23">
        <f>MID(C134, 6, 11)+Table1[[#This Row],[Day]]</f>
        <v>44792</v>
      </c>
      <c r="E134" s="24">
        <f>TIMEVALUE(MID(C134,17,9))</f>
        <v>0.36675925925925923</v>
      </c>
      <c r="F134" s="25">
        <f>_xlfn.NUMBERVALUE(MID(C134,26,6))/100</f>
        <v>0</v>
      </c>
      <c r="G134" s="25">
        <f>IF(Table1[[#This Row],[SHIFT]]&gt;0, Table1[[#This Row],[Time]]-TIME(Table1[[#This Row],[SHIFT]],0,0),Table1[[#This Row],[Time]]+TIME(ABS(Table1[[#This Row],[SHIFT]]),0,0))-Table1[[#This Row],[Day]]</f>
        <v>0.36675925925925923</v>
      </c>
      <c r="H134" s="7">
        <f>ROUND(IF(Table1[[#This Row],[SHIFT]]&gt;0, Table1[[#This Row],[Time]]-TIME(Table1[[#This Row],[SHIFT]],0,0),Table1[[#This Row],[Time]]+TIME(ABS(Table1[[#This Row],[SHIFT]]),0,0))-0.5, 0)</f>
        <v>0</v>
      </c>
    </row>
    <row r="135" spans="1:8">
      <c r="A135" s="9" t="s">
        <v>689</v>
      </c>
      <c r="B135" s="11" t="s">
        <v>666</v>
      </c>
      <c r="C135" s="13" t="s">
        <v>767</v>
      </c>
      <c r="D135" s="23">
        <f>MID(C135, 6, 11)+Table1[[#This Row],[Day]]</f>
        <v>44792</v>
      </c>
      <c r="E135" s="24">
        <f>TIMEVALUE(MID(C135,17,9))</f>
        <v>0.4767824074074074</v>
      </c>
      <c r="F135" s="25">
        <f>_xlfn.NUMBERVALUE(MID(C135,26,6))/100</f>
        <v>2</v>
      </c>
      <c r="G135" s="25">
        <f>IF(Table1[[#This Row],[SHIFT]]&gt;0, Table1[[#This Row],[Time]]-TIME(Table1[[#This Row],[SHIFT]],0,0),Table1[[#This Row],[Time]]+TIME(ABS(Table1[[#This Row],[SHIFT]]),0,0))-Table1[[#This Row],[Day]]</f>
        <v>0.39344907407407409</v>
      </c>
      <c r="H135" s="7">
        <f>ROUND(IF(Table1[[#This Row],[SHIFT]]&gt;0, Table1[[#This Row],[Time]]-TIME(Table1[[#This Row],[SHIFT]],0,0),Table1[[#This Row],[Time]]+TIME(ABS(Table1[[#This Row],[SHIFT]]),0,0))-0.5, 0)</f>
        <v>0</v>
      </c>
    </row>
    <row r="136" spans="1:8">
      <c r="A136" s="9" t="s">
        <v>689</v>
      </c>
      <c r="B136" s="11" t="s">
        <v>423</v>
      </c>
      <c r="C136" s="13" t="s">
        <v>765</v>
      </c>
      <c r="D136" s="23">
        <f>MID(C136, 6, 11)+Table1[[#This Row],[Day]]</f>
        <v>44792</v>
      </c>
      <c r="E136" s="24">
        <f>TIMEVALUE(MID(C136,17,9))</f>
        <v>0.40531249999999996</v>
      </c>
      <c r="F136" s="25">
        <f>_xlfn.NUMBERVALUE(MID(C136,26,6))/100</f>
        <v>0</v>
      </c>
      <c r="G136" s="25">
        <f>IF(Table1[[#This Row],[SHIFT]]&gt;0, Table1[[#This Row],[Time]]-TIME(Table1[[#This Row],[SHIFT]],0,0),Table1[[#This Row],[Time]]+TIME(ABS(Table1[[#This Row],[SHIFT]]),0,0))-Table1[[#This Row],[Day]]</f>
        <v>0.40531249999999996</v>
      </c>
      <c r="H136" s="7">
        <f>ROUND(IF(Table1[[#This Row],[SHIFT]]&gt;0, Table1[[#This Row],[Time]]-TIME(Table1[[#This Row],[SHIFT]],0,0),Table1[[#This Row],[Time]]+TIME(ABS(Table1[[#This Row],[SHIFT]]),0,0))-0.5, 0)</f>
        <v>0</v>
      </c>
    </row>
    <row r="137" spans="1:8">
      <c r="A137" s="9" t="s">
        <v>689</v>
      </c>
      <c r="B137" s="11" t="s">
        <v>85</v>
      </c>
      <c r="C137" s="13" t="s">
        <v>764</v>
      </c>
      <c r="D137" s="23">
        <f>MID(C137, 6, 11)+Table1[[#This Row],[Day]]</f>
        <v>44792</v>
      </c>
      <c r="E137" s="24">
        <f>TIMEVALUE(MID(C137,17,9))</f>
        <v>0.40761574074074075</v>
      </c>
      <c r="F137" s="25">
        <f>_xlfn.NUMBERVALUE(MID(C137,26,6))/100</f>
        <v>0</v>
      </c>
      <c r="G137" s="25">
        <f>IF(Table1[[#This Row],[SHIFT]]&gt;0, Table1[[#This Row],[Time]]-TIME(Table1[[#This Row],[SHIFT]],0,0),Table1[[#This Row],[Time]]+TIME(ABS(Table1[[#This Row],[SHIFT]]),0,0))-Table1[[#This Row],[Day]]</f>
        <v>0.40761574074074075</v>
      </c>
      <c r="H137" s="7">
        <f>ROUND(IF(Table1[[#This Row],[SHIFT]]&gt;0, Table1[[#This Row],[Time]]-TIME(Table1[[#This Row],[SHIFT]],0,0),Table1[[#This Row],[Time]]+TIME(ABS(Table1[[#This Row],[SHIFT]]),0,0))-0.5, 0)</f>
        <v>0</v>
      </c>
    </row>
    <row r="138" spans="1:8">
      <c r="A138" s="9" t="s">
        <v>689</v>
      </c>
      <c r="B138" s="11" t="s">
        <v>85</v>
      </c>
      <c r="C138" s="13" t="s">
        <v>763</v>
      </c>
      <c r="D138" s="23">
        <f>MID(C138, 6, 11)+Table1[[#This Row],[Day]]</f>
        <v>44792</v>
      </c>
      <c r="E138" s="24">
        <f>TIMEVALUE(MID(C138,17,9))</f>
        <v>0.41023148148148153</v>
      </c>
      <c r="F138" s="25">
        <f>_xlfn.NUMBERVALUE(MID(C138,26,6))/100</f>
        <v>0</v>
      </c>
      <c r="G138" s="25">
        <f>IF(Table1[[#This Row],[SHIFT]]&gt;0, Table1[[#This Row],[Time]]-TIME(Table1[[#This Row],[SHIFT]],0,0),Table1[[#This Row],[Time]]+TIME(ABS(Table1[[#This Row],[SHIFT]]),0,0))-Table1[[#This Row],[Day]]</f>
        <v>0.41023148148148153</v>
      </c>
      <c r="H138" s="7">
        <f>ROUND(IF(Table1[[#This Row],[SHIFT]]&gt;0, Table1[[#This Row],[Time]]-TIME(Table1[[#This Row],[SHIFT]],0,0),Table1[[#This Row],[Time]]+TIME(ABS(Table1[[#This Row],[SHIFT]]),0,0))-0.5, 0)</f>
        <v>0</v>
      </c>
    </row>
    <row r="139" spans="1:8">
      <c r="A139" s="9" t="s">
        <v>689</v>
      </c>
      <c r="B139" s="11" t="s">
        <v>423</v>
      </c>
      <c r="C139" s="13" t="s">
        <v>762</v>
      </c>
      <c r="D139" s="23">
        <f>MID(C139, 6, 11)+Table1[[#This Row],[Day]]</f>
        <v>44792</v>
      </c>
      <c r="E139" s="24">
        <f>TIMEVALUE(MID(C139,17,9))</f>
        <v>0.4138425925925926</v>
      </c>
      <c r="F139" s="25">
        <f>_xlfn.NUMBERVALUE(MID(C139,26,6))/100</f>
        <v>0</v>
      </c>
      <c r="G139" s="25">
        <f>IF(Table1[[#This Row],[SHIFT]]&gt;0, Table1[[#This Row],[Time]]-TIME(Table1[[#This Row],[SHIFT]],0,0),Table1[[#This Row],[Time]]+TIME(ABS(Table1[[#This Row],[SHIFT]]),0,0))-Table1[[#This Row],[Day]]</f>
        <v>0.4138425925925926</v>
      </c>
      <c r="H139" s="7">
        <f>ROUND(IF(Table1[[#This Row],[SHIFT]]&gt;0, Table1[[#This Row],[Time]]-TIME(Table1[[#This Row],[SHIFT]],0,0),Table1[[#This Row],[Time]]+TIME(ABS(Table1[[#This Row],[SHIFT]]),0,0))-0.5, 0)</f>
        <v>0</v>
      </c>
    </row>
    <row r="140" spans="1:8">
      <c r="A140" s="9" t="s">
        <v>689</v>
      </c>
      <c r="B140" s="14" t="s">
        <v>85</v>
      </c>
      <c r="C140" s="13" t="s">
        <v>759</v>
      </c>
      <c r="D140" s="23">
        <f>MID(C140, 6, 11)+Table1[[#This Row],[Day]]</f>
        <v>44792</v>
      </c>
      <c r="E140" s="24">
        <f>TIMEVALUE(MID(C140,17,9))</f>
        <v>0.46428240740740739</v>
      </c>
      <c r="F140" s="25">
        <f>_xlfn.NUMBERVALUE(MID(C140,26,6))/100</f>
        <v>0</v>
      </c>
      <c r="G140" s="25">
        <f>IF(Table1[[#This Row],[SHIFT]]&gt;0, Table1[[#This Row],[Time]]-TIME(Table1[[#This Row],[SHIFT]],0,0),Table1[[#This Row],[Time]]+TIME(ABS(Table1[[#This Row],[SHIFT]]),0,0))-Table1[[#This Row],[Day]]</f>
        <v>0.46428240740740739</v>
      </c>
      <c r="H140" s="7">
        <f>ROUND(IF(Table1[[#This Row],[SHIFT]]&gt;0, Table1[[#This Row],[Time]]-TIME(Table1[[#This Row],[SHIFT]],0,0),Table1[[#This Row],[Time]]+TIME(ABS(Table1[[#This Row],[SHIFT]]),0,0))-0.5, 0)</f>
        <v>0</v>
      </c>
    </row>
    <row r="141" spans="1:8">
      <c r="A141" s="9" t="s">
        <v>689</v>
      </c>
      <c r="B141" s="14" t="s">
        <v>750</v>
      </c>
      <c r="C141" s="13" t="s">
        <v>751</v>
      </c>
      <c r="D141" s="23">
        <f>MID(C141, 6, 11)+Table1[[#This Row],[Day]]</f>
        <v>44792</v>
      </c>
      <c r="E141" s="24">
        <f>TIMEVALUE(MID(C141,17,9))</f>
        <v>0.50998842592592586</v>
      </c>
      <c r="F141" s="25">
        <f>_xlfn.NUMBERVALUE(MID(C141,26,6))/100</f>
        <v>0</v>
      </c>
      <c r="G141" s="25">
        <f>IF(Table1[[#This Row],[SHIFT]]&gt;0, Table1[[#This Row],[Time]]-TIME(Table1[[#This Row],[SHIFT]],0,0),Table1[[#This Row],[Time]]+TIME(ABS(Table1[[#This Row],[SHIFT]]),0,0))-Table1[[#This Row],[Day]]</f>
        <v>0.50998842592592586</v>
      </c>
      <c r="H141" s="7">
        <f>ROUND(IF(Table1[[#This Row],[SHIFT]]&gt;0, Table1[[#This Row],[Time]]-TIME(Table1[[#This Row],[SHIFT]],0,0),Table1[[#This Row],[Time]]+TIME(ABS(Table1[[#This Row],[SHIFT]]),0,0))-0.5, 0)</f>
        <v>0</v>
      </c>
    </row>
    <row r="142" spans="1:8">
      <c r="A142" s="9" t="s">
        <v>689</v>
      </c>
      <c r="B142" s="11" t="s">
        <v>423</v>
      </c>
      <c r="C142" s="13" t="s">
        <v>808</v>
      </c>
      <c r="D142" s="23">
        <f>MID(C142, 6, 11)+Table1[[#This Row],[Day]]</f>
        <v>44796</v>
      </c>
      <c r="E142" s="24">
        <f>TIMEVALUE(MID(C142,17,9))</f>
        <v>0.3989583333333333</v>
      </c>
      <c r="F142" s="25">
        <f>_xlfn.NUMBERVALUE(MID(C142,26,6))/100</f>
        <v>0</v>
      </c>
      <c r="G142" s="25">
        <f>IF(Table1[[#This Row],[SHIFT]]&gt;0, Table1[[#This Row],[Time]]-TIME(Table1[[#This Row],[SHIFT]],0,0),Table1[[#This Row],[Time]]+TIME(ABS(Table1[[#This Row],[SHIFT]]),0,0))-Table1[[#This Row],[Day]]</f>
        <v>0.3989583333333333</v>
      </c>
      <c r="H142" s="7">
        <f>ROUND(IF(Table1[[#This Row],[SHIFT]]&gt;0, Table1[[#This Row],[Time]]-TIME(Table1[[#This Row],[SHIFT]],0,0),Table1[[#This Row],[Time]]+TIME(ABS(Table1[[#This Row],[SHIFT]]),0,0))-0.5, 0)</f>
        <v>0</v>
      </c>
    </row>
    <row r="143" spans="1:8">
      <c r="A143" s="9" t="s">
        <v>689</v>
      </c>
      <c r="B143" s="11" t="s">
        <v>666</v>
      </c>
      <c r="C143" s="13" t="s">
        <v>942</v>
      </c>
      <c r="D143" s="23">
        <f>MID(C143, 6, 11)+Table1[[#This Row],[Day]]</f>
        <v>44797</v>
      </c>
      <c r="E143" s="24">
        <f>TIMEVALUE(MID(C143,17,9))</f>
        <v>0.73633101851851857</v>
      </c>
      <c r="F143" s="25">
        <f>_xlfn.NUMBERVALUE(MID(C143,26,6))/100</f>
        <v>2</v>
      </c>
      <c r="G143" s="25">
        <f>IF(Table1[[#This Row],[SHIFT]]&gt;0, Table1[[#This Row],[Time]]-TIME(Table1[[#This Row],[SHIFT]],0,0),Table1[[#This Row],[Time]]+TIME(ABS(Table1[[#This Row],[SHIFT]]),0,0))-Table1[[#This Row],[Day]]</f>
        <v>0.65299768518518519</v>
      </c>
      <c r="H143" s="7">
        <f>ROUND(IF(Table1[[#This Row],[SHIFT]]&gt;0, Table1[[#This Row],[Time]]-TIME(Table1[[#This Row],[SHIFT]],0,0),Table1[[#This Row],[Time]]+TIME(ABS(Table1[[#This Row],[SHIFT]]),0,0))-0.5, 0)</f>
        <v>0</v>
      </c>
    </row>
    <row r="144" spans="1:8">
      <c r="A144" s="9" t="s">
        <v>689</v>
      </c>
      <c r="B144" s="11" t="s">
        <v>750</v>
      </c>
      <c r="C144" s="13" t="s">
        <v>940</v>
      </c>
      <c r="D144" s="23">
        <f>MID(C144, 6, 11)+Table1[[#This Row],[Day]]</f>
        <v>44798</v>
      </c>
      <c r="E144" s="24">
        <f>TIMEVALUE(MID(C144,17,9))</f>
        <v>0.33662037037037035</v>
      </c>
      <c r="F144" s="25">
        <f>_xlfn.NUMBERVALUE(MID(C144,26,6))/100</f>
        <v>0</v>
      </c>
      <c r="G144" s="25">
        <f>IF(Table1[[#This Row],[SHIFT]]&gt;0, Table1[[#This Row],[Time]]-TIME(Table1[[#This Row],[SHIFT]],0,0),Table1[[#This Row],[Time]]+TIME(ABS(Table1[[#This Row],[SHIFT]]),0,0))-Table1[[#This Row],[Day]]</f>
        <v>0.33662037037037035</v>
      </c>
      <c r="H144" s="7">
        <f>ROUND(IF(Table1[[#This Row],[SHIFT]]&gt;0, Table1[[#This Row],[Time]]-TIME(Table1[[#This Row],[SHIFT]],0,0),Table1[[#This Row],[Time]]+TIME(ABS(Table1[[#This Row],[SHIFT]]),0,0))-0.5, 0)</f>
        <v>0</v>
      </c>
    </row>
    <row r="145" spans="1:8">
      <c r="A145" s="9" t="s">
        <v>689</v>
      </c>
      <c r="B145" s="11" t="s">
        <v>85</v>
      </c>
      <c r="C145" s="13" t="s">
        <v>939</v>
      </c>
      <c r="D145" s="23">
        <f>MID(C145, 6, 11)+Table1[[#This Row],[Day]]</f>
        <v>44798</v>
      </c>
      <c r="E145" s="24">
        <f>TIMEVALUE(MID(C145,17,9))</f>
        <v>0.36768518518518517</v>
      </c>
      <c r="F145" s="25">
        <f>_xlfn.NUMBERVALUE(MID(C145,26,6))/100</f>
        <v>0</v>
      </c>
      <c r="G145" s="25">
        <f>IF(Table1[[#This Row],[SHIFT]]&gt;0, Table1[[#This Row],[Time]]-TIME(Table1[[#This Row],[SHIFT]],0,0),Table1[[#This Row],[Time]]+TIME(ABS(Table1[[#This Row],[SHIFT]]),0,0))-Table1[[#This Row],[Day]]</f>
        <v>0.36768518518518517</v>
      </c>
      <c r="H145" s="7">
        <f>ROUND(IF(Table1[[#This Row],[SHIFT]]&gt;0, Table1[[#This Row],[Time]]-TIME(Table1[[#This Row],[SHIFT]],0,0),Table1[[#This Row],[Time]]+TIME(ABS(Table1[[#This Row],[SHIFT]]),0,0))-0.5, 0)</f>
        <v>0</v>
      </c>
    </row>
    <row r="146" spans="1:8">
      <c r="A146" s="9" t="s">
        <v>689</v>
      </c>
      <c r="B146" s="11" t="s">
        <v>85</v>
      </c>
      <c r="C146" s="13" t="s">
        <v>938</v>
      </c>
      <c r="D146" s="23">
        <f>MID(C146, 6, 11)+Table1[[#This Row],[Day]]</f>
        <v>44798</v>
      </c>
      <c r="E146" s="24">
        <f>TIMEVALUE(MID(C146,17,9))</f>
        <v>0.37258101851851855</v>
      </c>
      <c r="F146" s="25">
        <f>_xlfn.NUMBERVALUE(MID(C146,26,6))/100</f>
        <v>0</v>
      </c>
      <c r="G146" s="25">
        <f>IF(Table1[[#This Row],[SHIFT]]&gt;0, Table1[[#This Row],[Time]]-TIME(Table1[[#This Row],[SHIFT]],0,0),Table1[[#This Row],[Time]]+TIME(ABS(Table1[[#This Row],[SHIFT]]),0,0))-Table1[[#This Row],[Day]]</f>
        <v>0.37258101851851855</v>
      </c>
      <c r="H146" s="7">
        <f>ROUND(IF(Table1[[#This Row],[SHIFT]]&gt;0, Table1[[#This Row],[Time]]-TIME(Table1[[#This Row],[SHIFT]],0,0),Table1[[#This Row],[Time]]+TIME(ABS(Table1[[#This Row],[SHIFT]]),0,0))-0.5, 0)</f>
        <v>0</v>
      </c>
    </row>
    <row r="147" spans="1:8">
      <c r="A147" s="9" t="s">
        <v>689</v>
      </c>
      <c r="B147" s="11" t="s">
        <v>666</v>
      </c>
      <c r="C147" s="13" t="s">
        <v>937</v>
      </c>
      <c r="D147" s="23">
        <f>MID(C147, 6, 11)+Table1[[#This Row],[Day]]</f>
        <v>44798</v>
      </c>
      <c r="E147" s="24">
        <f>TIMEVALUE(MID(C147,17,9))</f>
        <v>0.46818287037037037</v>
      </c>
      <c r="F147" s="25">
        <f>_xlfn.NUMBERVALUE(MID(C147,26,6))/100</f>
        <v>2</v>
      </c>
      <c r="G147" s="25">
        <f>IF(Table1[[#This Row],[SHIFT]]&gt;0, Table1[[#This Row],[Time]]-TIME(Table1[[#This Row],[SHIFT]],0,0),Table1[[#This Row],[Time]]+TIME(ABS(Table1[[#This Row],[SHIFT]]),0,0))-Table1[[#This Row],[Day]]</f>
        <v>0.38484953703703706</v>
      </c>
      <c r="H147" s="7">
        <f>ROUND(IF(Table1[[#This Row],[SHIFT]]&gt;0, Table1[[#This Row],[Time]]-TIME(Table1[[#This Row],[SHIFT]],0,0),Table1[[#This Row],[Time]]+TIME(ABS(Table1[[#This Row],[SHIFT]]),0,0))-0.5, 0)</f>
        <v>0</v>
      </c>
    </row>
    <row r="148" spans="1:8">
      <c r="A148" s="9" t="s">
        <v>689</v>
      </c>
      <c r="B148" s="11" t="s">
        <v>85</v>
      </c>
      <c r="C148" s="13" t="s">
        <v>936</v>
      </c>
      <c r="D148" s="23">
        <f>MID(C148, 6, 11)+Table1[[#This Row],[Day]]</f>
        <v>44798</v>
      </c>
      <c r="E148" s="24">
        <f>TIMEVALUE(MID(C148,17,9))</f>
        <v>0.39883101851851849</v>
      </c>
      <c r="F148" s="25">
        <f>_xlfn.NUMBERVALUE(MID(C148,26,6))/100</f>
        <v>0</v>
      </c>
      <c r="G148" s="25">
        <f>IF(Table1[[#This Row],[SHIFT]]&gt;0, Table1[[#This Row],[Time]]-TIME(Table1[[#This Row],[SHIFT]],0,0),Table1[[#This Row],[Time]]+TIME(ABS(Table1[[#This Row],[SHIFT]]),0,0))-Table1[[#This Row],[Day]]</f>
        <v>0.39883101851851849</v>
      </c>
      <c r="H148" s="7">
        <f>ROUND(IF(Table1[[#This Row],[SHIFT]]&gt;0, Table1[[#This Row],[Time]]-TIME(Table1[[#This Row],[SHIFT]],0,0),Table1[[#This Row],[Time]]+TIME(ABS(Table1[[#This Row],[SHIFT]]),0,0))-0.5, 0)</f>
        <v>0</v>
      </c>
    </row>
    <row r="149" spans="1:8">
      <c r="A149" s="9" t="s">
        <v>927</v>
      </c>
      <c r="B149" s="14" t="s">
        <v>86</v>
      </c>
      <c r="C149" s="13" t="s">
        <v>928</v>
      </c>
      <c r="D149" s="23">
        <f>MID(C149, 6, 11)+Table1[[#This Row],[Day]]</f>
        <v>44796</v>
      </c>
      <c r="E149" s="24">
        <f>TIMEVALUE(MID(C149,17,9))</f>
        <v>0.67716435185185186</v>
      </c>
      <c r="F149" s="25">
        <f>_xlfn.NUMBERVALUE(MID(C149,26,6))/100</f>
        <v>0</v>
      </c>
      <c r="G149" s="25">
        <f>IF(Table1[[#This Row],[SHIFT]]&gt;0, Table1[[#This Row],[Time]]-TIME(Table1[[#This Row],[SHIFT]],0,0),Table1[[#This Row],[Time]]+TIME(ABS(Table1[[#This Row],[SHIFT]]),0,0))-Table1[[#This Row],[Day]]</f>
        <v>0.67716435185185186</v>
      </c>
      <c r="H149" s="7">
        <f>ROUND(IF(Table1[[#This Row],[SHIFT]]&gt;0, Table1[[#This Row],[Time]]-TIME(Table1[[#This Row],[SHIFT]],0,0),Table1[[#This Row],[Time]]+TIME(ABS(Table1[[#This Row],[SHIFT]]),0,0))-0.5, 0)</f>
        <v>0</v>
      </c>
    </row>
    <row r="150" spans="1:8">
      <c r="A150" s="9" t="s">
        <v>927</v>
      </c>
      <c r="B150" s="11" t="s">
        <v>426</v>
      </c>
      <c r="C150" s="13" t="s">
        <v>909</v>
      </c>
      <c r="D150" s="23">
        <f>MID(C150, 6, 11)+Table1[[#This Row],[Day]]</f>
        <v>44797</v>
      </c>
      <c r="E150" s="24">
        <f>TIMEVALUE(MID(C150,17,9))</f>
        <v>0.47312500000000002</v>
      </c>
      <c r="F150" s="25">
        <f>_xlfn.NUMBERVALUE(MID(C150,26,6))/100</f>
        <v>0</v>
      </c>
      <c r="G150" s="25">
        <f>IF(Table1[[#This Row],[SHIFT]]&gt;0, Table1[[#This Row],[Time]]-TIME(Table1[[#This Row],[SHIFT]],0,0),Table1[[#This Row],[Time]]+TIME(ABS(Table1[[#This Row],[SHIFT]]),0,0))-Table1[[#This Row],[Day]]</f>
        <v>0.47312500000000002</v>
      </c>
      <c r="H150" s="7">
        <f>ROUND(IF(Table1[[#This Row],[SHIFT]]&gt;0, Table1[[#This Row],[Time]]-TIME(Table1[[#This Row],[SHIFT]],0,0),Table1[[#This Row],[Time]]+TIME(ABS(Table1[[#This Row],[SHIFT]]),0,0))-0.5, 0)</f>
        <v>0</v>
      </c>
    </row>
    <row r="151" spans="1:8">
      <c r="A151" s="9" t="s">
        <v>927</v>
      </c>
      <c r="B151" s="14" t="s">
        <v>432</v>
      </c>
      <c r="C151" s="13" t="s">
        <v>908</v>
      </c>
      <c r="D151" s="23">
        <f>MID(C151, 6, 11)+Table1[[#This Row],[Day]]</f>
        <v>44797</v>
      </c>
      <c r="E151" s="24">
        <f>TIMEVALUE(MID(C151,17,9))</f>
        <v>0.60093750000000001</v>
      </c>
      <c r="F151" s="25">
        <f>_xlfn.NUMBERVALUE(MID(C151,26,6))/100</f>
        <v>2</v>
      </c>
      <c r="G151" s="25">
        <f>IF(Table1[[#This Row],[SHIFT]]&gt;0, Table1[[#This Row],[Time]]-TIME(Table1[[#This Row],[SHIFT]],0,0),Table1[[#This Row],[Time]]+TIME(ABS(Table1[[#This Row],[SHIFT]]),0,0))-Table1[[#This Row],[Day]]</f>
        <v>0.51760416666666664</v>
      </c>
      <c r="H151" s="7">
        <f>ROUND(IF(Table1[[#This Row],[SHIFT]]&gt;0, Table1[[#This Row],[Time]]-TIME(Table1[[#This Row],[SHIFT]],0,0),Table1[[#This Row],[Time]]+TIME(ABS(Table1[[#This Row],[SHIFT]]),0,0))-0.5, 0)</f>
        <v>0</v>
      </c>
    </row>
    <row r="152" spans="1:8">
      <c r="A152" s="9" t="s">
        <v>707</v>
      </c>
      <c r="B152" s="14" t="s">
        <v>86</v>
      </c>
      <c r="C152" s="13" t="s">
        <v>708</v>
      </c>
      <c r="D152" s="23">
        <f>MID(C152, 6, 11)+Table1[[#This Row],[Day]]</f>
        <v>44790</v>
      </c>
      <c r="E152" s="24">
        <f>TIMEVALUE(MID(C152,17,9))</f>
        <v>0.38401620370370365</v>
      </c>
      <c r="F152" s="25">
        <f>_xlfn.NUMBERVALUE(MID(C152,26,6))/100</f>
        <v>0</v>
      </c>
      <c r="G152" s="25">
        <f>IF(Table1[[#This Row],[SHIFT]]&gt;0, Table1[[#This Row],[Time]]-TIME(Table1[[#This Row],[SHIFT]],0,0),Table1[[#This Row],[Time]]+TIME(ABS(Table1[[#This Row],[SHIFT]]),0,0))-Table1[[#This Row],[Day]]</f>
        <v>0.38401620370370365</v>
      </c>
      <c r="H152" s="7">
        <f>ROUND(IF(Table1[[#This Row],[SHIFT]]&gt;0, Table1[[#This Row],[Time]]-TIME(Table1[[#This Row],[SHIFT]],0,0),Table1[[#This Row],[Time]]+TIME(ABS(Table1[[#This Row],[SHIFT]]),0,0))-0.5, 0)</f>
        <v>0</v>
      </c>
    </row>
    <row r="153" spans="1:8">
      <c r="A153" s="9" t="s">
        <v>707</v>
      </c>
      <c r="B153" s="14" t="s">
        <v>423</v>
      </c>
      <c r="C153" s="13" t="s">
        <v>688</v>
      </c>
      <c r="D153" s="23">
        <f>MID(C153, 6, 11)+Table1[[#This Row],[Day]]</f>
        <v>44790</v>
      </c>
      <c r="E153" s="24">
        <f>TIMEVALUE(MID(C153,17,9))</f>
        <v>0.65848379629629628</v>
      </c>
      <c r="F153" s="25">
        <f>_xlfn.NUMBERVALUE(MID(C153,26,6))/100</f>
        <v>0</v>
      </c>
      <c r="G153" s="25">
        <f>IF(Table1[[#This Row],[SHIFT]]&gt;0, Table1[[#This Row],[Time]]-TIME(Table1[[#This Row],[SHIFT]],0,0),Table1[[#This Row],[Time]]+TIME(ABS(Table1[[#This Row],[SHIFT]]),0,0))-Table1[[#This Row],[Day]]</f>
        <v>0.65848379629629628</v>
      </c>
      <c r="H153" s="7">
        <f>ROUND(IF(Table1[[#This Row],[SHIFT]]&gt;0, Table1[[#This Row],[Time]]-TIME(Table1[[#This Row],[SHIFT]],0,0),Table1[[#This Row],[Time]]+TIME(ABS(Table1[[#This Row],[SHIFT]]),0,0))-0.5, 0)</f>
        <v>0</v>
      </c>
    </row>
    <row r="154" spans="1:8">
      <c r="A154" s="9" t="s">
        <v>707</v>
      </c>
      <c r="B154" s="14" t="s">
        <v>424</v>
      </c>
      <c r="C154" s="13" t="s">
        <v>676</v>
      </c>
      <c r="D154" s="23">
        <f>MID(C154, 6, 11)+Table1[[#This Row],[Day]]</f>
        <v>44790</v>
      </c>
      <c r="E154" s="24">
        <f>TIMEVALUE(MID(C154,17,9))</f>
        <v>0.9765625</v>
      </c>
      <c r="F154" s="25">
        <f>_xlfn.NUMBERVALUE(MID(C154,26,6))/100</f>
        <v>0</v>
      </c>
      <c r="G154" s="25">
        <f>IF(Table1[[#This Row],[SHIFT]]&gt;0, Table1[[#This Row],[Time]]-TIME(Table1[[#This Row],[SHIFT]],0,0),Table1[[#This Row],[Time]]+TIME(ABS(Table1[[#This Row],[SHIFT]]),0,0))-Table1[[#This Row],[Day]]</f>
        <v>0.9765625</v>
      </c>
      <c r="H154" s="7">
        <f>ROUND(IF(Table1[[#This Row],[SHIFT]]&gt;0, Table1[[#This Row],[Time]]-TIME(Table1[[#This Row],[SHIFT]],0,0),Table1[[#This Row],[Time]]+TIME(ABS(Table1[[#This Row],[SHIFT]]),0,0))-0.5, 0)</f>
        <v>0</v>
      </c>
    </row>
    <row r="155" spans="1:8">
      <c r="A155" s="9" t="s">
        <v>707</v>
      </c>
      <c r="B155" s="14" t="s">
        <v>666</v>
      </c>
      <c r="C155" s="13" t="s">
        <v>667</v>
      </c>
      <c r="D155" s="23">
        <f>MID(C155, 6, 11)+Table1[[#This Row],[Day]]</f>
        <v>44791</v>
      </c>
      <c r="E155" s="24">
        <f>TIMEVALUE(MID(C155,17,9))</f>
        <v>0.39082175925925927</v>
      </c>
      <c r="F155" s="25">
        <f>_xlfn.NUMBERVALUE(MID(C155,26,6))/100</f>
        <v>2</v>
      </c>
      <c r="G155" s="25">
        <f>IF(Table1[[#This Row],[SHIFT]]&gt;0, Table1[[#This Row],[Time]]-TIME(Table1[[#This Row],[SHIFT]],0,0),Table1[[#This Row],[Time]]+TIME(ABS(Table1[[#This Row],[SHIFT]]),0,0))-Table1[[#This Row],[Day]]</f>
        <v>0.30748842592592596</v>
      </c>
      <c r="H155" s="7">
        <f>ROUND(IF(Table1[[#This Row],[SHIFT]]&gt;0, Table1[[#This Row],[Time]]-TIME(Table1[[#This Row],[SHIFT]],0,0),Table1[[#This Row],[Time]]+TIME(ABS(Table1[[#This Row],[SHIFT]]),0,0))-0.5, 0)</f>
        <v>0</v>
      </c>
    </row>
    <row r="156" spans="1:8">
      <c r="A156" s="9" t="s">
        <v>707</v>
      </c>
      <c r="B156" s="14" t="s">
        <v>430</v>
      </c>
      <c r="C156" s="13" t="s">
        <v>734</v>
      </c>
      <c r="D156" s="23">
        <f>MID(C156, 6, 11)+Table1[[#This Row],[Day]]</f>
        <v>44791</v>
      </c>
      <c r="E156" s="24">
        <f>TIMEVALUE(MID(C156,17,9))</f>
        <v>0.47295138888888894</v>
      </c>
      <c r="F156" s="25">
        <f>_xlfn.NUMBERVALUE(MID(C156,26,6))/100</f>
        <v>0</v>
      </c>
      <c r="G156" s="25">
        <f>IF(Table1[[#This Row],[SHIFT]]&gt;0, Table1[[#This Row],[Time]]-TIME(Table1[[#This Row],[SHIFT]],0,0),Table1[[#This Row],[Time]]+TIME(ABS(Table1[[#This Row],[SHIFT]]),0,0))-Table1[[#This Row],[Day]]</f>
        <v>0.47295138888888894</v>
      </c>
      <c r="H156" s="7">
        <f>ROUND(IF(Table1[[#This Row],[SHIFT]]&gt;0, Table1[[#This Row],[Time]]-TIME(Table1[[#This Row],[SHIFT]],0,0),Table1[[#This Row],[Time]]+TIME(ABS(Table1[[#This Row],[SHIFT]]),0,0))-0.5, 0)</f>
        <v>0</v>
      </c>
    </row>
    <row r="157" spans="1:8">
      <c r="A157" s="9" t="s">
        <v>707</v>
      </c>
      <c r="B157" s="14" t="s">
        <v>429</v>
      </c>
      <c r="C157" s="13" t="s">
        <v>732</v>
      </c>
      <c r="D157" s="23">
        <f>MID(C157, 6, 11)+Table1[[#This Row],[Day]]</f>
        <v>44791</v>
      </c>
      <c r="E157" s="24">
        <f>TIMEVALUE(MID(C157,17,9))</f>
        <v>0.47784722222222226</v>
      </c>
      <c r="F157" s="25">
        <f>_xlfn.NUMBERVALUE(MID(C157,26,6))/100</f>
        <v>0</v>
      </c>
      <c r="G157" s="25">
        <f>IF(Table1[[#This Row],[SHIFT]]&gt;0, Table1[[#This Row],[Time]]-TIME(Table1[[#This Row],[SHIFT]],0,0),Table1[[#This Row],[Time]]+TIME(ABS(Table1[[#This Row],[SHIFT]]),0,0))-Table1[[#This Row],[Day]]</f>
        <v>0.47784722222222226</v>
      </c>
      <c r="H157" s="7">
        <f>ROUND(IF(Table1[[#This Row],[SHIFT]]&gt;0, Table1[[#This Row],[Time]]-TIME(Table1[[#This Row],[SHIFT]],0,0),Table1[[#This Row],[Time]]+TIME(ABS(Table1[[#This Row],[SHIFT]]),0,0))-0.5, 0)</f>
        <v>0</v>
      </c>
    </row>
    <row r="158" spans="1:8">
      <c r="A158" s="9" t="s">
        <v>707</v>
      </c>
      <c r="B158" s="11" t="s">
        <v>428</v>
      </c>
      <c r="C158" s="13" t="s">
        <v>782</v>
      </c>
      <c r="D158" s="23">
        <f>MID(C158, 6, 11)+Table1[[#This Row],[Day]]</f>
        <v>44792</v>
      </c>
      <c r="E158" s="24">
        <f>TIMEVALUE(MID(C158,17,9))</f>
        <v>0.12405092592592593</v>
      </c>
      <c r="F158" s="25">
        <f>_xlfn.NUMBERVALUE(MID(C158,26,6))/100</f>
        <v>0</v>
      </c>
      <c r="G158" s="25">
        <f>IF(Table1[[#This Row],[SHIFT]]&gt;0, Table1[[#This Row],[Time]]-TIME(Table1[[#This Row],[SHIFT]],0,0),Table1[[#This Row],[Time]]+TIME(ABS(Table1[[#This Row],[SHIFT]]),0,0))-Table1[[#This Row],[Day]]</f>
        <v>0.12405092592592593</v>
      </c>
      <c r="H158" s="7">
        <f>ROUND(IF(Table1[[#This Row],[SHIFT]]&gt;0, Table1[[#This Row],[Time]]-TIME(Table1[[#This Row],[SHIFT]],0,0),Table1[[#This Row],[Time]]+TIME(ABS(Table1[[#This Row],[SHIFT]]),0,0))-0.5, 0)</f>
        <v>0</v>
      </c>
    </row>
    <row r="159" spans="1:8">
      <c r="A159" s="9" t="s">
        <v>707</v>
      </c>
      <c r="B159" s="11" t="s">
        <v>778</v>
      </c>
      <c r="C159" s="13" t="s">
        <v>781</v>
      </c>
      <c r="D159" s="23">
        <f>MID(C159, 6, 11)+Table1[[#This Row],[Day]]</f>
        <v>44792</v>
      </c>
      <c r="E159" s="24">
        <f>TIMEVALUE(MID(C159,17,9))</f>
        <v>0.16434027777777779</v>
      </c>
      <c r="F159" s="25">
        <f>_xlfn.NUMBERVALUE(MID(C159,26,6))/100</f>
        <v>0</v>
      </c>
      <c r="G159" s="25">
        <f>IF(Table1[[#This Row],[SHIFT]]&gt;0, Table1[[#This Row],[Time]]-TIME(Table1[[#This Row],[SHIFT]],0,0),Table1[[#This Row],[Time]]+TIME(ABS(Table1[[#This Row],[SHIFT]]),0,0))-Table1[[#This Row],[Day]]</f>
        <v>0.16434027777777779</v>
      </c>
      <c r="H159" s="7">
        <f>ROUND(IF(Table1[[#This Row],[SHIFT]]&gt;0, Table1[[#This Row],[Time]]-TIME(Table1[[#This Row],[SHIFT]],0,0),Table1[[#This Row],[Time]]+TIME(ABS(Table1[[#This Row],[SHIFT]]),0,0))-0.5, 0)</f>
        <v>0</v>
      </c>
    </row>
    <row r="160" spans="1:8">
      <c r="A160" s="9" t="s">
        <v>707</v>
      </c>
      <c r="B160" s="11" t="s">
        <v>85</v>
      </c>
      <c r="C160" s="13" t="s">
        <v>768</v>
      </c>
      <c r="D160" s="23">
        <f>MID(C160, 6, 11)+Table1[[#This Row],[Day]]</f>
        <v>44792</v>
      </c>
      <c r="E160" s="24">
        <f>TIMEVALUE(MID(C160,17,9))</f>
        <v>0.39297453703703705</v>
      </c>
      <c r="F160" s="25">
        <f>_xlfn.NUMBERVALUE(MID(C160,26,6))/100</f>
        <v>0</v>
      </c>
      <c r="G160" s="25">
        <f>IF(Table1[[#This Row],[SHIFT]]&gt;0, Table1[[#This Row],[Time]]-TIME(Table1[[#This Row],[SHIFT]],0,0),Table1[[#This Row],[Time]]+TIME(ABS(Table1[[#This Row],[SHIFT]]),0,0))-Table1[[#This Row],[Day]]</f>
        <v>0.39297453703703705</v>
      </c>
      <c r="H160" s="7">
        <f>ROUND(IF(Table1[[#This Row],[SHIFT]]&gt;0, Table1[[#This Row],[Time]]-TIME(Table1[[#This Row],[SHIFT]],0,0),Table1[[#This Row],[Time]]+TIME(ABS(Table1[[#This Row],[SHIFT]]),0,0))-0.5, 0)</f>
        <v>0</v>
      </c>
    </row>
    <row r="161" spans="1:8">
      <c r="A161" s="9" t="s">
        <v>707</v>
      </c>
      <c r="B161" s="11" t="s">
        <v>430</v>
      </c>
      <c r="C161" s="13" t="s">
        <v>861</v>
      </c>
      <c r="D161" s="23">
        <f>MID(C161, 6, 11)+Table1[[#This Row],[Day]]</f>
        <v>44795</v>
      </c>
      <c r="E161" s="24">
        <f>TIMEVALUE(MID(C161,17,9))</f>
        <v>0.47916666666666669</v>
      </c>
      <c r="F161" s="25">
        <f>_xlfn.NUMBERVALUE(MID(C161,26,6))/100</f>
        <v>0</v>
      </c>
      <c r="G161" s="25">
        <f>IF(Table1[[#This Row],[SHIFT]]&gt;0, Table1[[#This Row],[Time]]-TIME(Table1[[#This Row],[SHIFT]],0,0),Table1[[#This Row],[Time]]+TIME(ABS(Table1[[#This Row],[SHIFT]]),0,0))-Table1[[#This Row],[Day]]</f>
        <v>0.47916666666666669</v>
      </c>
      <c r="H161" s="7">
        <f>ROUND(IF(Table1[[#This Row],[SHIFT]]&gt;0, Table1[[#This Row],[Time]]-TIME(Table1[[#This Row],[SHIFT]],0,0),Table1[[#This Row],[Time]]+TIME(ABS(Table1[[#This Row],[SHIFT]]),0,0))-0.5, 0)</f>
        <v>0</v>
      </c>
    </row>
    <row r="162" spans="1:8" ht="30">
      <c r="A162" s="9" t="s">
        <v>705</v>
      </c>
      <c r="B162" s="14" t="s">
        <v>86</v>
      </c>
      <c r="C162" s="13" t="s">
        <v>706</v>
      </c>
      <c r="D162" s="23">
        <f>MID(C162, 6, 11)+Table1[[#This Row],[Day]]</f>
        <v>44790</v>
      </c>
      <c r="E162" s="24">
        <f>TIMEVALUE(MID(C162,17,9))</f>
        <v>0.38422453703703702</v>
      </c>
      <c r="F162" s="25">
        <f>_xlfn.NUMBERVALUE(MID(C162,26,6))/100</f>
        <v>0</v>
      </c>
      <c r="G162" s="25">
        <f>IF(Table1[[#This Row],[SHIFT]]&gt;0, Table1[[#This Row],[Time]]-TIME(Table1[[#This Row],[SHIFT]],0,0),Table1[[#This Row],[Time]]+TIME(ABS(Table1[[#This Row],[SHIFT]]),0,0))-Table1[[#This Row],[Day]]</f>
        <v>0.38422453703703702</v>
      </c>
      <c r="H162" s="7">
        <f>ROUND(IF(Table1[[#This Row],[SHIFT]]&gt;0, Table1[[#This Row],[Time]]-TIME(Table1[[#This Row],[SHIFT]],0,0),Table1[[#This Row],[Time]]+TIME(ABS(Table1[[#This Row],[SHIFT]]),0,0))-0.5, 0)</f>
        <v>0</v>
      </c>
    </row>
    <row r="163" spans="1:8" ht="30">
      <c r="A163" s="9" t="s">
        <v>705</v>
      </c>
      <c r="B163" s="14" t="s">
        <v>423</v>
      </c>
      <c r="C163" s="13" t="s">
        <v>687</v>
      </c>
      <c r="D163" s="23">
        <f>MID(C163, 6, 11)+Table1[[#This Row],[Day]]</f>
        <v>44790</v>
      </c>
      <c r="E163" s="24">
        <f>TIMEVALUE(MID(C163,17,9))</f>
        <v>0.66907407407407404</v>
      </c>
      <c r="F163" s="25">
        <f>_xlfn.NUMBERVALUE(MID(C163,26,6))/100</f>
        <v>0</v>
      </c>
      <c r="G163" s="25">
        <f>IF(Table1[[#This Row],[SHIFT]]&gt;0, Table1[[#This Row],[Time]]-TIME(Table1[[#This Row],[SHIFT]],0,0),Table1[[#This Row],[Time]]+TIME(ABS(Table1[[#This Row],[SHIFT]]),0,0))-Table1[[#This Row],[Day]]</f>
        <v>0.66907407407407404</v>
      </c>
      <c r="H163" s="7">
        <f>ROUND(IF(Table1[[#This Row],[SHIFT]]&gt;0, Table1[[#This Row],[Time]]-TIME(Table1[[#This Row],[SHIFT]],0,0),Table1[[#This Row],[Time]]+TIME(ABS(Table1[[#This Row],[SHIFT]]),0,0))-0.5, 0)</f>
        <v>0</v>
      </c>
    </row>
    <row r="164" spans="1:8" ht="30">
      <c r="A164" s="9" t="s">
        <v>705</v>
      </c>
      <c r="B164" s="14" t="s">
        <v>424</v>
      </c>
      <c r="C164" s="13" t="s">
        <v>678</v>
      </c>
      <c r="D164" s="23">
        <f>MID(C164, 6, 11)+Table1[[#This Row],[Day]]</f>
        <v>44790</v>
      </c>
      <c r="E164" s="24">
        <f>TIMEVALUE(MID(C164,17,9))</f>
        <v>0.94765046296296296</v>
      </c>
      <c r="F164" s="25">
        <f>_xlfn.NUMBERVALUE(MID(C164,26,6))/100</f>
        <v>0</v>
      </c>
      <c r="G164" s="25">
        <f>IF(Table1[[#This Row],[SHIFT]]&gt;0, Table1[[#This Row],[Time]]-TIME(Table1[[#This Row],[SHIFT]],0,0),Table1[[#This Row],[Time]]+TIME(ABS(Table1[[#This Row],[SHIFT]]),0,0))-Table1[[#This Row],[Day]]</f>
        <v>0.94765046296296296</v>
      </c>
      <c r="H164" s="7">
        <f>ROUND(IF(Table1[[#This Row],[SHIFT]]&gt;0, Table1[[#This Row],[Time]]-TIME(Table1[[#This Row],[SHIFT]],0,0),Table1[[#This Row],[Time]]+TIME(ABS(Table1[[#This Row],[SHIFT]]),0,0))-0.5, 0)</f>
        <v>0</v>
      </c>
    </row>
    <row r="165" spans="1:8" ht="30">
      <c r="A165" s="9" t="s">
        <v>705</v>
      </c>
      <c r="B165" s="14" t="s">
        <v>674</v>
      </c>
      <c r="C165" s="13" t="s">
        <v>675</v>
      </c>
      <c r="D165" s="23">
        <f>MID(C165, 6, 11)+Table1[[#This Row],[Day]]</f>
        <v>44790</v>
      </c>
      <c r="E165" s="24">
        <f>TIMEVALUE(MID(C165,17,9))</f>
        <v>0.68812499999999999</v>
      </c>
      <c r="F165" s="25">
        <f>_xlfn.NUMBERVALUE(MID(C165,26,6))/100</f>
        <v>-7</v>
      </c>
      <c r="G165" s="25">
        <f>IF(Table1[[#This Row],[SHIFT]]&gt;0, Table1[[#This Row],[Time]]-TIME(Table1[[#This Row],[SHIFT]],0,0),Table1[[#This Row],[Time]]+TIME(ABS(Table1[[#This Row],[SHIFT]]),0,0))-Table1[[#This Row],[Day]]</f>
        <v>0.97979166666666662</v>
      </c>
      <c r="H165" s="7">
        <f>ROUND(IF(Table1[[#This Row],[SHIFT]]&gt;0, Table1[[#This Row],[Time]]-TIME(Table1[[#This Row],[SHIFT]],0,0),Table1[[#This Row],[Time]]+TIME(ABS(Table1[[#This Row],[SHIFT]]),0,0))-0.5, 0)</f>
        <v>0</v>
      </c>
    </row>
    <row r="166" spans="1:8" ht="30">
      <c r="A166" s="9" t="s">
        <v>705</v>
      </c>
      <c r="B166" s="14" t="s">
        <v>430</v>
      </c>
      <c r="C166" s="13" t="s">
        <v>733</v>
      </c>
      <c r="D166" s="23">
        <f>MID(C166, 6, 11)+Table1[[#This Row],[Day]]</f>
        <v>44791</v>
      </c>
      <c r="E166" s="24">
        <f>TIMEVALUE(MID(C166,17,9))</f>
        <v>0.47512731481481479</v>
      </c>
      <c r="F166" s="25">
        <f>_xlfn.NUMBERVALUE(MID(C166,26,6))/100</f>
        <v>0</v>
      </c>
      <c r="G166" s="25">
        <f>IF(Table1[[#This Row],[SHIFT]]&gt;0, Table1[[#This Row],[Time]]-TIME(Table1[[#This Row],[SHIFT]],0,0),Table1[[#This Row],[Time]]+TIME(ABS(Table1[[#This Row],[SHIFT]]),0,0))-Table1[[#This Row],[Day]]</f>
        <v>0.47512731481481479</v>
      </c>
      <c r="H166" s="7">
        <f>ROUND(IF(Table1[[#This Row],[SHIFT]]&gt;0, Table1[[#This Row],[Time]]-TIME(Table1[[#This Row],[SHIFT]],0,0),Table1[[#This Row],[Time]]+TIME(ABS(Table1[[#This Row],[SHIFT]]),0,0))-0.5, 0)</f>
        <v>0</v>
      </c>
    </row>
    <row r="167" spans="1:8" ht="30">
      <c r="A167" s="9" t="s">
        <v>705</v>
      </c>
      <c r="B167" s="14" t="s">
        <v>423</v>
      </c>
      <c r="C167" s="13" t="s">
        <v>728</v>
      </c>
      <c r="D167" s="23">
        <f>MID(C167, 6, 11)+Table1[[#This Row],[Day]]</f>
        <v>44791</v>
      </c>
      <c r="E167" s="24">
        <f>TIMEVALUE(MID(C167,17,9))</f>
        <v>0.52475694444444443</v>
      </c>
      <c r="F167" s="25">
        <f>_xlfn.NUMBERVALUE(MID(C167,26,6))/100</f>
        <v>0</v>
      </c>
      <c r="G167" s="25">
        <f>IF(Table1[[#This Row],[SHIFT]]&gt;0, Table1[[#This Row],[Time]]-TIME(Table1[[#This Row],[SHIFT]],0,0),Table1[[#This Row],[Time]]+TIME(ABS(Table1[[#This Row],[SHIFT]]),0,0))-Table1[[#This Row],[Day]]</f>
        <v>0.52475694444444443</v>
      </c>
      <c r="H167" s="7">
        <f>ROUND(IF(Table1[[#This Row],[SHIFT]]&gt;0, Table1[[#This Row],[Time]]-TIME(Table1[[#This Row],[SHIFT]],0,0),Table1[[#This Row],[Time]]+TIME(ABS(Table1[[#This Row],[SHIFT]]),0,0))-0.5, 0)</f>
        <v>0</v>
      </c>
    </row>
    <row r="168" spans="1:8" ht="30">
      <c r="A168" s="9" t="s">
        <v>705</v>
      </c>
      <c r="B168" s="11" t="s">
        <v>778</v>
      </c>
      <c r="C168" s="13" t="s">
        <v>779</v>
      </c>
      <c r="D168" s="23">
        <f>MID(C168, 6, 11)+Table1[[#This Row],[Day]]</f>
        <v>44792</v>
      </c>
      <c r="E168" s="24">
        <f>TIMEVALUE(MID(C168,17,9))</f>
        <v>0.19195601851851851</v>
      </c>
      <c r="F168" s="25">
        <f>_xlfn.NUMBERVALUE(MID(C168,26,6))/100</f>
        <v>0</v>
      </c>
      <c r="G168" s="25">
        <f>IF(Table1[[#This Row],[SHIFT]]&gt;0, Table1[[#This Row],[Time]]-TIME(Table1[[#This Row],[SHIFT]],0,0),Table1[[#This Row],[Time]]+TIME(ABS(Table1[[#This Row],[SHIFT]]),0,0))-Table1[[#This Row],[Day]]</f>
        <v>0.19195601851851851</v>
      </c>
      <c r="H168" s="7">
        <f>ROUND(IF(Table1[[#This Row],[SHIFT]]&gt;0, Table1[[#This Row],[Time]]-TIME(Table1[[#This Row],[SHIFT]],0,0),Table1[[#This Row],[Time]]+TIME(ABS(Table1[[#This Row],[SHIFT]]),0,0))-0.5, 0)</f>
        <v>0</v>
      </c>
    </row>
    <row r="169" spans="1:8" ht="30">
      <c r="A169" s="9" t="s">
        <v>705</v>
      </c>
      <c r="B169" s="11" t="s">
        <v>85</v>
      </c>
      <c r="C169" s="13" t="s">
        <v>766</v>
      </c>
      <c r="D169" s="23">
        <f>MID(C169, 6, 11)+Table1[[#This Row],[Day]]</f>
        <v>44792</v>
      </c>
      <c r="E169" s="24">
        <f>TIMEVALUE(MID(C169,17,9))</f>
        <v>0.40021990740740737</v>
      </c>
      <c r="F169" s="25">
        <f>_xlfn.NUMBERVALUE(MID(C169,26,6))/100</f>
        <v>0</v>
      </c>
      <c r="G169" s="25">
        <f>IF(Table1[[#This Row],[SHIFT]]&gt;0, Table1[[#This Row],[Time]]-TIME(Table1[[#This Row],[SHIFT]],0,0),Table1[[#This Row],[Time]]+TIME(ABS(Table1[[#This Row],[SHIFT]]),0,0))-Table1[[#This Row],[Day]]</f>
        <v>0.40021990740740737</v>
      </c>
      <c r="H169" s="7">
        <f>ROUND(IF(Table1[[#This Row],[SHIFT]]&gt;0, Table1[[#This Row],[Time]]-TIME(Table1[[#This Row],[SHIFT]],0,0),Table1[[#This Row],[Time]]+TIME(ABS(Table1[[#This Row],[SHIFT]]),0,0))-0.5, 0)</f>
        <v>0</v>
      </c>
    </row>
    <row r="170" spans="1:8" ht="30">
      <c r="A170" s="9" t="s">
        <v>705</v>
      </c>
      <c r="B170" s="11" t="s">
        <v>430</v>
      </c>
      <c r="C170" s="13" t="s">
        <v>753</v>
      </c>
      <c r="D170" s="23">
        <f>MID(C170, 6, 11)+Table1[[#This Row],[Day]]</f>
        <v>44792</v>
      </c>
      <c r="E170" s="24">
        <f>TIMEVALUE(MID(C170,17,9))</f>
        <v>0.50709490740740748</v>
      </c>
      <c r="F170" s="25">
        <f>_xlfn.NUMBERVALUE(MID(C170,26,6))/100</f>
        <v>0</v>
      </c>
      <c r="G170" s="25">
        <f>IF(Table1[[#This Row],[SHIFT]]&gt;0, Table1[[#This Row],[Time]]-TIME(Table1[[#This Row],[SHIFT]],0,0),Table1[[#This Row],[Time]]+TIME(ABS(Table1[[#This Row],[SHIFT]]),0,0))-Table1[[#This Row],[Day]]</f>
        <v>0.50709490740740748</v>
      </c>
      <c r="H170" s="7">
        <f>ROUND(IF(Table1[[#This Row],[SHIFT]]&gt;0, Table1[[#This Row],[Time]]-TIME(Table1[[#This Row],[SHIFT]],0,0),Table1[[#This Row],[Time]]+TIME(ABS(Table1[[#This Row],[SHIFT]]),0,0))-0.5, 0)</f>
        <v>0</v>
      </c>
    </row>
    <row r="171" spans="1:8" ht="30">
      <c r="A171" s="9" t="s">
        <v>705</v>
      </c>
      <c r="B171" s="11" t="s">
        <v>674</v>
      </c>
      <c r="C171" s="13" t="s">
        <v>789</v>
      </c>
      <c r="D171" s="23">
        <f>MID(C171, 6, 11)+Table1[[#This Row],[Day]]</f>
        <v>44792</v>
      </c>
      <c r="E171" s="24">
        <f>TIMEVALUE(MID(C171,17,9))</f>
        <v>0.56866898148148148</v>
      </c>
      <c r="F171" s="25">
        <f>_xlfn.NUMBERVALUE(MID(C171,26,6))/100</f>
        <v>-7</v>
      </c>
      <c r="G171" s="25">
        <f>IF(Table1[[#This Row],[SHIFT]]&gt;0, Table1[[#This Row],[Time]]-TIME(Table1[[#This Row],[SHIFT]],0,0),Table1[[#This Row],[Time]]+TIME(ABS(Table1[[#This Row],[SHIFT]]),0,0))-Table1[[#This Row],[Day]]</f>
        <v>0.86033564814814811</v>
      </c>
      <c r="H171" s="7">
        <f>ROUND(IF(Table1[[#This Row],[SHIFT]]&gt;0, Table1[[#This Row],[Time]]-TIME(Table1[[#This Row],[SHIFT]],0,0),Table1[[#This Row],[Time]]+TIME(ABS(Table1[[#This Row],[SHIFT]]),0,0))-0.5, 0)</f>
        <v>0</v>
      </c>
    </row>
    <row r="172" spans="1:8" ht="30">
      <c r="A172" s="9" t="s">
        <v>705</v>
      </c>
      <c r="B172" s="11" t="s">
        <v>430</v>
      </c>
      <c r="C172" s="13" t="s">
        <v>860</v>
      </c>
      <c r="D172" s="23">
        <f>MID(C172, 6, 11)+Table1[[#This Row],[Day]]</f>
        <v>44795</v>
      </c>
      <c r="E172" s="24">
        <f>TIMEVALUE(MID(C172,17,9))</f>
        <v>0.47988425925925932</v>
      </c>
      <c r="F172" s="25">
        <f>_xlfn.NUMBERVALUE(MID(C172,26,6))/100</f>
        <v>0</v>
      </c>
      <c r="G172" s="25">
        <f>IF(Table1[[#This Row],[SHIFT]]&gt;0, Table1[[#This Row],[Time]]-TIME(Table1[[#This Row],[SHIFT]],0,0),Table1[[#This Row],[Time]]+TIME(ABS(Table1[[#This Row],[SHIFT]]),0,0))-Table1[[#This Row],[Day]]</f>
        <v>0.47988425925925932</v>
      </c>
      <c r="H172" s="7">
        <f>ROUND(IF(Table1[[#This Row],[SHIFT]]&gt;0, Table1[[#This Row],[Time]]-TIME(Table1[[#This Row],[SHIFT]],0,0),Table1[[#This Row],[Time]]+TIME(ABS(Table1[[#This Row],[SHIFT]]),0,0))-0.5, 0)</f>
        <v>0</v>
      </c>
    </row>
    <row r="173" spans="1:8">
      <c r="A173" s="9" t="s">
        <v>703</v>
      </c>
      <c r="B173" s="14" t="s">
        <v>86</v>
      </c>
      <c r="C173" s="13" t="s">
        <v>704</v>
      </c>
      <c r="D173" s="23">
        <f>MID(C173, 6, 11)+Table1[[#This Row],[Day]]</f>
        <v>44790</v>
      </c>
      <c r="E173" s="24">
        <f>TIMEVALUE(MID(C173,17,9))</f>
        <v>0.38436342592592593</v>
      </c>
      <c r="F173" s="25">
        <f>_xlfn.NUMBERVALUE(MID(C173,26,6))/100</f>
        <v>0</v>
      </c>
      <c r="G173" s="25">
        <f>IF(Table1[[#This Row],[SHIFT]]&gt;0, Table1[[#This Row],[Time]]-TIME(Table1[[#This Row],[SHIFT]],0,0),Table1[[#This Row],[Time]]+TIME(ABS(Table1[[#This Row],[SHIFT]]),0,0))-Table1[[#This Row],[Day]]</f>
        <v>0.38436342592592593</v>
      </c>
      <c r="H173" s="7">
        <f>ROUND(IF(Table1[[#This Row],[SHIFT]]&gt;0, Table1[[#This Row],[Time]]-TIME(Table1[[#This Row],[SHIFT]],0,0),Table1[[#This Row],[Time]]+TIME(ABS(Table1[[#This Row],[SHIFT]]),0,0))-0.5, 0)</f>
        <v>0</v>
      </c>
    </row>
    <row r="174" spans="1:8">
      <c r="A174" s="9" t="s">
        <v>703</v>
      </c>
      <c r="B174" s="14" t="s">
        <v>423</v>
      </c>
      <c r="C174" s="13" t="s">
        <v>686</v>
      </c>
      <c r="D174" s="23">
        <f>MID(C174, 6, 11)+Table1[[#This Row],[Day]]</f>
        <v>44790</v>
      </c>
      <c r="E174" s="24">
        <f>TIMEVALUE(MID(C174,17,9))</f>
        <v>0.67729166666666663</v>
      </c>
      <c r="F174" s="25">
        <f>_xlfn.NUMBERVALUE(MID(C174,26,6))/100</f>
        <v>0</v>
      </c>
      <c r="G174" s="25">
        <f>IF(Table1[[#This Row],[SHIFT]]&gt;0, Table1[[#This Row],[Time]]-TIME(Table1[[#This Row],[SHIFT]],0,0),Table1[[#This Row],[Time]]+TIME(ABS(Table1[[#This Row],[SHIFT]]),0,0))-Table1[[#This Row],[Day]]</f>
        <v>0.67729166666666663</v>
      </c>
      <c r="H174" s="7">
        <f>ROUND(IF(Table1[[#This Row],[SHIFT]]&gt;0, Table1[[#This Row],[Time]]-TIME(Table1[[#This Row],[SHIFT]],0,0),Table1[[#This Row],[Time]]+TIME(ABS(Table1[[#This Row],[SHIFT]]),0,0))-0.5, 0)</f>
        <v>0</v>
      </c>
    </row>
    <row r="175" spans="1:8">
      <c r="A175" s="9" t="s">
        <v>703</v>
      </c>
      <c r="B175" s="14" t="s">
        <v>85</v>
      </c>
      <c r="C175" s="13" t="s">
        <v>685</v>
      </c>
      <c r="D175" s="23">
        <f>MID(C175, 6, 11)+Table1[[#This Row],[Day]]</f>
        <v>44790</v>
      </c>
      <c r="E175" s="24">
        <f>TIMEVALUE(MID(C175,17,9))</f>
        <v>0.68459490740740747</v>
      </c>
      <c r="F175" s="25">
        <f>_xlfn.NUMBERVALUE(MID(C175,26,6))/100</f>
        <v>0</v>
      </c>
      <c r="G175" s="25">
        <f>IF(Table1[[#This Row],[SHIFT]]&gt;0, Table1[[#This Row],[Time]]-TIME(Table1[[#This Row],[SHIFT]],0,0),Table1[[#This Row],[Time]]+TIME(ABS(Table1[[#This Row],[SHIFT]]),0,0))-Table1[[#This Row],[Day]]</f>
        <v>0.68459490740740747</v>
      </c>
      <c r="H175" s="7">
        <f>ROUND(IF(Table1[[#This Row],[SHIFT]]&gt;0, Table1[[#This Row],[Time]]-TIME(Table1[[#This Row],[SHIFT]],0,0),Table1[[#This Row],[Time]]+TIME(ABS(Table1[[#This Row],[SHIFT]]),0,0))-0.5, 0)</f>
        <v>0</v>
      </c>
    </row>
    <row r="176" spans="1:8">
      <c r="A176" s="9" t="s">
        <v>703</v>
      </c>
      <c r="B176" s="14" t="s">
        <v>424</v>
      </c>
      <c r="C176" s="13" t="s">
        <v>677</v>
      </c>
      <c r="D176" s="23">
        <f>MID(C176, 6, 11)+Table1[[#This Row],[Day]]</f>
        <v>44790</v>
      </c>
      <c r="E176" s="24">
        <f>TIMEVALUE(MID(C176,17,9))</f>
        <v>0.95918981481481491</v>
      </c>
      <c r="F176" s="25">
        <f>_xlfn.NUMBERVALUE(MID(C176,26,6))/100</f>
        <v>0</v>
      </c>
      <c r="G176" s="25">
        <f>IF(Table1[[#This Row],[SHIFT]]&gt;0, Table1[[#This Row],[Time]]-TIME(Table1[[#This Row],[SHIFT]],0,0),Table1[[#This Row],[Time]]+TIME(ABS(Table1[[#This Row],[SHIFT]]),0,0))-Table1[[#This Row],[Day]]</f>
        <v>0.95918981481481491</v>
      </c>
      <c r="H176" s="7">
        <f>ROUND(IF(Table1[[#This Row],[SHIFT]]&gt;0, Table1[[#This Row],[Time]]-TIME(Table1[[#This Row],[SHIFT]],0,0),Table1[[#This Row],[Time]]+TIME(ABS(Table1[[#This Row],[SHIFT]]),0,0))-0.5, 0)</f>
        <v>0</v>
      </c>
    </row>
    <row r="177" spans="1:8">
      <c r="A177" s="9" t="s">
        <v>703</v>
      </c>
      <c r="B177" s="14" t="s">
        <v>85</v>
      </c>
      <c r="C177" s="13" t="s">
        <v>668</v>
      </c>
      <c r="D177" s="23">
        <f>MID(C177, 6, 11)+Table1[[#This Row],[Day]]</f>
        <v>44791</v>
      </c>
      <c r="E177" s="24">
        <f>TIMEVALUE(MID(C177,17,9))</f>
        <v>0.28075231481481483</v>
      </c>
      <c r="F177" s="25">
        <f>_xlfn.NUMBERVALUE(MID(C177,26,6))/100</f>
        <v>0</v>
      </c>
      <c r="G177" s="25">
        <f>IF(Table1[[#This Row],[SHIFT]]&gt;0, Table1[[#This Row],[Time]]-TIME(Table1[[#This Row],[SHIFT]],0,0),Table1[[#This Row],[Time]]+TIME(ABS(Table1[[#This Row],[SHIFT]]),0,0))-Table1[[#This Row],[Day]]</f>
        <v>0.28075231481481483</v>
      </c>
      <c r="H177" s="7">
        <f>ROUND(IF(Table1[[#This Row],[SHIFT]]&gt;0, Table1[[#This Row],[Time]]-TIME(Table1[[#This Row],[SHIFT]],0,0),Table1[[#This Row],[Time]]+TIME(ABS(Table1[[#This Row],[SHIFT]]),0,0))-0.5, 0)</f>
        <v>0</v>
      </c>
    </row>
    <row r="178" spans="1:8">
      <c r="A178" s="9" t="s">
        <v>703</v>
      </c>
      <c r="B178" s="11" t="s">
        <v>423</v>
      </c>
      <c r="C178" s="13" t="s">
        <v>749</v>
      </c>
      <c r="D178" s="23">
        <f>MID(C178, 6, 11)+Table1[[#This Row],[Day]]</f>
        <v>44792</v>
      </c>
      <c r="E178" s="24">
        <f>TIMEVALUE(MID(C178,17,9))</f>
        <v>0.5131944444444444</v>
      </c>
      <c r="F178" s="25">
        <f>_xlfn.NUMBERVALUE(MID(C178,26,6))/100</f>
        <v>0</v>
      </c>
      <c r="G178" s="25">
        <f>IF(Table1[[#This Row],[SHIFT]]&gt;0, Table1[[#This Row],[Time]]-TIME(Table1[[#This Row],[SHIFT]],0,0),Table1[[#This Row],[Time]]+TIME(ABS(Table1[[#This Row],[SHIFT]]),0,0))-Table1[[#This Row],[Day]]</f>
        <v>0.5131944444444444</v>
      </c>
      <c r="H178" s="7">
        <f>ROUND(IF(Table1[[#This Row],[SHIFT]]&gt;0, Table1[[#This Row],[Time]]-TIME(Table1[[#This Row],[SHIFT]],0,0),Table1[[#This Row],[Time]]+TIME(ABS(Table1[[#This Row],[SHIFT]]),0,0))-0.5, 0)</f>
        <v>0</v>
      </c>
    </row>
    <row r="179" spans="1:8">
      <c r="A179" s="9" t="s">
        <v>701</v>
      </c>
      <c r="B179" s="14" t="s">
        <v>86</v>
      </c>
      <c r="C179" s="13" t="s">
        <v>702</v>
      </c>
      <c r="D179" s="23">
        <f>MID(C179, 6, 11)+Table1[[#This Row],[Day]]</f>
        <v>44790</v>
      </c>
      <c r="E179" s="24">
        <f>TIMEVALUE(MID(C179,17,9))</f>
        <v>0.3845486111111111</v>
      </c>
      <c r="F179" s="25">
        <f>_xlfn.NUMBERVALUE(MID(C179,26,6))/100</f>
        <v>0</v>
      </c>
      <c r="G179" s="25">
        <f>IF(Table1[[#This Row],[SHIFT]]&gt;0, Table1[[#This Row],[Time]]-TIME(Table1[[#This Row],[SHIFT]],0,0),Table1[[#This Row],[Time]]+TIME(ABS(Table1[[#This Row],[SHIFT]]),0,0))-Table1[[#This Row],[Day]]</f>
        <v>0.3845486111111111</v>
      </c>
      <c r="H179" s="7">
        <f>ROUND(IF(Table1[[#This Row],[SHIFT]]&gt;0, Table1[[#This Row],[Time]]-TIME(Table1[[#This Row],[SHIFT]],0,0),Table1[[#This Row],[Time]]+TIME(ABS(Table1[[#This Row],[SHIFT]]),0,0))-0.5, 0)</f>
        <v>0</v>
      </c>
    </row>
    <row r="180" spans="1:8">
      <c r="A180" s="9" t="s">
        <v>701</v>
      </c>
      <c r="B180" s="14" t="s">
        <v>426</v>
      </c>
      <c r="C180" s="13" t="s">
        <v>680</v>
      </c>
      <c r="D180" s="23">
        <f>MID(C180, 6, 11)+Table1[[#This Row],[Day]]</f>
        <v>44790</v>
      </c>
      <c r="E180" s="24">
        <f>TIMEVALUE(MID(C180,17,9))</f>
        <v>0.86406250000000007</v>
      </c>
      <c r="F180" s="25">
        <f>_xlfn.NUMBERVALUE(MID(C180,26,6))/100</f>
        <v>0</v>
      </c>
      <c r="G180" s="25">
        <f>IF(Table1[[#This Row],[SHIFT]]&gt;0, Table1[[#This Row],[Time]]-TIME(Table1[[#This Row],[SHIFT]],0,0),Table1[[#This Row],[Time]]+TIME(ABS(Table1[[#This Row],[SHIFT]]),0,0))-Table1[[#This Row],[Day]]</f>
        <v>0.86406250000000007</v>
      </c>
      <c r="H180" s="7">
        <f>ROUND(IF(Table1[[#This Row],[SHIFT]]&gt;0, Table1[[#This Row],[Time]]-TIME(Table1[[#This Row],[SHIFT]],0,0),Table1[[#This Row],[Time]]+TIME(ABS(Table1[[#This Row],[SHIFT]]),0,0))-0.5, 0)</f>
        <v>0</v>
      </c>
    </row>
    <row r="181" spans="1:8">
      <c r="A181" s="9" t="s">
        <v>701</v>
      </c>
      <c r="B181" s="14" t="s">
        <v>421</v>
      </c>
      <c r="C181" s="13" t="s">
        <v>671</v>
      </c>
      <c r="D181" s="23">
        <f>MID(C181, 6, 11)+Table1[[#This Row],[Day]]</f>
        <v>44791</v>
      </c>
      <c r="E181" s="24">
        <f>TIMEVALUE(MID(C181,17,9))</f>
        <v>0.61356481481481484</v>
      </c>
      <c r="F181" s="25">
        <f>_xlfn.NUMBERVALUE(MID(C181,26,6))/100</f>
        <v>9</v>
      </c>
      <c r="G181" s="25">
        <f>IF(Table1[[#This Row],[SHIFT]]&gt;0, Table1[[#This Row],[Time]]-TIME(Table1[[#This Row],[SHIFT]],0,0),Table1[[#This Row],[Time]]+TIME(ABS(Table1[[#This Row],[SHIFT]]),0,0))-Table1[[#This Row],[Day]]</f>
        <v>0.23856481481481484</v>
      </c>
      <c r="H181" s="7">
        <f>ROUND(IF(Table1[[#This Row],[SHIFT]]&gt;0, Table1[[#This Row],[Time]]-TIME(Table1[[#This Row],[SHIFT]],0,0),Table1[[#This Row],[Time]]+TIME(ABS(Table1[[#This Row],[SHIFT]]),0,0))-0.5, 0)</f>
        <v>0</v>
      </c>
    </row>
    <row r="182" spans="1:8">
      <c r="A182" s="9" t="s">
        <v>701</v>
      </c>
      <c r="B182" s="14" t="s">
        <v>421</v>
      </c>
      <c r="C182" s="13" t="s">
        <v>669</v>
      </c>
      <c r="D182" s="23">
        <f>MID(C182, 6, 11)+Table1[[#This Row],[Day]]</f>
        <v>44791</v>
      </c>
      <c r="E182" s="24">
        <f>TIMEVALUE(MID(C182,17,9))</f>
        <v>0.61488425925925927</v>
      </c>
      <c r="F182" s="25">
        <f>_xlfn.NUMBERVALUE(MID(C182,26,6))/100</f>
        <v>9</v>
      </c>
      <c r="G182" s="25">
        <f>IF(Table1[[#This Row],[SHIFT]]&gt;0, Table1[[#This Row],[Time]]-TIME(Table1[[#This Row],[SHIFT]],0,0),Table1[[#This Row],[Time]]+TIME(ABS(Table1[[#This Row],[SHIFT]]),0,0))-Table1[[#This Row],[Day]]</f>
        <v>0.23988425925925927</v>
      </c>
      <c r="H182" s="7">
        <f>ROUND(IF(Table1[[#This Row],[SHIFT]]&gt;0, Table1[[#This Row],[Time]]-TIME(Table1[[#This Row],[SHIFT]],0,0),Table1[[#This Row],[Time]]+TIME(ABS(Table1[[#This Row],[SHIFT]]),0,0))-0.5, 0)</f>
        <v>0</v>
      </c>
    </row>
    <row r="183" spans="1:8">
      <c r="A183" s="9" t="s">
        <v>701</v>
      </c>
      <c r="B183" s="14" t="s">
        <v>432</v>
      </c>
      <c r="C183" s="13" t="s">
        <v>665</v>
      </c>
      <c r="D183" s="23">
        <f>MID(C183, 6, 11)+Table1[[#This Row],[Day]]</f>
        <v>44791</v>
      </c>
      <c r="E183" s="24">
        <f>TIMEVALUE(MID(C183,17,9))</f>
        <v>0.40372685185185181</v>
      </c>
      <c r="F183" s="25">
        <f>_xlfn.NUMBERVALUE(MID(C183,26,6))/100</f>
        <v>2</v>
      </c>
      <c r="G183" s="25">
        <f>IF(Table1[[#This Row],[SHIFT]]&gt;0, Table1[[#This Row],[Time]]-TIME(Table1[[#This Row],[SHIFT]],0,0),Table1[[#This Row],[Time]]+TIME(ABS(Table1[[#This Row],[SHIFT]]),0,0))-Table1[[#This Row],[Day]]</f>
        <v>0.32039351851851849</v>
      </c>
      <c r="H183" s="7">
        <f>ROUND(IF(Table1[[#This Row],[SHIFT]]&gt;0, Table1[[#This Row],[Time]]-TIME(Table1[[#This Row],[SHIFT]],0,0),Table1[[#This Row],[Time]]+TIME(ABS(Table1[[#This Row],[SHIFT]]),0,0))-0.5, 0)</f>
        <v>0</v>
      </c>
    </row>
    <row r="184" spans="1:8">
      <c r="A184" s="9" t="s">
        <v>701</v>
      </c>
      <c r="B184" s="14" t="s">
        <v>426</v>
      </c>
      <c r="C184" s="13" t="s">
        <v>664</v>
      </c>
      <c r="D184" s="23">
        <f>MID(C184, 6, 11)+Table1[[#This Row],[Day]]</f>
        <v>44791</v>
      </c>
      <c r="E184" s="24">
        <f>TIMEVALUE(MID(C184,17,9))</f>
        <v>0.37160879629629634</v>
      </c>
      <c r="F184" s="25">
        <f>_xlfn.NUMBERVALUE(MID(C184,26,6))/100</f>
        <v>0</v>
      </c>
      <c r="G184" s="25">
        <f>IF(Table1[[#This Row],[SHIFT]]&gt;0, Table1[[#This Row],[Time]]-TIME(Table1[[#This Row],[SHIFT]],0,0),Table1[[#This Row],[Time]]+TIME(ABS(Table1[[#This Row],[SHIFT]]),0,0))-Table1[[#This Row],[Day]]</f>
        <v>0.37160879629629634</v>
      </c>
      <c r="H184" s="7">
        <f>ROUND(IF(Table1[[#This Row],[SHIFT]]&gt;0, Table1[[#This Row],[Time]]-TIME(Table1[[#This Row],[SHIFT]],0,0),Table1[[#This Row],[Time]]+TIME(ABS(Table1[[#This Row],[SHIFT]]),0,0))-0.5, 0)</f>
        <v>0</v>
      </c>
    </row>
    <row r="185" spans="1:8">
      <c r="A185" s="9" t="s">
        <v>701</v>
      </c>
      <c r="B185" s="14" t="s">
        <v>432</v>
      </c>
      <c r="C185" s="13" t="s">
        <v>663</v>
      </c>
      <c r="D185" s="23">
        <f>MID(C185, 6, 11)+Table1[[#This Row],[Day]]</f>
        <v>44791</v>
      </c>
      <c r="E185" s="24">
        <f>TIMEVALUE(MID(C185,17,9))</f>
        <v>0.45934027777777775</v>
      </c>
      <c r="F185" s="25">
        <f>_xlfn.NUMBERVALUE(MID(C185,26,6))/100</f>
        <v>2</v>
      </c>
      <c r="G185" s="25">
        <f>IF(Table1[[#This Row],[SHIFT]]&gt;0, Table1[[#This Row],[Time]]-TIME(Table1[[#This Row],[SHIFT]],0,0),Table1[[#This Row],[Time]]+TIME(ABS(Table1[[#This Row],[SHIFT]]),0,0))-Table1[[#This Row],[Day]]</f>
        <v>0.37600694444444444</v>
      </c>
      <c r="H185" s="7">
        <f>ROUND(IF(Table1[[#This Row],[SHIFT]]&gt;0, Table1[[#This Row],[Time]]-TIME(Table1[[#This Row],[SHIFT]],0,0),Table1[[#This Row],[Time]]+TIME(ABS(Table1[[#This Row],[SHIFT]]),0,0))-0.5, 0)</f>
        <v>0</v>
      </c>
    </row>
    <row r="186" spans="1:8">
      <c r="A186" s="9" t="s">
        <v>701</v>
      </c>
      <c r="B186" s="14" t="s">
        <v>432</v>
      </c>
      <c r="C186" s="13" t="s">
        <v>658</v>
      </c>
      <c r="D186" s="23">
        <f>MID(C186, 6, 11)+Table1[[#This Row],[Day]]</f>
        <v>44791</v>
      </c>
      <c r="E186" s="24">
        <f>TIMEVALUE(MID(C186,17,9))</f>
        <v>0.49337962962962961</v>
      </c>
      <c r="F186" s="25">
        <f>_xlfn.NUMBERVALUE(MID(C186,26,6))/100</f>
        <v>2</v>
      </c>
      <c r="G186" s="25">
        <f>IF(Table1[[#This Row],[SHIFT]]&gt;0, Table1[[#This Row],[Time]]-TIME(Table1[[#This Row],[SHIFT]],0,0),Table1[[#This Row],[Time]]+TIME(ABS(Table1[[#This Row],[SHIFT]]),0,0))-Table1[[#This Row],[Day]]</f>
        <v>0.4100462962962963</v>
      </c>
      <c r="H186" s="7">
        <f>ROUND(IF(Table1[[#This Row],[SHIFT]]&gt;0, Table1[[#This Row],[Time]]-TIME(Table1[[#This Row],[SHIFT]],0,0),Table1[[#This Row],[Time]]+TIME(ABS(Table1[[#This Row],[SHIFT]]),0,0))-0.5, 0)</f>
        <v>0</v>
      </c>
    </row>
    <row r="187" spans="1:8">
      <c r="A187" s="9" t="s">
        <v>701</v>
      </c>
      <c r="B187" s="14" t="s">
        <v>421</v>
      </c>
      <c r="C187" s="13" t="s">
        <v>736</v>
      </c>
      <c r="D187" s="23">
        <f>MID(C187, 6, 11)+Table1[[#This Row],[Day]]</f>
        <v>44791</v>
      </c>
      <c r="E187" s="24">
        <f>TIMEVALUE(MID(C187,17,9))</f>
        <v>0.80415509259259255</v>
      </c>
      <c r="F187" s="25">
        <f>_xlfn.NUMBERVALUE(MID(C187,26,6))/100</f>
        <v>9</v>
      </c>
      <c r="G187" s="25">
        <f>IF(Table1[[#This Row],[SHIFT]]&gt;0, Table1[[#This Row],[Time]]-TIME(Table1[[#This Row],[SHIFT]],0,0),Table1[[#This Row],[Time]]+TIME(ABS(Table1[[#This Row],[SHIFT]]),0,0))-Table1[[#This Row],[Day]]</f>
        <v>0.42915509259259255</v>
      </c>
      <c r="H187" s="7">
        <f>ROUND(IF(Table1[[#This Row],[SHIFT]]&gt;0, Table1[[#This Row],[Time]]-TIME(Table1[[#This Row],[SHIFT]],0,0),Table1[[#This Row],[Time]]+TIME(ABS(Table1[[#This Row],[SHIFT]]),0,0))-0.5, 0)</f>
        <v>0</v>
      </c>
    </row>
    <row r="188" spans="1:8">
      <c r="A188" s="9" t="s">
        <v>701</v>
      </c>
      <c r="B188" s="11" t="s">
        <v>432</v>
      </c>
      <c r="C188" s="13" t="s">
        <v>731</v>
      </c>
      <c r="D188" s="23">
        <f>MID(C188, 6, 11)+Table1[[#This Row],[Day]]</f>
        <v>44791</v>
      </c>
      <c r="E188" s="24">
        <f>TIMEVALUE(MID(C188,17,9))</f>
        <v>0.56328703703703698</v>
      </c>
      <c r="F188" s="25">
        <f>_xlfn.NUMBERVALUE(MID(C188,26,6))/100</f>
        <v>2</v>
      </c>
      <c r="G188" s="25">
        <f>IF(Table1[[#This Row],[SHIFT]]&gt;0, Table1[[#This Row],[Time]]-TIME(Table1[[#This Row],[SHIFT]],0,0),Table1[[#This Row],[Time]]+TIME(ABS(Table1[[#This Row],[SHIFT]]),0,0))-Table1[[#This Row],[Day]]</f>
        <v>0.47995370370370366</v>
      </c>
      <c r="H188" s="7">
        <f>ROUND(IF(Table1[[#This Row],[SHIFT]]&gt;0, Table1[[#This Row],[Time]]-TIME(Table1[[#This Row],[SHIFT]],0,0),Table1[[#This Row],[Time]]+TIME(ABS(Table1[[#This Row],[SHIFT]]),0,0))-0.5, 0)</f>
        <v>0</v>
      </c>
    </row>
    <row r="189" spans="1:8">
      <c r="A189" s="9" t="s">
        <v>701</v>
      </c>
      <c r="B189" s="11" t="s">
        <v>423</v>
      </c>
      <c r="C189" s="13" t="s">
        <v>726</v>
      </c>
      <c r="D189" s="23">
        <f>MID(C189, 6, 11)+Table1[[#This Row],[Day]]</f>
        <v>44791</v>
      </c>
      <c r="E189" s="24">
        <f>TIMEVALUE(MID(C189,17,9))</f>
        <v>0.54052083333333334</v>
      </c>
      <c r="F189" s="25">
        <f>_xlfn.NUMBERVALUE(MID(C189,26,6))/100</f>
        <v>0</v>
      </c>
      <c r="G189" s="25">
        <f>IF(Table1[[#This Row],[SHIFT]]&gt;0, Table1[[#This Row],[Time]]-TIME(Table1[[#This Row],[SHIFT]],0,0),Table1[[#This Row],[Time]]+TIME(ABS(Table1[[#This Row],[SHIFT]]),0,0))-Table1[[#This Row],[Day]]</f>
        <v>0.54052083333333334</v>
      </c>
      <c r="H189" s="7">
        <f>ROUND(IF(Table1[[#This Row],[SHIFT]]&gt;0, Table1[[#This Row],[Time]]-TIME(Table1[[#This Row],[SHIFT]],0,0),Table1[[#This Row],[Time]]+TIME(ABS(Table1[[#This Row],[SHIFT]]),0,0))-0.5, 0)</f>
        <v>0</v>
      </c>
    </row>
    <row r="190" spans="1:8">
      <c r="A190" s="9" t="s">
        <v>701</v>
      </c>
      <c r="B190" s="11" t="s">
        <v>432</v>
      </c>
      <c r="C190" s="13" t="s">
        <v>783</v>
      </c>
      <c r="D190" s="23">
        <f>MID(C190, 6, 11)+Table1[[#This Row],[Day]]</f>
        <v>44791</v>
      </c>
      <c r="E190" s="24">
        <f>TIMEVALUE(MID(C190,17,9))</f>
        <v>0.97225694444444455</v>
      </c>
      <c r="F190" s="25">
        <f>_xlfn.NUMBERVALUE(MID(C190,26,6))/100</f>
        <v>2</v>
      </c>
      <c r="G190" s="25">
        <f>IF(Table1[[#This Row],[SHIFT]]&gt;0, Table1[[#This Row],[Time]]-TIME(Table1[[#This Row],[SHIFT]],0,0),Table1[[#This Row],[Time]]+TIME(ABS(Table1[[#This Row],[SHIFT]]),0,0))-Table1[[#This Row],[Day]]</f>
        <v>0.88892361111111118</v>
      </c>
      <c r="H190" s="7">
        <f>ROUND(IF(Table1[[#This Row],[SHIFT]]&gt;0, Table1[[#This Row],[Time]]-TIME(Table1[[#This Row],[SHIFT]],0,0),Table1[[#This Row],[Time]]+TIME(ABS(Table1[[#This Row],[SHIFT]]),0,0))-0.5, 0)</f>
        <v>0</v>
      </c>
    </row>
    <row r="191" spans="1:8">
      <c r="A191" s="9" t="s">
        <v>701</v>
      </c>
      <c r="B191" s="11" t="s">
        <v>428</v>
      </c>
      <c r="C191" s="13" t="s">
        <v>780</v>
      </c>
      <c r="D191" s="23">
        <f>MID(C191, 6, 11)+Table1[[#This Row],[Day]]</f>
        <v>44792</v>
      </c>
      <c r="E191" s="24">
        <f>TIMEVALUE(MID(C191,17,9))</f>
        <v>0.16460648148148146</v>
      </c>
      <c r="F191" s="25">
        <f>_xlfn.NUMBERVALUE(MID(C191,26,6))/100</f>
        <v>0</v>
      </c>
      <c r="G191" s="25">
        <f>IF(Table1[[#This Row],[SHIFT]]&gt;0, Table1[[#This Row],[Time]]-TIME(Table1[[#This Row],[SHIFT]],0,0),Table1[[#This Row],[Time]]+TIME(ABS(Table1[[#This Row],[SHIFT]]),0,0))-Table1[[#This Row],[Day]]</f>
        <v>0.16460648148148146</v>
      </c>
      <c r="H191" s="7">
        <f>ROUND(IF(Table1[[#This Row],[SHIFT]]&gt;0, Table1[[#This Row],[Time]]-TIME(Table1[[#This Row],[SHIFT]],0,0),Table1[[#This Row],[Time]]+TIME(ABS(Table1[[#This Row],[SHIFT]]),0,0))-0.5, 0)</f>
        <v>0</v>
      </c>
    </row>
    <row r="192" spans="1:8">
      <c r="A192" s="9" t="s">
        <v>701</v>
      </c>
      <c r="B192" s="11" t="s">
        <v>432</v>
      </c>
      <c r="C192" s="13" t="s">
        <v>775</v>
      </c>
      <c r="D192" s="23">
        <f>MID(C192, 6, 11)+Table1[[#This Row],[Day]]</f>
        <v>44792</v>
      </c>
      <c r="E192" s="24">
        <f>TIMEVALUE(MID(C192,17,9))</f>
        <v>0.4152777777777778</v>
      </c>
      <c r="F192" s="25">
        <f>_xlfn.NUMBERVALUE(MID(C192,26,6))/100</f>
        <v>2</v>
      </c>
      <c r="G192" s="25">
        <f>IF(Table1[[#This Row],[SHIFT]]&gt;0, Table1[[#This Row],[Time]]-TIME(Table1[[#This Row],[SHIFT]],0,0),Table1[[#This Row],[Time]]+TIME(ABS(Table1[[#This Row],[SHIFT]]),0,0))-Table1[[#This Row],[Day]]</f>
        <v>0.33194444444444449</v>
      </c>
      <c r="H192" s="7">
        <f>ROUND(IF(Table1[[#This Row],[SHIFT]]&gt;0, Table1[[#This Row],[Time]]-TIME(Table1[[#This Row],[SHIFT]],0,0),Table1[[#This Row],[Time]]+TIME(ABS(Table1[[#This Row],[SHIFT]]),0,0))-0.5, 0)</f>
        <v>0</v>
      </c>
    </row>
    <row r="193" spans="1:8">
      <c r="A193" s="9" t="s">
        <v>701</v>
      </c>
      <c r="B193" s="11" t="s">
        <v>423</v>
      </c>
      <c r="C193" s="13" t="s">
        <v>747</v>
      </c>
      <c r="D193" s="23">
        <f>MID(C193, 6, 11)+Table1[[#This Row],[Day]]</f>
        <v>44792</v>
      </c>
      <c r="E193" s="24">
        <f>TIMEVALUE(MID(C193,17,9))</f>
        <v>0.52385416666666662</v>
      </c>
      <c r="F193" s="25">
        <f>_xlfn.NUMBERVALUE(MID(C193,26,6))/100</f>
        <v>0</v>
      </c>
      <c r="G193" s="25">
        <f>IF(Table1[[#This Row],[SHIFT]]&gt;0, Table1[[#This Row],[Time]]-TIME(Table1[[#This Row],[SHIFT]],0,0),Table1[[#This Row],[Time]]+TIME(ABS(Table1[[#This Row],[SHIFT]]),0,0))-Table1[[#This Row],[Day]]</f>
        <v>0.52385416666666662</v>
      </c>
      <c r="H193" s="7">
        <f>ROUND(IF(Table1[[#This Row],[SHIFT]]&gt;0, Table1[[#This Row],[Time]]-TIME(Table1[[#This Row],[SHIFT]],0,0),Table1[[#This Row],[Time]]+TIME(ABS(Table1[[#This Row],[SHIFT]]),0,0))-0.5, 0)</f>
        <v>0</v>
      </c>
    </row>
    <row r="194" spans="1:8">
      <c r="A194" s="9" t="s">
        <v>701</v>
      </c>
      <c r="B194" s="11" t="s">
        <v>432</v>
      </c>
      <c r="C194" s="13" t="s">
        <v>903</v>
      </c>
      <c r="D194" s="23">
        <f>MID(C194, 6, 11)+Table1[[#This Row],[Day]]</f>
        <v>44795</v>
      </c>
      <c r="E194" s="24">
        <f>TIMEVALUE(MID(C194,17,9))</f>
        <v>0.32328703703703704</v>
      </c>
      <c r="F194" s="25">
        <f>_xlfn.NUMBERVALUE(MID(C194,26,6))/100</f>
        <v>2</v>
      </c>
      <c r="G194" s="25">
        <f>IF(Table1[[#This Row],[SHIFT]]&gt;0, Table1[[#This Row],[Time]]-TIME(Table1[[#This Row],[SHIFT]],0,0),Table1[[#This Row],[Time]]+TIME(ABS(Table1[[#This Row],[SHIFT]]),0,0))-Table1[[#This Row],[Day]]</f>
        <v>0.23995370370370372</v>
      </c>
      <c r="H194" s="7">
        <f>ROUND(IF(Table1[[#This Row],[SHIFT]]&gt;0, Table1[[#This Row],[Time]]-TIME(Table1[[#This Row],[SHIFT]],0,0),Table1[[#This Row],[Time]]+TIME(ABS(Table1[[#This Row],[SHIFT]]),0,0))-0.5, 0)</f>
        <v>0</v>
      </c>
    </row>
    <row r="195" spans="1:8">
      <c r="A195" s="9" t="s">
        <v>701</v>
      </c>
      <c r="B195" s="11" t="s">
        <v>421</v>
      </c>
      <c r="C195" s="13" t="s">
        <v>901</v>
      </c>
      <c r="D195" s="23">
        <f>MID(C195, 6, 11)+Table1[[#This Row],[Day]]</f>
        <v>44795</v>
      </c>
      <c r="E195" s="24">
        <f>TIMEVALUE(MID(C195,17,9))</f>
        <v>0.62271990740740735</v>
      </c>
      <c r="F195" s="25">
        <f>_xlfn.NUMBERVALUE(MID(C195,26,6))/100</f>
        <v>9</v>
      </c>
      <c r="G195" s="25">
        <f>IF(Table1[[#This Row],[SHIFT]]&gt;0, Table1[[#This Row],[Time]]-TIME(Table1[[#This Row],[SHIFT]],0,0),Table1[[#This Row],[Time]]+TIME(ABS(Table1[[#This Row],[SHIFT]]),0,0))-Table1[[#This Row],[Day]]</f>
        <v>0.24771990740740735</v>
      </c>
      <c r="H195" s="7">
        <f>ROUND(IF(Table1[[#This Row],[SHIFT]]&gt;0, Table1[[#This Row],[Time]]-TIME(Table1[[#This Row],[SHIFT]],0,0),Table1[[#This Row],[Time]]+TIME(ABS(Table1[[#This Row],[SHIFT]]),0,0))-0.5, 0)</f>
        <v>0</v>
      </c>
    </row>
    <row r="196" spans="1:8">
      <c r="A196" s="9" t="s">
        <v>701</v>
      </c>
      <c r="B196" s="11" t="s">
        <v>432</v>
      </c>
      <c r="C196" s="13" t="s">
        <v>900</v>
      </c>
      <c r="D196" s="23">
        <f>MID(C196, 6, 11)+Table1[[#This Row],[Day]]</f>
        <v>44795</v>
      </c>
      <c r="E196" s="24">
        <f>TIMEVALUE(MID(C196,17,9))</f>
        <v>0.33939814814814812</v>
      </c>
      <c r="F196" s="25">
        <f>_xlfn.NUMBERVALUE(MID(C196,26,6))/100</f>
        <v>2</v>
      </c>
      <c r="G196" s="25">
        <f>IF(Table1[[#This Row],[SHIFT]]&gt;0, Table1[[#This Row],[Time]]-TIME(Table1[[#This Row],[SHIFT]],0,0),Table1[[#This Row],[Time]]+TIME(ABS(Table1[[#This Row],[SHIFT]]),0,0))-Table1[[#This Row],[Day]]</f>
        <v>0.2560648148148148</v>
      </c>
      <c r="H196" s="7">
        <f>ROUND(IF(Table1[[#This Row],[SHIFT]]&gt;0, Table1[[#This Row],[Time]]-TIME(Table1[[#This Row],[SHIFT]],0,0),Table1[[#This Row],[Time]]+TIME(ABS(Table1[[#This Row],[SHIFT]]),0,0))-0.5, 0)</f>
        <v>0</v>
      </c>
    </row>
    <row r="197" spans="1:8">
      <c r="A197" s="9" t="s">
        <v>701</v>
      </c>
      <c r="B197" s="11" t="s">
        <v>86</v>
      </c>
      <c r="C197" s="13" t="s">
        <v>859</v>
      </c>
      <c r="D197" s="23">
        <f>MID(C197, 6, 11)+Table1[[#This Row],[Day]]</f>
        <v>44795</v>
      </c>
      <c r="E197" s="24">
        <f>TIMEVALUE(MID(C197,17,9))</f>
        <v>0.49577546296296293</v>
      </c>
      <c r="F197" s="25">
        <f>_xlfn.NUMBERVALUE(MID(C197,26,6))/100</f>
        <v>0</v>
      </c>
      <c r="G197" s="25">
        <f>IF(Table1[[#This Row],[SHIFT]]&gt;0, Table1[[#This Row],[Time]]-TIME(Table1[[#This Row],[SHIFT]],0,0),Table1[[#This Row],[Time]]+TIME(ABS(Table1[[#This Row],[SHIFT]]),0,0))-Table1[[#This Row],[Day]]</f>
        <v>0.49577546296296293</v>
      </c>
      <c r="H197" s="7">
        <f>ROUND(IF(Table1[[#This Row],[SHIFT]]&gt;0, Table1[[#This Row],[Time]]-TIME(Table1[[#This Row],[SHIFT]],0,0),Table1[[#This Row],[Time]]+TIME(ABS(Table1[[#This Row],[SHIFT]]),0,0))-0.5, 0)</f>
        <v>0</v>
      </c>
    </row>
    <row r="198" spans="1:8">
      <c r="A198" s="9" t="s">
        <v>701</v>
      </c>
      <c r="B198" s="11" t="s">
        <v>432</v>
      </c>
      <c r="C198" s="13" t="s">
        <v>858</v>
      </c>
      <c r="D198" s="23">
        <f>MID(C198, 6, 11)+Table1[[#This Row],[Day]]</f>
        <v>44795</v>
      </c>
      <c r="E198" s="24">
        <f>TIMEVALUE(MID(C198,17,9))</f>
        <v>0.59207175925925926</v>
      </c>
      <c r="F198" s="25">
        <f>_xlfn.NUMBERVALUE(MID(C198,26,6))/100</f>
        <v>2</v>
      </c>
      <c r="G198" s="25">
        <f>IF(Table1[[#This Row],[SHIFT]]&gt;0, Table1[[#This Row],[Time]]-TIME(Table1[[#This Row],[SHIFT]],0,0),Table1[[#This Row],[Time]]+TIME(ABS(Table1[[#This Row],[SHIFT]]),0,0))-Table1[[#This Row],[Day]]</f>
        <v>0.50873842592592589</v>
      </c>
      <c r="H198" s="7">
        <f>ROUND(IF(Table1[[#This Row],[SHIFT]]&gt;0, Table1[[#This Row],[Time]]-TIME(Table1[[#This Row],[SHIFT]],0,0),Table1[[#This Row],[Time]]+TIME(ABS(Table1[[#This Row],[SHIFT]]),0,0))-0.5, 0)</f>
        <v>0</v>
      </c>
    </row>
    <row r="199" spans="1:8">
      <c r="A199" s="9" t="s">
        <v>701</v>
      </c>
      <c r="B199" s="11" t="s">
        <v>426</v>
      </c>
      <c r="C199" s="13" t="s">
        <v>857</v>
      </c>
      <c r="D199" s="23">
        <f>MID(C199, 6, 11)+Table1[[#This Row],[Day]]</f>
        <v>44795</v>
      </c>
      <c r="E199" s="24">
        <f>TIMEVALUE(MID(C199,17,9))</f>
        <v>0.51449074074074075</v>
      </c>
      <c r="F199" s="25">
        <f>_xlfn.NUMBERVALUE(MID(C199,26,6))/100</f>
        <v>0</v>
      </c>
      <c r="G199" s="25">
        <f>IF(Table1[[#This Row],[SHIFT]]&gt;0, Table1[[#This Row],[Time]]-TIME(Table1[[#This Row],[SHIFT]],0,0),Table1[[#This Row],[Time]]+TIME(ABS(Table1[[#This Row],[SHIFT]]),0,0))-Table1[[#This Row],[Day]]</f>
        <v>0.51449074074074075</v>
      </c>
      <c r="H199" s="7">
        <f>ROUND(IF(Table1[[#This Row],[SHIFT]]&gt;0, Table1[[#This Row],[Time]]-TIME(Table1[[#This Row],[SHIFT]],0,0),Table1[[#This Row],[Time]]+TIME(ABS(Table1[[#This Row],[SHIFT]]),0,0))-0.5, 0)</f>
        <v>0</v>
      </c>
    </row>
    <row r="200" spans="1:8">
      <c r="A200" s="9" t="s">
        <v>701</v>
      </c>
      <c r="B200" s="11" t="s">
        <v>432</v>
      </c>
      <c r="C200" s="13" t="s">
        <v>855</v>
      </c>
      <c r="D200" s="23">
        <f>MID(C200, 6, 11)+Table1[[#This Row],[Day]]</f>
        <v>44795</v>
      </c>
      <c r="E200" s="24">
        <f>TIMEVALUE(MID(C200,17,9))</f>
        <v>0.61468749999999994</v>
      </c>
      <c r="F200" s="25">
        <f>_xlfn.NUMBERVALUE(MID(C200,26,6))/100</f>
        <v>2</v>
      </c>
      <c r="G200" s="25">
        <f>IF(Table1[[#This Row],[SHIFT]]&gt;0, Table1[[#This Row],[Time]]-TIME(Table1[[#This Row],[SHIFT]],0,0),Table1[[#This Row],[Time]]+TIME(ABS(Table1[[#This Row],[SHIFT]]),0,0))-Table1[[#This Row],[Day]]</f>
        <v>0.53135416666666657</v>
      </c>
      <c r="H200" s="7">
        <f>ROUND(IF(Table1[[#This Row],[SHIFT]]&gt;0, Table1[[#This Row],[Time]]-TIME(Table1[[#This Row],[SHIFT]],0,0),Table1[[#This Row],[Time]]+TIME(ABS(Table1[[#This Row],[SHIFT]]),0,0))-0.5, 0)</f>
        <v>0</v>
      </c>
    </row>
    <row r="201" spans="1:8" ht="15.75" thickBot="1">
      <c r="A201" s="10" t="s">
        <v>701</v>
      </c>
      <c r="B201" s="12" t="s">
        <v>432</v>
      </c>
      <c r="C201" s="22" t="s">
        <v>854</v>
      </c>
      <c r="D201" s="23">
        <f>MID(C201, 6, 11)+Table1[[#This Row],[Day]]</f>
        <v>44795</v>
      </c>
      <c r="E201" s="24">
        <f>TIMEVALUE(MID(C201,17,9))</f>
        <v>0.61906249999999996</v>
      </c>
      <c r="F201" s="25">
        <f>_xlfn.NUMBERVALUE(MID(C201,26,6))/100</f>
        <v>2</v>
      </c>
      <c r="G201" s="25">
        <f>IF(Table1[[#This Row],[SHIFT]]&gt;0, Table1[[#This Row],[Time]]-TIME(Table1[[#This Row],[SHIFT]],0,0),Table1[[#This Row],[Time]]+TIME(ABS(Table1[[#This Row],[SHIFT]]),0,0))-Table1[[#This Row],[Day]]</f>
        <v>0.53572916666666659</v>
      </c>
      <c r="H201" s="7">
        <f>ROUND(IF(Table1[[#This Row],[SHIFT]]&gt;0, Table1[[#This Row],[Time]]-TIME(Table1[[#This Row],[SHIFT]],0,0),Table1[[#This Row],[Time]]+TIME(ABS(Table1[[#This Row],[SHIFT]]),0,0))-0.5, 0)</f>
        <v>0</v>
      </c>
    </row>
    <row r="202" spans="1:8">
      <c r="A202" s="57" t="s">
        <v>701</v>
      </c>
      <c r="B202" s="58" t="s">
        <v>423</v>
      </c>
      <c r="C202" s="59" t="s">
        <v>853</v>
      </c>
      <c r="D202" s="23">
        <f>MID(C202, 6, 11)+Table1[[#This Row],[Day]]</f>
        <v>44795</v>
      </c>
      <c r="E202" s="24">
        <f>TIMEVALUE(MID(C202,17,9))</f>
        <v>0.53684027777777776</v>
      </c>
      <c r="F202" s="25">
        <f>_xlfn.NUMBERVALUE(MID(C202,26,6))/100</f>
        <v>0</v>
      </c>
      <c r="G202" s="25">
        <f>IF(Table1[[#This Row],[SHIFT]]&gt;0, Table1[[#This Row],[Time]]-TIME(Table1[[#This Row],[SHIFT]],0,0),Table1[[#This Row],[Time]]+TIME(ABS(Table1[[#This Row],[SHIFT]]),0,0))-Table1[[#This Row],[Day]]</f>
        <v>0.53684027777777776</v>
      </c>
      <c r="H202" s="7">
        <f>ROUND(IF(Table1[[#This Row],[SHIFT]]&gt;0, Table1[[#This Row],[Time]]-TIME(Table1[[#This Row],[SHIFT]],0,0),Table1[[#This Row],[Time]]+TIME(ABS(Table1[[#This Row],[SHIFT]]),0,0))-0.5, 0)</f>
        <v>0</v>
      </c>
    </row>
    <row r="203" spans="1:8">
      <c r="A203" s="9" t="s">
        <v>701</v>
      </c>
      <c r="B203" s="11" t="s">
        <v>86</v>
      </c>
      <c r="C203" s="13" t="s">
        <v>852</v>
      </c>
      <c r="D203" s="23">
        <f>MID(C203, 6, 11)+Table1[[#This Row],[Day]]</f>
        <v>44795</v>
      </c>
      <c r="E203" s="24">
        <f>TIMEVALUE(MID(C203,17,9))</f>
        <v>0.54314814814814816</v>
      </c>
      <c r="F203" s="25">
        <f>_xlfn.NUMBERVALUE(MID(C203,26,6))/100</f>
        <v>0</v>
      </c>
      <c r="G203" s="25">
        <f>IF(Table1[[#This Row],[SHIFT]]&gt;0, Table1[[#This Row],[Time]]-TIME(Table1[[#This Row],[SHIFT]],0,0),Table1[[#This Row],[Time]]+TIME(ABS(Table1[[#This Row],[SHIFT]]),0,0))-Table1[[#This Row],[Day]]</f>
        <v>0.54314814814814816</v>
      </c>
      <c r="H203" s="7">
        <f>ROUND(IF(Table1[[#This Row],[SHIFT]]&gt;0, Table1[[#This Row],[Time]]-TIME(Table1[[#This Row],[SHIFT]],0,0),Table1[[#This Row],[Time]]+TIME(ABS(Table1[[#This Row],[SHIFT]]),0,0))-0.5, 0)</f>
        <v>0</v>
      </c>
    </row>
    <row r="204" spans="1:8">
      <c r="A204" s="9" t="s">
        <v>701</v>
      </c>
      <c r="B204" s="11" t="s">
        <v>432</v>
      </c>
      <c r="C204" s="13" t="s">
        <v>851</v>
      </c>
      <c r="D204" s="23">
        <f>MID(C204, 6, 11)+Table1[[#This Row],[Day]]</f>
        <v>44795</v>
      </c>
      <c r="E204" s="24">
        <f>TIMEVALUE(MID(C204,17,9))</f>
        <v>0.63195601851851857</v>
      </c>
      <c r="F204" s="25">
        <f>_xlfn.NUMBERVALUE(MID(C204,26,6))/100</f>
        <v>2</v>
      </c>
      <c r="G204" s="25">
        <f>IF(Table1[[#This Row],[SHIFT]]&gt;0, Table1[[#This Row],[Time]]-TIME(Table1[[#This Row],[SHIFT]],0,0),Table1[[#This Row],[Time]]+TIME(ABS(Table1[[#This Row],[SHIFT]]),0,0))-Table1[[#This Row],[Day]]</f>
        <v>0.5486226851851852</v>
      </c>
      <c r="H204" s="7">
        <f>ROUND(IF(Table1[[#This Row],[SHIFT]]&gt;0, Table1[[#This Row],[Time]]-TIME(Table1[[#This Row],[SHIFT]],0,0),Table1[[#This Row],[Time]]+TIME(ABS(Table1[[#This Row],[SHIFT]]),0,0))-0.5, 0)</f>
        <v>0</v>
      </c>
    </row>
    <row r="205" spans="1:8">
      <c r="A205" s="9" t="s">
        <v>701</v>
      </c>
      <c r="B205" s="11" t="s">
        <v>86</v>
      </c>
      <c r="C205" s="13" t="s">
        <v>804</v>
      </c>
      <c r="D205" s="23">
        <f>MID(C205, 6, 11)+Table1[[#This Row],[Day]]</f>
        <v>44796</v>
      </c>
      <c r="E205" s="24">
        <f>TIMEVALUE(MID(C205,17,9))</f>
        <v>0.41171296296296295</v>
      </c>
      <c r="F205" s="25">
        <f>_xlfn.NUMBERVALUE(MID(C205,26,6))/100</f>
        <v>0</v>
      </c>
      <c r="G205" s="25">
        <f>IF(Table1[[#This Row],[SHIFT]]&gt;0, Table1[[#This Row],[Time]]-TIME(Table1[[#This Row],[SHIFT]],0,0),Table1[[#This Row],[Time]]+TIME(ABS(Table1[[#This Row],[SHIFT]]),0,0))-Table1[[#This Row],[Day]]</f>
        <v>0.41171296296296295</v>
      </c>
      <c r="H205" s="7">
        <f>ROUND(IF(Table1[[#This Row],[SHIFT]]&gt;0, Table1[[#This Row],[Time]]-TIME(Table1[[#This Row],[SHIFT]],0,0),Table1[[#This Row],[Time]]+TIME(ABS(Table1[[#This Row],[SHIFT]]),0,0))-0.5, 0)</f>
        <v>0</v>
      </c>
    </row>
    <row r="206" spans="1:8">
      <c r="A206" s="9" t="s">
        <v>701</v>
      </c>
      <c r="B206" s="11" t="s">
        <v>432</v>
      </c>
      <c r="C206" s="13" t="s">
        <v>797</v>
      </c>
      <c r="D206" s="23">
        <f>MID(C206, 6, 11)+Table1[[#This Row],[Day]]</f>
        <v>44796</v>
      </c>
      <c r="E206" s="24">
        <f>TIMEVALUE(MID(C206,17,9))</f>
        <v>0.56148148148148147</v>
      </c>
      <c r="F206" s="25">
        <f>_xlfn.NUMBERVALUE(MID(C206,26,6))/100</f>
        <v>2</v>
      </c>
      <c r="G206" s="25">
        <f>IF(Table1[[#This Row],[SHIFT]]&gt;0, Table1[[#This Row],[Time]]-TIME(Table1[[#This Row],[SHIFT]],0,0),Table1[[#This Row],[Time]]+TIME(ABS(Table1[[#This Row],[SHIFT]]),0,0))-Table1[[#This Row],[Day]]</f>
        <v>0.47814814814814816</v>
      </c>
      <c r="H206" s="7">
        <f>ROUND(IF(Table1[[#This Row],[SHIFT]]&gt;0, Table1[[#This Row],[Time]]-TIME(Table1[[#This Row],[SHIFT]],0,0),Table1[[#This Row],[Time]]+TIME(ABS(Table1[[#This Row],[SHIFT]]),0,0))-0.5, 0)</f>
        <v>0</v>
      </c>
    </row>
    <row r="207" spans="1:8">
      <c r="A207" s="9" t="s">
        <v>845</v>
      </c>
      <c r="B207" s="11" t="s">
        <v>423</v>
      </c>
      <c r="C207" s="13" t="s">
        <v>846</v>
      </c>
      <c r="D207" s="23">
        <f>MID(C207, 6, 11)+Table1[[#This Row],[Day]]</f>
        <v>44795</v>
      </c>
      <c r="E207" s="24">
        <f>TIMEVALUE(MID(C207,17,9))</f>
        <v>0.74195601851851845</v>
      </c>
      <c r="F207" s="25">
        <f>_xlfn.NUMBERVALUE(MID(C207,26,6))/100</f>
        <v>0</v>
      </c>
      <c r="G207" s="25">
        <f>IF(Table1[[#This Row],[SHIFT]]&gt;0, Table1[[#This Row],[Time]]-TIME(Table1[[#This Row],[SHIFT]],0,0),Table1[[#This Row],[Time]]+TIME(ABS(Table1[[#This Row],[SHIFT]]),0,0))-Table1[[#This Row],[Day]]</f>
        <v>0.74195601851851845</v>
      </c>
      <c r="H207" s="7">
        <f>ROUND(IF(Table1[[#This Row],[SHIFT]]&gt;0, Table1[[#This Row],[Time]]-TIME(Table1[[#This Row],[SHIFT]],0,0),Table1[[#This Row],[Time]]+TIME(ABS(Table1[[#This Row],[SHIFT]]),0,0))-0.5, 0)</f>
        <v>0</v>
      </c>
    </row>
    <row r="208" spans="1:8">
      <c r="A208" s="9" t="s">
        <v>845</v>
      </c>
      <c r="B208" s="11" t="s">
        <v>674</v>
      </c>
      <c r="C208" s="13" t="s">
        <v>922</v>
      </c>
      <c r="D208" s="23">
        <f>MID(C208, 6, 11)+Table1[[#This Row],[Day]]</f>
        <v>44796</v>
      </c>
      <c r="E208" s="24">
        <f>TIMEVALUE(MID(C208,17,9))</f>
        <v>0.58482638888888883</v>
      </c>
      <c r="F208" s="25">
        <f>_xlfn.NUMBERVALUE(MID(C208,26,6))/100</f>
        <v>-7</v>
      </c>
      <c r="G208" s="25">
        <f>IF(Table1[[#This Row],[SHIFT]]&gt;0, Table1[[#This Row],[Time]]-TIME(Table1[[#This Row],[SHIFT]],0,0),Table1[[#This Row],[Time]]+TIME(ABS(Table1[[#This Row],[SHIFT]]),0,0))-Table1[[#This Row],[Day]]</f>
        <v>0.87649305555555546</v>
      </c>
      <c r="H208" s="7">
        <f>ROUND(IF(Table1[[#This Row],[SHIFT]]&gt;0, Table1[[#This Row],[Time]]-TIME(Table1[[#This Row],[SHIFT]],0,0),Table1[[#This Row],[Time]]+TIME(ABS(Table1[[#This Row],[SHIFT]]),0,0))-0.5, 0)</f>
        <v>0</v>
      </c>
    </row>
    <row r="209" spans="1:8">
      <c r="A209" s="9" t="s">
        <v>845</v>
      </c>
      <c r="B209" s="14" t="s">
        <v>428</v>
      </c>
      <c r="C209" s="13" t="s">
        <v>950</v>
      </c>
      <c r="D209" s="23">
        <f>MID(C209, 6, 11)+Table1[[#This Row],[Day]]</f>
        <v>44797</v>
      </c>
      <c r="E209" s="24">
        <f>TIMEVALUE(MID(C209,17,9))</f>
        <v>0.55451388888888886</v>
      </c>
      <c r="F209" s="25">
        <f>_xlfn.NUMBERVALUE(MID(C209,26,6))/100</f>
        <v>0</v>
      </c>
      <c r="G209" s="25">
        <f>IF(Table1[[#This Row],[SHIFT]]&gt;0, Table1[[#This Row],[Time]]-TIME(Table1[[#This Row],[SHIFT]],0,0),Table1[[#This Row],[Time]]+TIME(ABS(Table1[[#This Row],[SHIFT]]),0,0))-Table1[[#This Row],[Day]]</f>
        <v>0.55451388888888886</v>
      </c>
      <c r="H209" s="7">
        <f>ROUND(IF(Table1[[#This Row],[SHIFT]]&gt;0, Table1[[#This Row],[Time]]-TIME(Table1[[#This Row],[SHIFT]],0,0),Table1[[#This Row],[Time]]+TIME(ABS(Table1[[#This Row],[SHIFT]]),0,0))-0.5, 0)</f>
        <v>0</v>
      </c>
    </row>
    <row r="210" spans="1:8">
      <c r="A210" s="9" t="s">
        <v>845</v>
      </c>
      <c r="B210" s="11" t="s">
        <v>423</v>
      </c>
      <c r="C210" s="13" t="s">
        <v>949</v>
      </c>
      <c r="D210" s="23">
        <f>MID(C210, 6, 11)+Table1[[#This Row],[Day]]</f>
        <v>44797</v>
      </c>
      <c r="E210" s="24">
        <f>TIMEVALUE(MID(C210,17,9))</f>
        <v>0.56648148148148147</v>
      </c>
      <c r="F210" s="25">
        <f>_xlfn.NUMBERVALUE(MID(C210,26,6))/100</f>
        <v>0</v>
      </c>
      <c r="G210" s="25">
        <f>IF(Table1[[#This Row],[SHIFT]]&gt;0, Table1[[#This Row],[Time]]-TIME(Table1[[#This Row],[SHIFT]],0,0),Table1[[#This Row],[Time]]+TIME(ABS(Table1[[#This Row],[SHIFT]]),0,0))-Table1[[#This Row],[Day]]</f>
        <v>0.56648148148148147</v>
      </c>
      <c r="H210" s="7">
        <f>ROUND(IF(Table1[[#This Row],[SHIFT]]&gt;0, Table1[[#This Row],[Time]]-TIME(Table1[[#This Row],[SHIFT]],0,0),Table1[[#This Row],[Time]]+TIME(ABS(Table1[[#This Row],[SHIFT]]),0,0))-0.5, 0)</f>
        <v>0</v>
      </c>
    </row>
    <row r="211" spans="1:8">
      <c r="A211" s="9" t="s">
        <v>711</v>
      </c>
      <c r="B211" s="14" t="s">
        <v>86</v>
      </c>
      <c r="C211" s="13" t="s">
        <v>712</v>
      </c>
      <c r="D211" s="23">
        <f>MID(C211, 6, 11)+Table1[[#This Row],[Day]]</f>
        <v>44790</v>
      </c>
      <c r="E211" s="24">
        <f>TIMEVALUE(MID(C211,17,9))</f>
        <v>0.37437499999999996</v>
      </c>
      <c r="F211" s="25">
        <f>_xlfn.NUMBERVALUE(MID(C211,26,6))/100</f>
        <v>0</v>
      </c>
      <c r="G211" s="25">
        <f>IF(Table1[[#This Row],[SHIFT]]&gt;0, Table1[[#This Row],[Time]]-TIME(Table1[[#This Row],[SHIFT]],0,0),Table1[[#This Row],[Time]]+TIME(ABS(Table1[[#This Row],[SHIFT]]),0,0))-Table1[[#This Row],[Day]]</f>
        <v>0.37437499999999996</v>
      </c>
      <c r="H211" s="7">
        <f>ROUND(IF(Table1[[#This Row],[SHIFT]]&gt;0, Table1[[#This Row],[Time]]-TIME(Table1[[#This Row],[SHIFT]],0,0),Table1[[#This Row],[Time]]+TIME(ABS(Table1[[#This Row],[SHIFT]]),0,0))-0.5, 0)</f>
        <v>0</v>
      </c>
    </row>
    <row r="212" spans="1:8">
      <c r="A212" s="9" t="s">
        <v>711</v>
      </c>
      <c r="B212" s="14" t="s">
        <v>425</v>
      </c>
      <c r="C212" s="13" t="s">
        <v>673</v>
      </c>
      <c r="D212" s="23">
        <f>MID(C212, 6, 11)+Table1[[#This Row],[Day]]</f>
        <v>44791</v>
      </c>
      <c r="E212" s="24">
        <f>TIMEVALUE(MID(C212,17,9))</f>
        <v>0.75399305555555562</v>
      </c>
      <c r="F212" s="25">
        <f>_xlfn.NUMBERVALUE(MID(C212,26,6))/100</f>
        <v>-7</v>
      </c>
      <c r="G212" s="25">
        <f>IF(Table1[[#This Row],[SHIFT]]&gt;0, Table1[[#This Row],[Time]]-TIME(Table1[[#This Row],[SHIFT]],0,0),Table1[[#This Row],[Time]]+TIME(ABS(Table1[[#This Row],[SHIFT]]),0,0))-Table1[[#This Row],[Day]]</f>
        <v>4.5659722222222365E-2</v>
      </c>
      <c r="H212" s="7">
        <f>ROUND(IF(Table1[[#This Row],[SHIFT]]&gt;0, Table1[[#This Row],[Time]]-TIME(Table1[[#This Row],[SHIFT]],0,0),Table1[[#This Row],[Time]]+TIME(ABS(Table1[[#This Row],[SHIFT]]),0,0))-0.5, 0)</f>
        <v>1</v>
      </c>
    </row>
    <row r="213" spans="1:8">
      <c r="A213" s="9" t="s">
        <v>790</v>
      </c>
      <c r="B213" s="14" t="s">
        <v>423</v>
      </c>
      <c r="C213" s="13" t="s">
        <v>791</v>
      </c>
      <c r="D213" s="23">
        <f>MID(C213, 6, 11)+Table1[[#This Row],[Day]]</f>
        <v>44792</v>
      </c>
      <c r="E213" s="24">
        <f>TIMEVALUE(MID(C213,17,9))</f>
        <v>0.83887731481481476</v>
      </c>
      <c r="F213" s="25">
        <f>_xlfn.NUMBERVALUE(MID(C213,26,6))/100</f>
        <v>0</v>
      </c>
      <c r="G213" s="25">
        <f>IF(Table1[[#This Row],[SHIFT]]&gt;0, Table1[[#This Row],[Time]]-TIME(Table1[[#This Row],[SHIFT]],0,0),Table1[[#This Row],[Time]]+TIME(ABS(Table1[[#This Row],[SHIFT]]),0,0))-Table1[[#This Row],[Day]]</f>
        <v>0.83887731481481476</v>
      </c>
      <c r="H213" s="7">
        <f>ROUND(IF(Table1[[#This Row],[SHIFT]]&gt;0, Table1[[#This Row],[Time]]-TIME(Table1[[#This Row],[SHIFT]],0,0),Table1[[#This Row],[Time]]+TIME(ABS(Table1[[#This Row],[SHIFT]]),0,0))-0.5, 0)</f>
        <v>0</v>
      </c>
    </row>
    <row r="214" spans="1:8">
      <c r="A214" s="9" t="s">
        <v>790</v>
      </c>
      <c r="B214" s="14" t="s">
        <v>423</v>
      </c>
      <c r="C214" s="13" t="s">
        <v>850</v>
      </c>
      <c r="D214" s="23">
        <f>MID(C214, 6, 11)+Table1[[#This Row],[Day]]</f>
        <v>44795</v>
      </c>
      <c r="E214" s="24">
        <f>TIMEVALUE(MID(C214,17,9))</f>
        <v>0.55526620370370372</v>
      </c>
      <c r="F214" s="25">
        <f>_xlfn.NUMBERVALUE(MID(C214,26,6))/100</f>
        <v>0</v>
      </c>
      <c r="G214" s="25">
        <f>IF(Table1[[#This Row],[SHIFT]]&gt;0, Table1[[#This Row],[Time]]-TIME(Table1[[#This Row],[SHIFT]],0,0),Table1[[#This Row],[Time]]+TIME(ABS(Table1[[#This Row],[SHIFT]]),0,0))-Table1[[#This Row],[Day]]</f>
        <v>0.55526620370370372</v>
      </c>
      <c r="H214" s="7">
        <f>ROUND(IF(Table1[[#This Row],[SHIFT]]&gt;0, Table1[[#This Row],[Time]]-TIME(Table1[[#This Row],[SHIFT]],0,0),Table1[[#This Row],[Time]]+TIME(ABS(Table1[[#This Row],[SHIFT]]),0,0))-0.5, 0)</f>
        <v>0</v>
      </c>
    </row>
    <row r="215" spans="1:8">
      <c r="A215" s="9" t="s">
        <v>790</v>
      </c>
      <c r="B215" s="11" t="s">
        <v>423</v>
      </c>
      <c r="C215" s="13" t="s">
        <v>849</v>
      </c>
      <c r="D215" s="23">
        <f>MID(C215, 6, 11)+Table1[[#This Row],[Day]]</f>
        <v>44795</v>
      </c>
      <c r="E215" s="24">
        <f>TIMEVALUE(MID(C215,17,9))</f>
        <v>0.63356481481481486</v>
      </c>
      <c r="F215" s="25">
        <f>_xlfn.NUMBERVALUE(MID(C215,26,6))/100</f>
        <v>0</v>
      </c>
      <c r="G215" s="25">
        <f>IF(Table1[[#This Row],[SHIFT]]&gt;0, Table1[[#This Row],[Time]]-TIME(Table1[[#This Row],[SHIFT]],0,0),Table1[[#This Row],[Time]]+TIME(ABS(Table1[[#This Row],[SHIFT]]),0,0))-Table1[[#This Row],[Day]]</f>
        <v>0.63356481481481486</v>
      </c>
      <c r="H215" s="7">
        <f>ROUND(IF(Table1[[#This Row],[SHIFT]]&gt;0, Table1[[#This Row],[Time]]-TIME(Table1[[#This Row],[SHIFT]],0,0),Table1[[#This Row],[Time]]+TIME(ABS(Table1[[#This Row],[SHIFT]]),0,0))-0.5, 0)</f>
        <v>0</v>
      </c>
    </row>
    <row r="216" spans="1:8" ht="30">
      <c r="A216" s="9" t="s">
        <v>929</v>
      </c>
      <c r="B216" s="11" t="s">
        <v>422</v>
      </c>
      <c r="C216" s="13" t="s">
        <v>913</v>
      </c>
      <c r="D216" s="23">
        <f>MID(C216, 6, 11)+Table1[[#This Row],[Day]]</f>
        <v>44797</v>
      </c>
      <c r="E216" s="24">
        <f>TIMEVALUE(MID(C216,17,9))</f>
        <v>0.72180555555555559</v>
      </c>
      <c r="F216" s="25">
        <f>_xlfn.NUMBERVALUE(MID(C216,26,6))/100</f>
        <v>9</v>
      </c>
      <c r="G216" s="25">
        <f>IF(Table1[[#This Row],[SHIFT]]&gt;0, Table1[[#This Row],[Time]]-TIME(Table1[[#This Row],[SHIFT]],0,0),Table1[[#This Row],[Time]]+TIME(ABS(Table1[[#This Row],[SHIFT]]),0,0))-Table1[[#This Row],[Day]]</f>
        <v>0.34680555555555559</v>
      </c>
      <c r="H216" s="7">
        <f>ROUND(IF(Table1[[#This Row],[SHIFT]]&gt;0, Table1[[#This Row],[Time]]-TIME(Table1[[#This Row],[SHIFT]],0,0),Table1[[#This Row],[Time]]+TIME(ABS(Table1[[#This Row],[SHIFT]]),0,0))-0.5, 0)</f>
        <v>0</v>
      </c>
    </row>
    <row r="217" spans="1:8" ht="30.75" thickBot="1">
      <c r="A217" s="10" t="s">
        <v>929</v>
      </c>
      <c r="B217" s="12" t="s">
        <v>426</v>
      </c>
      <c r="C217" s="22" t="s">
        <v>911</v>
      </c>
      <c r="D217" s="23">
        <f>MID(C217, 6, 11)+Table1[[#This Row],[Day]]</f>
        <v>44797</v>
      </c>
      <c r="E217" s="24">
        <f>TIMEVALUE(MID(C217,17,9))</f>
        <v>0.39142361111111112</v>
      </c>
      <c r="F217" s="25">
        <f>_xlfn.NUMBERVALUE(MID(C217,26,6))/100</f>
        <v>0</v>
      </c>
      <c r="G217" s="25">
        <f>IF(Table1[[#This Row],[SHIFT]]&gt;0, Table1[[#This Row],[Time]]-TIME(Table1[[#This Row],[SHIFT]],0,0),Table1[[#This Row],[Time]]+TIME(ABS(Table1[[#This Row],[SHIFT]]),0,0))-Table1[[#This Row],[Day]]</f>
        <v>0.39142361111111112</v>
      </c>
      <c r="H217" s="7">
        <f>ROUND(IF(Table1[[#This Row],[SHIFT]]&gt;0, Table1[[#This Row],[Time]]-TIME(Table1[[#This Row],[SHIFT]],0,0),Table1[[#This Row],[Time]]+TIME(ABS(Table1[[#This Row],[SHIFT]]),0,0))-0.5, 0)</f>
        <v>0</v>
      </c>
    </row>
    <row r="218" spans="1:8">
      <c r="A218" s="9" t="s">
        <v>833</v>
      </c>
      <c r="B218" s="11" t="s">
        <v>85</v>
      </c>
      <c r="C218" s="13" t="s">
        <v>834</v>
      </c>
      <c r="D218" s="23">
        <f>MID(C218, 6, 11)+Table1[[#This Row],[Day]]</f>
        <v>44796</v>
      </c>
      <c r="E218" s="24">
        <f>TIMEVALUE(MID(C218,17,9))</f>
        <v>0.12640046296296295</v>
      </c>
      <c r="F218" s="25">
        <f>_xlfn.NUMBERVALUE(MID(C218,26,6))/100</f>
        <v>0</v>
      </c>
      <c r="G218" s="25">
        <f>IF(Table1[[#This Row],[SHIFT]]&gt;0, Table1[[#This Row],[Time]]-TIME(Table1[[#This Row],[SHIFT]],0,0),Table1[[#This Row],[Time]]+TIME(ABS(Table1[[#This Row],[SHIFT]]),0,0))-Table1[[#This Row],[Day]]</f>
        <v>0.12640046296296295</v>
      </c>
      <c r="H218" s="7">
        <f>ROUND(IF(Table1[[#This Row],[SHIFT]]&gt;0, Table1[[#This Row],[Time]]-TIME(Table1[[#This Row],[SHIFT]],0,0),Table1[[#This Row],[Time]]+TIME(ABS(Table1[[#This Row],[SHIFT]]),0,0))-0.5, 0)</f>
        <v>0</v>
      </c>
    </row>
    <row r="219" spans="1:8">
      <c r="A219" s="9" t="s">
        <v>847</v>
      </c>
      <c r="B219" s="11" t="s">
        <v>85</v>
      </c>
      <c r="C219" s="13" t="s">
        <v>848</v>
      </c>
      <c r="D219" s="23">
        <f>MID(C219, 6, 11)+Table1[[#This Row],[Day]]</f>
        <v>44795</v>
      </c>
      <c r="E219" s="24">
        <f>TIMEVALUE(MID(C219,17,9))</f>
        <v>0.66098379629629633</v>
      </c>
      <c r="F219" s="25">
        <f>_xlfn.NUMBERVALUE(MID(C219,26,6))/100</f>
        <v>0</v>
      </c>
      <c r="G219" s="25">
        <f>IF(Table1[[#This Row],[SHIFT]]&gt;0, Table1[[#This Row],[Time]]-TIME(Table1[[#This Row],[SHIFT]],0,0),Table1[[#This Row],[Time]]+TIME(ABS(Table1[[#This Row],[SHIFT]]),0,0))-Table1[[#This Row],[Day]]</f>
        <v>0.66098379629629633</v>
      </c>
      <c r="H219" s="7">
        <f>ROUND(IF(Table1[[#This Row],[SHIFT]]&gt;0, Table1[[#This Row],[Time]]-TIME(Table1[[#This Row],[SHIFT]],0,0),Table1[[#This Row],[Time]]+TIME(ABS(Table1[[#This Row],[SHIFT]]),0,0))-0.5, 0)</f>
        <v>0</v>
      </c>
    </row>
    <row r="220" spans="1:8">
      <c r="A220" s="9" t="s">
        <v>944</v>
      </c>
      <c r="B220" s="11" t="s">
        <v>85</v>
      </c>
      <c r="C220" s="13" t="s">
        <v>945</v>
      </c>
      <c r="D220" s="23">
        <f>MID(C220, 6, 11)+Table1[[#This Row],[Day]]</f>
        <v>44797</v>
      </c>
      <c r="E220" s="24">
        <f>TIMEVALUE(MID(C220,17,9))</f>
        <v>0.61328703703703702</v>
      </c>
      <c r="F220" s="25">
        <f>_xlfn.NUMBERVALUE(MID(C220,26,6))/100</f>
        <v>0</v>
      </c>
      <c r="G220" s="25">
        <f>IF(Table1[[#This Row],[SHIFT]]&gt;0, Table1[[#This Row],[Time]]-TIME(Table1[[#This Row],[SHIFT]],0,0),Table1[[#This Row],[Time]]+TIME(ABS(Table1[[#This Row],[SHIFT]]),0,0))-Table1[[#This Row],[Day]]</f>
        <v>0.61328703703703702</v>
      </c>
      <c r="H220" s="7">
        <f>ROUND(IF(Table1[[#This Row],[SHIFT]]&gt;0, Table1[[#This Row],[Time]]-TIME(Table1[[#This Row],[SHIFT]],0,0),Table1[[#This Row],[Time]]+TIME(ABS(Table1[[#This Row],[SHIFT]]),0,0))-0.5, 0)</f>
        <v>0</v>
      </c>
    </row>
    <row r="221" spans="1:8">
      <c r="A221" s="9" t="s">
        <v>930</v>
      </c>
      <c r="B221" s="11" t="s">
        <v>85</v>
      </c>
      <c r="C221" s="13" t="s">
        <v>921</v>
      </c>
      <c r="D221" s="23">
        <f>MID(C221, 6, 11)+Table1[[#This Row],[Day]]</f>
        <v>44797</v>
      </c>
      <c r="E221" s="24">
        <f>TIMEVALUE(MID(C221,17,9))</f>
        <v>0.12809027777777779</v>
      </c>
      <c r="F221" s="25">
        <f>_xlfn.NUMBERVALUE(MID(C221,26,6))/100</f>
        <v>0</v>
      </c>
      <c r="G221" s="25">
        <f>IF(Table1[[#This Row],[SHIFT]]&gt;0, Table1[[#This Row],[Time]]-TIME(Table1[[#This Row],[SHIFT]],0,0),Table1[[#This Row],[Time]]+TIME(ABS(Table1[[#This Row],[SHIFT]]),0,0))-Table1[[#This Row],[Day]]</f>
        <v>0.12809027777777779</v>
      </c>
      <c r="H221" s="7">
        <f>ROUND(IF(Table1[[#This Row],[SHIFT]]&gt;0, Table1[[#This Row],[Time]]-TIME(Table1[[#This Row],[SHIFT]],0,0),Table1[[#This Row],[Time]]+TIME(ABS(Table1[[#This Row],[SHIFT]]),0,0))-0.5, 0)</f>
        <v>0</v>
      </c>
    </row>
    <row r="222" spans="1:8">
      <c r="A222" s="9" t="s">
        <v>930</v>
      </c>
      <c r="B222" s="11" t="s">
        <v>918</v>
      </c>
      <c r="C222" s="13" t="s">
        <v>919</v>
      </c>
      <c r="D222" s="23">
        <f>MID(C222, 6, 11)+Table1[[#This Row],[Day]]</f>
        <v>44797</v>
      </c>
      <c r="E222" s="24">
        <f>TIMEVALUE(MID(C222,17,9))</f>
        <v>0.19608796296296296</v>
      </c>
      <c r="F222" s="25">
        <f>_xlfn.NUMBERVALUE(MID(C222,26,6))/100</f>
        <v>0</v>
      </c>
      <c r="G222" s="25">
        <f>IF(Table1[[#This Row],[SHIFT]]&gt;0, Table1[[#This Row],[Time]]-TIME(Table1[[#This Row],[SHIFT]],0,0),Table1[[#This Row],[Time]]+TIME(ABS(Table1[[#This Row],[SHIFT]]),0,0))-Table1[[#This Row],[Day]]</f>
        <v>0.19608796296296296</v>
      </c>
      <c r="H222" s="7">
        <f>ROUND(IF(Table1[[#This Row],[SHIFT]]&gt;0, Table1[[#This Row],[Time]]-TIME(Table1[[#This Row],[SHIFT]],0,0),Table1[[#This Row],[Time]]+TIME(ABS(Table1[[#This Row],[SHIFT]]),0,0))-0.5, 0)</f>
        <v>0</v>
      </c>
    </row>
    <row r="223" spans="1:8">
      <c r="A223" s="18" t="s">
        <v>755</v>
      </c>
      <c r="B223" s="19" t="s">
        <v>86</v>
      </c>
      <c r="C223" s="20" t="s">
        <v>756</v>
      </c>
      <c r="D223" s="23">
        <f>MID(C223, 6, 11)+Table1[[#This Row],[Day]]</f>
        <v>44792</v>
      </c>
      <c r="E223" s="24">
        <f>TIMEVALUE(MID(C223,17,9))</f>
        <v>0.48846064814814816</v>
      </c>
      <c r="F223" s="25">
        <f>_xlfn.NUMBERVALUE(MID(C223,26,6))/100</f>
        <v>0</v>
      </c>
      <c r="G223" s="25">
        <f>IF(Table1[[#This Row],[SHIFT]]&gt;0, Table1[[#This Row],[Time]]-TIME(Table1[[#This Row],[SHIFT]],0,0),Table1[[#This Row],[Time]]+TIME(ABS(Table1[[#This Row],[SHIFT]]),0,0))-Table1[[#This Row],[Day]]</f>
        <v>0.48846064814814816</v>
      </c>
      <c r="H223" s="7">
        <f>ROUND(IF(Table1[[#This Row],[SHIFT]]&gt;0, Table1[[#This Row],[Time]]-TIME(Table1[[#This Row],[SHIFT]],0,0),Table1[[#This Row],[Time]]+TIME(ABS(Table1[[#This Row],[SHIFT]]),0,0))-0.5, 0)</f>
        <v>0</v>
      </c>
    </row>
    <row r="224" spans="1:8">
      <c r="A224" s="9" t="s">
        <v>793</v>
      </c>
      <c r="B224" s="14" t="s">
        <v>423</v>
      </c>
      <c r="C224" s="13" t="s">
        <v>794</v>
      </c>
      <c r="D224" s="23">
        <f>MID(C224, 6, 11)+Table1[[#This Row],[Day]]</f>
        <v>44792</v>
      </c>
      <c r="E224" s="24">
        <f>TIMEVALUE(MID(C224,17,9))</f>
        <v>0.55893518518518526</v>
      </c>
      <c r="F224" s="25">
        <f>_xlfn.NUMBERVALUE(MID(C224,26,6))/100</f>
        <v>0</v>
      </c>
      <c r="G224" s="25">
        <f>IF(Table1[[#This Row],[SHIFT]]&gt;0, Table1[[#This Row],[Time]]-TIME(Table1[[#This Row],[SHIFT]],0,0),Table1[[#This Row],[Time]]+TIME(ABS(Table1[[#This Row],[SHIFT]]),0,0))-Table1[[#This Row],[Day]]</f>
        <v>0.55893518518518526</v>
      </c>
      <c r="H224" s="7">
        <f>ROUND(IF(Table1[[#This Row],[SHIFT]]&gt;0, Table1[[#This Row],[Time]]-TIME(Table1[[#This Row],[SHIFT]],0,0),Table1[[#This Row],[Time]]+TIME(ABS(Table1[[#This Row],[SHIFT]]),0,0))-0.5, 0)</f>
        <v>0</v>
      </c>
    </row>
    <row r="225" spans="1:8">
      <c r="A225" s="9" t="s">
        <v>933</v>
      </c>
      <c r="B225" s="11" t="s">
        <v>423</v>
      </c>
      <c r="C225" s="13" t="s">
        <v>934</v>
      </c>
      <c r="D225" s="23">
        <f>MID(C225, 6, 11)+Table1[[#This Row],[Day]]</f>
        <v>44798</v>
      </c>
      <c r="E225" s="24">
        <f>TIMEVALUE(MID(C225,17,9))</f>
        <v>0.55596064814814816</v>
      </c>
      <c r="F225" s="25">
        <f>_xlfn.NUMBERVALUE(MID(C225,26,6))/100</f>
        <v>0</v>
      </c>
      <c r="G225" s="25">
        <f>IF(Table1[[#This Row],[SHIFT]]&gt;0, Table1[[#This Row],[Time]]-TIME(Table1[[#This Row],[SHIFT]],0,0),Table1[[#This Row],[Time]]+TIME(ABS(Table1[[#This Row],[SHIFT]]),0,0))-Table1[[#This Row],[Day]]</f>
        <v>0.55596064814814816</v>
      </c>
      <c r="H225" s="7">
        <f>ROUND(IF(Table1[[#This Row],[SHIFT]]&gt;0, Table1[[#This Row],[Time]]-TIME(Table1[[#This Row],[SHIFT]],0,0),Table1[[#This Row],[Time]]+TIME(ABS(Table1[[#This Row],[SHIFT]]),0,0))-0.5, 0)</f>
        <v>0</v>
      </c>
    </row>
    <row r="226" spans="1:8">
      <c r="A226" s="9" t="s">
        <v>933</v>
      </c>
      <c r="B226" s="11" t="s">
        <v>430</v>
      </c>
      <c r="C226" s="13" t="s">
        <v>932</v>
      </c>
      <c r="D226" s="23">
        <f>MID(C226, 6, 11)+Table1[[#This Row],[Day]]</f>
        <v>44798</v>
      </c>
      <c r="E226" s="24">
        <f>TIMEVALUE(MID(C226,17,9))</f>
        <v>0.56495370370370368</v>
      </c>
      <c r="F226" s="25">
        <f>_xlfn.NUMBERVALUE(MID(C226,26,6))/100</f>
        <v>0</v>
      </c>
      <c r="G226" s="25">
        <f>IF(Table1[[#This Row],[SHIFT]]&gt;0, Table1[[#This Row],[Time]]-TIME(Table1[[#This Row],[SHIFT]],0,0),Table1[[#This Row],[Time]]+TIME(ABS(Table1[[#This Row],[SHIFT]]),0,0))-Table1[[#This Row],[Day]]</f>
        <v>0.56495370370370368</v>
      </c>
      <c r="H226" s="7">
        <f>ROUND(IF(Table1[[#This Row],[SHIFT]]&gt;0, Table1[[#This Row],[Time]]-TIME(Table1[[#This Row],[SHIFT]],0,0),Table1[[#This Row],[Time]]+TIME(ABS(Table1[[#This Row],[SHIFT]]),0,0))-0.5, 0)</f>
        <v>0</v>
      </c>
    </row>
    <row r="227" spans="1:8">
      <c r="A227" s="9" t="s">
        <v>933</v>
      </c>
      <c r="B227" s="11" t="s">
        <v>423</v>
      </c>
      <c r="C227" s="13" t="s">
        <v>931</v>
      </c>
      <c r="D227" s="23">
        <f>MID(C227, 6, 11)+Table1[[#This Row],[Day]]</f>
        <v>44798</v>
      </c>
      <c r="E227" s="24">
        <f>TIMEVALUE(MID(C227,17,9))</f>
        <v>0.61248842592592589</v>
      </c>
      <c r="F227" s="25">
        <f>_xlfn.NUMBERVALUE(MID(C227,26,6))/100</f>
        <v>0</v>
      </c>
      <c r="G227" s="25">
        <f>IF(Table1[[#This Row],[SHIFT]]&gt;0, Table1[[#This Row],[Time]]-TIME(Table1[[#This Row],[SHIFT]],0,0),Table1[[#This Row],[Time]]+TIME(ABS(Table1[[#This Row],[SHIFT]]),0,0))-Table1[[#This Row],[Day]]</f>
        <v>0.61248842592592589</v>
      </c>
      <c r="H227" s="7">
        <f>ROUND(IF(Table1[[#This Row],[SHIFT]]&gt;0, Table1[[#This Row],[Time]]-TIME(Table1[[#This Row],[SHIFT]],0,0),Table1[[#This Row],[Time]]+TIME(ABS(Table1[[#This Row],[SHIFT]]),0,0))-0.5, 0)</f>
        <v>0</v>
      </c>
    </row>
    <row r="228" spans="1:8">
      <c r="A228" s="18" t="s">
        <v>925</v>
      </c>
      <c r="B228" s="19" t="s">
        <v>86</v>
      </c>
      <c r="C228" s="20" t="s">
        <v>926</v>
      </c>
      <c r="D228" s="23">
        <f>MID(C228, 6, 11)+Table1[[#This Row],[Day]]</f>
        <v>44796</v>
      </c>
      <c r="E228" s="24">
        <f>TIMEVALUE(MID(C228,17,9))</f>
        <v>0.68188657407407405</v>
      </c>
      <c r="F228" s="25">
        <f>_xlfn.NUMBERVALUE(MID(C228,26,6))/100</f>
        <v>0</v>
      </c>
      <c r="G228" s="25">
        <f>IF(Table1[[#This Row],[SHIFT]]&gt;0, Table1[[#This Row],[Time]]-TIME(Table1[[#This Row],[SHIFT]],0,0),Table1[[#This Row],[Time]]+TIME(ABS(Table1[[#This Row],[SHIFT]]),0,0))-Table1[[#This Row],[Day]]</f>
        <v>0.68188657407407405</v>
      </c>
      <c r="H228" s="7">
        <f>ROUND(IF(Table1[[#This Row],[SHIFT]]&gt;0, Table1[[#This Row],[Time]]-TIME(Table1[[#This Row],[SHIFT]],0,0),Table1[[#This Row],[Time]]+TIME(ABS(Table1[[#This Row],[SHIFT]]),0,0))-0.5, 0)</f>
        <v>0</v>
      </c>
    </row>
    <row r="229" spans="1:8">
      <c r="A229" s="18" t="s">
        <v>785</v>
      </c>
      <c r="B229" s="19" t="s">
        <v>552</v>
      </c>
      <c r="C229" s="20" t="s">
        <v>786</v>
      </c>
      <c r="D229" s="23">
        <f>MID(C229, 6, 11)+Table1[[#This Row],[Day]]</f>
        <v>44791</v>
      </c>
      <c r="E229" s="24">
        <f>TIMEVALUE(MID(C229,17,9))</f>
        <v>0.60451388888888891</v>
      </c>
      <c r="F229" s="25">
        <f>_xlfn.NUMBERVALUE(MID(C229,26,6))/100</f>
        <v>0</v>
      </c>
      <c r="G229" s="25">
        <f>IF(Table1[[#This Row],[SHIFT]]&gt;0, Table1[[#This Row],[Time]]-TIME(Table1[[#This Row],[SHIFT]],0,0),Table1[[#This Row],[Time]]+TIME(ABS(Table1[[#This Row],[SHIFT]]),0,0))-Table1[[#This Row],[Day]]</f>
        <v>0.60451388888888891</v>
      </c>
      <c r="H229" s="7">
        <f>ROUND(IF(Table1[[#This Row],[SHIFT]]&gt;0, Table1[[#This Row],[Time]]-TIME(Table1[[#This Row],[SHIFT]],0,0),Table1[[#This Row],[Time]]+TIME(ABS(Table1[[#This Row],[SHIFT]]),0,0))-0.5, 0)</f>
        <v>0</v>
      </c>
    </row>
    <row r="230" spans="1:8">
      <c r="A230" s="54" t="s">
        <v>659</v>
      </c>
      <c r="B230" s="55" t="s">
        <v>552</v>
      </c>
      <c r="C230" s="56" t="s">
        <v>660</v>
      </c>
      <c r="D230" s="23">
        <f>MID(C230, 6, 11)+Table1[[#This Row],[Day]]</f>
        <v>44791</v>
      </c>
      <c r="E230" s="24">
        <f>TIMEVALUE(MID(C230,17,9))</f>
        <v>0.39621527777777782</v>
      </c>
      <c r="F230" s="25">
        <f>_xlfn.NUMBERVALUE(MID(C230,26,6))/100</f>
        <v>0</v>
      </c>
      <c r="G230" s="25">
        <f>IF(Table1[[#This Row],[SHIFT]]&gt;0, Table1[[#This Row],[Time]]-TIME(Table1[[#This Row],[SHIFT]],0,0),Table1[[#This Row],[Time]]+TIME(ABS(Table1[[#This Row],[SHIFT]]),0,0))-Table1[[#This Row],[Day]]</f>
        <v>0.39621527777777782</v>
      </c>
      <c r="H230" s="7">
        <f>ROUND(IF(Table1[[#This Row],[SHIFT]]&gt;0, Table1[[#This Row],[Time]]-TIME(Table1[[#This Row],[SHIFT]],0,0),Table1[[#This Row],[Time]]+TIME(ABS(Table1[[#This Row],[SHIFT]]),0,0))-0.5, 0)</f>
        <v>0</v>
      </c>
    </row>
    <row r="231" spans="1:8">
      <c r="A231" s="9" t="s">
        <v>719</v>
      </c>
      <c r="B231" s="14" t="s">
        <v>86</v>
      </c>
      <c r="C231" s="13" t="s">
        <v>720</v>
      </c>
      <c r="D231" s="23">
        <f>MID(C231, 6, 11)+Table1[[#This Row],[Day]]</f>
        <v>44790</v>
      </c>
      <c r="E231" s="24">
        <f>TIMEVALUE(MID(C231,17,9))</f>
        <v>0.36486111111111108</v>
      </c>
      <c r="F231" s="25">
        <f>_xlfn.NUMBERVALUE(MID(C231,26,6))/100</f>
        <v>0</v>
      </c>
      <c r="G231" s="25">
        <f>IF(Table1[[#This Row],[SHIFT]]&gt;0, Table1[[#This Row],[Time]]-TIME(Table1[[#This Row],[SHIFT]],0,0),Table1[[#This Row],[Time]]+TIME(ABS(Table1[[#This Row],[SHIFT]]),0,0))-Table1[[#This Row],[Day]]</f>
        <v>0.36486111111111108</v>
      </c>
      <c r="H231" s="7">
        <f>ROUND(IF(Table1[[#This Row],[SHIFT]]&gt;0, Table1[[#This Row],[Time]]-TIME(Table1[[#This Row],[SHIFT]],0,0),Table1[[#This Row],[Time]]+TIME(ABS(Table1[[#This Row],[SHIFT]]),0,0))-0.5, 0)</f>
        <v>0</v>
      </c>
    </row>
    <row r="232" spans="1:8">
      <c r="A232" s="9" t="s">
        <v>916</v>
      </c>
      <c r="B232" s="11" t="s">
        <v>85</v>
      </c>
      <c r="C232" s="13" t="s">
        <v>917</v>
      </c>
      <c r="D232" s="23">
        <f>MID(C232, 6, 11)+Table1[[#This Row],[Day]]</f>
        <v>44797</v>
      </c>
      <c r="E232" s="24">
        <f>TIMEVALUE(MID(C232,17,9))</f>
        <v>0.25988425925925923</v>
      </c>
      <c r="F232" s="25">
        <f>_xlfn.NUMBERVALUE(MID(C232,26,6))/100</f>
        <v>0</v>
      </c>
      <c r="G232" s="25">
        <f>IF(Table1[[#This Row],[SHIFT]]&gt;0, Table1[[#This Row],[Time]]-TIME(Table1[[#This Row],[SHIFT]],0,0),Table1[[#This Row],[Time]]+TIME(ABS(Table1[[#This Row],[SHIFT]]),0,0))-Table1[[#This Row],[Day]]</f>
        <v>0.25988425925925923</v>
      </c>
      <c r="H232" s="7">
        <f>ROUND(IF(Table1[[#This Row],[SHIFT]]&gt;0, Table1[[#This Row],[Time]]-TIME(Table1[[#This Row],[SHIFT]],0,0),Table1[[#This Row],[Time]]+TIME(ABS(Table1[[#This Row],[SHIFT]]),0,0))-0.5, 0)</f>
        <v>0</v>
      </c>
    </row>
    <row r="233" spans="1:8">
      <c r="A233" s="9" t="s">
        <v>916</v>
      </c>
      <c r="B233" s="14" t="s">
        <v>914</v>
      </c>
      <c r="C233" s="13" t="s">
        <v>915</v>
      </c>
      <c r="D233" s="23">
        <f>MID(C233, 6, 11)+Table1[[#This Row],[Day]]</f>
        <v>44797</v>
      </c>
      <c r="E233" s="24">
        <f>TIMEVALUE(MID(C233,17,9))</f>
        <v>0.3336689814814815</v>
      </c>
      <c r="F233" s="25">
        <f>_xlfn.NUMBERVALUE(MID(C233,26,6))/100</f>
        <v>0</v>
      </c>
      <c r="G233" s="25">
        <f>IF(Table1[[#This Row],[SHIFT]]&gt;0, Table1[[#This Row],[Time]]-TIME(Table1[[#This Row],[SHIFT]],0,0),Table1[[#This Row],[Time]]+TIME(ABS(Table1[[#This Row],[SHIFT]]),0,0))-Table1[[#This Row],[Day]]</f>
        <v>0.3336689814814815</v>
      </c>
      <c r="H233" s="7">
        <f>ROUND(IF(Table1[[#This Row],[SHIFT]]&gt;0, Table1[[#This Row],[Time]]-TIME(Table1[[#This Row],[SHIFT]],0,0),Table1[[#This Row],[Time]]+TIME(ABS(Table1[[#This Row],[SHIFT]]),0,0))-0.5, 0)</f>
        <v>0</v>
      </c>
    </row>
    <row r="234" spans="1:8" ht="15.75" thickBot="1">
      <c r="A234" s="26" t="s">
        <v>946</v>
      </c>
      <c r="B234" s="27" t="s">
        <v>85</v>
      </c>
      <c r="C234" s="53" t="s">
        <v>947</v>
      </c>
      <c r="D234" s="23">
        <f>MID(C234, 6, 11)+Table1[[#This Row],[Day]]</f>
        <v>44797</v>
      </c>
      <c r="E234" s="24">
        <f>TIMEVALUE(MID(C234,17,9))</f>
        <v>0.61209490740740746</v>
      </c>
      <c r="F234" s="25">
        <f>_xlfn.NUMBERVALUE(MID(C234,26,6))/100</f>
        <v>0</v>
      </c>
      <c r="G234" s="25">
        <f>IF(Table1[[#This Row],[SHIFT]]&gt;0, Table1[[#This Row],[Time]]-TIME(Table1[[#This Row],[SHIFT]],0,0),Table1[[#This Row],[Time]]+TIME(ABS(Table1[[#This Row],[SHIFT]]),0,0))-Table1[[#This Row],[Day]]</f>
        <v>0.61209490740740746</v>
      </c>
      <c r="H234" s="7">
        <f>ROUND(IF(Table1[[#This Row],[SHIFT]]&gt;0, Table1[[#This Row],[Time]]-TIME(Table1[[#This Row],[SHIFT]],0,0),Table1[[#This Row],[Time]]+TIME(ABS(Table1[[#This Row],[SHIFT]]),0,0))-0.5, 0)</f>
        <v>0</v>
      </c>
    </row>
    <row r="235" spans="1:8">
      <c r="A235" s="18"/>
      <c r="B235" s="19"/>
      <c r="C235" s="20"/>
      <c r="D235" s="23" t="e">
        <f>MID(C235, 6, 11)+Table1[[#This Row],[Day]]</f>
        <v>#VALUE!</v>
      </c>
      <c r="E235" s="24" t="e">
        <f>TIMEVALUE(MID(C235,17,9))</f>
        <v>#VALUE!</v>
      </c>
      <c r="F235" s="25">
        <f>_xlfn.NUMBERVALUE(MID(C235,26,6))/100</f>
        <v>0</v>
      </c>
      <c r="G235" s="25" t="e">
        <f>IF(Table1[[#This Row],[SHIFT]]&gt;0, Table1[[#This Row],[Time]]-TIME(Table1[[#This Row],[SHIFT]],0,0),Table1[[#This Row],[Time]]+TIME(ABS(Table1[[#This Row],[SHIFT]]),0,0))-Table1[[#This Row],[Day]]</f>
        <v>#VALUE!</v>
      </c>
      <c r="H235" s="7" t="e">
        <f>ROUND(IF(Table1[[#This Row],[SHIFT]]&gt;0, Table1[[#This Row],[Time]]-TIME(Table1[[#This Row],[SHIFT]],0,0),Table1[[#This Row],[Time]]+TIME(ABS(Table1[[#This Row],[SHIFT]]),0,0))-0.5, 0)</f>
        <v>#VALUE!</v>
      </c>
    </row>
    <row r="236" spans="1:8">
      <c r="A236" s="18"/>
      <c r="B236" s="19"/>
      <c r="C236" s="20"/>
      <c r="D236" s="23" t="e">
        <f>MID(C236, 6, 11)+Table1[[#This Row],[Day]]</f>
        <v>#VALUE!</v>
      </c>
      <c r="E236" s="24" t="e">
        <f>TIMEVALUE(MID(C236,17,9))</f>
        <v>#VALUE!</v>
      </c>
      <c r="F236" s="25">
        <f>_xlfn.NUMBERVALUE(MID(C236,26,6))/100</f>
        <v>0</v>
      </c>
      <c r="G236" s="25" t="e">
        <f>IF(Table1[[#This Row],[SHIFT]]&gt;0, Table1[[#This Row],[Time]]-TIME(Table1[[#This Row],[SHIFT]],0,0),Table1[[#This Row],[Time]]+TIME(ABS(Table1[[#This Row],[SHIFT]]),0,0))-Table1[[#This Row],[Day]]</f>
        <v>#VALUE!</v>
      </c>
      <c r="H236" s="7" t="e">
        <f>ROUND(IF(Table1[[#This Row],[SHIFT]]&gt;0, Table1[[#This Row],[Time]]-TIME(Table1[[#This Row],[SHIFT]],0,0),Table1[[#This Row],[Time]]+TIME(ABS(Table1[[#This Row],[SHIFT]]),0,0))-0.5, 0)</f>
        <v>#VALUE!</v>
      </c>
    </row>
    <row r="237" spans="1:8">
      <c r="A237" s="9"/>
      <c r="B237" s="11"/>
      <c r="C237" s="13"/>
      <c r="D237" s="23" t="e">
        <f>MID(C237, 6, 11)+Table1[[#This Row],[Day]]</f>
        <v>#VALUE!</v>
      </c>
      <c r="E237" s="24" t="e">
        <f>TIMEVALUE(MID(C237,17,9))</f>
        <v>#VALUE!</v>
      </c>
      <c r="F237" s="25">
        <f>_xlfn.NUMBERVALUE(MID(C237,26,6))/100</f>
        <v>0</v>
      </c>
      <c r="G237" s="25" t="e">
        <f>IF(Table1[[#This Row],[SHIFT]]&gt;0, Table1[[#This Row],[Time]]-TIME(Table1[[#This Row],[SHIFT]],0,0),Table1[[#This Row],[Time]]+TIME(ABS(Table1[[#This Row],[SHIFT]]),0,0))-Table1[[#This Row],[Day]]</f>
        <v>#VALUE!</v>
      </c>
      <c r="H237" s="7" t="e">
        <f>ROUND(IF(Table1[[#This Row],[SHIFT]]&gt;0, Table1[[#This Row],[Time]]-TIME(Table1[[#This Row],[SHIFT]],0,0),Table1[[#This Row],[Time]]+TIME(ABS(Table1[[#This Row],[SHIFT]]),0,0))-0.5, 0)</f>
        <v>#VALUE!</v>
      </c>
    </row>
    <row r="238" spans="1:8">
      <c r="A238" s="9"/>
      <c r="B238" s="11"/>
      <c r="C238" s="13"/>
      <c r="D238" s="23" t="e">
        <f>MID(C238, 6, 11)+Table1[[#This Row],[Day]]</f>
        <v>#VALUE!</v>
      </c>
      <c r="E238" s="24" t="e">
        <f>TIMEVALUE(MID(C238,17,9))</f>
        <v>#VALUE!</v>
      </c>
      <c r="F238" s="25">
        <f>_xlfn.NUMBERVALUE(MID(C238,26,6))/100</f>
        <v>0</v>
      </c>
      <c r="G238" s="25" t="e">
        <f>IF(Table1[[#This Row],[SHIFT]]&gt;0, Table1[[#This Row],[Time]]-TIME(Table1[[#This Row],[SHIFT]],0,0),Table1[[#This Row],[Time]]+TIME(ABS(Table1[[#This Row],[SHIFT]]),0,0))-Table1[[#This Row],[Day]]</f>
        <v>#VALUE!</v>
      </c>
      <c r="H238" s="7" t="e">
        <f>ROUND(IF(Table1[[#This Row],[SHIFT]]&gt;0, Table1[[#This Row],[Time]]-TIME(Table1[[#This Row],[SHIFT]],0,0),Table1[[#This Row],[Time]]+TIME(ABS(Table1[[#This Row],[SHIFT]]),0,0))-0.5, 0)</f>
        <v>#VALUE!</v>
      </c>
    </row>
    <row r="239" spans="1:8">
      <c r="A239" s="9"/>
      <c r="B239" s="11"/>
      <c r="C239" s="13"/>
      <c r="D239" s="23" t="e">
        <f>MID(C239, 6, 11)+Table1[[#This Row],[Day]]</f>
        <v>#VALUE!</v>
      </c>
      <c r="E239" s="24" t="e">
        <f>TIMEVALUE(MID(C239,17,9))</f>
        <v>#VALUE!</v>
      </c>
      <c r="F239" s="25">
        <f>_xlfn.NUMBERVALUE(MID(C239,26,6))/100</f>
        <v>0</v>
      </c>
      <c r="G239" s="25" t="e">
        <f>IF(Table1[[#This Row],[SHIFT]]&gt;0, Table1[[#This Row],[Time]]-TIME(Table1[[#This Row],[SHIFT]],0,0),Table1[[#This Row],[Time]]+TIME(ABS(Table1[[#This Row],[SHIFT]]),0,0))-Table1[[#This Row],[Day]]</f>
        <v>#VALUE!</v>
      </c>
      <c r="H239" s="7" t="e">
        <f>ROUND(IF(Table1[[#This Row],[SHIFT]]&gt;0, Table1[[#This Row],[Time]]-TIME(Table1[[#This Row],[SHIFT]],0,0),Table1[[#This Row],[Time]]+TIME(ABS(Table1[[#This Row],[SHIFT]]),0,0))-0.5, 0)</f>
        <v>#VALUE!</v>
      </c>
    </row>
    <row r="240" spans="1:8">
      <c r="A240" s="9"/>
      <c r="B240" s="11"/>
      <c r="C240" s="13"/>
      <c r="D240" s="23" t="e">
        <f>MID(C240, 6, 11)+Table1[[#This Row],[Day]]</f>
        <v>#VALUE!</v>
      </c>
      <c r="E240" s="24" t="e">
        <f>TIMEVALUE(MID(C240,17,9))</f>
        <v>#VALUE!</v>
      </c>
      <c r="F240" s="25">
        <f>_xlfn.NUMBERVALUE(MID(C240,26,6))/100</f>
        <v>0</v>
      </c>
      <c r="G240" s="25" t="e">
        <f>IF(Table1[[#This Row],[SHIFT]]&gt;0, Table1[[#This Row],[Time]]-TIME(Table1[[#This Row],[SHIFT]],0,0),Table1[[#This Row],[Time]]+TIME(ABS(Table1[[#This Row],[SHIFT]]),0,0))-Table1[[#This Row],[Day]]</f>
        <v>#VALUE!</v>
      </c>
      <c r="H240" s="7" t="e">
        <f>ROUND(IF(Table1[[#This Row],[SHIFT]]&gt;0, Table1[[#This Row],[Time]]-TIME(Table1[[#This Row],[SHIFT]],0,0),Table1[[#This Row],[Time]]+TIME(ABS(Table1[[#This Row],[SHIFT]]),0,0))-0.5, 0)</f>
        <v>#VALUE!</v>
      </c>
    </row>
    <row r="241" spans="1:8">
      <c r="A241" s="9"/>
      <c r="B241" s="11"/>
      <c r="C241" s="13"/>
      <c r="D241" s="23" t="e">
        <f>MID(C241, 6, 11)+Table1[[#This Row],[Day]]</f>
        <v>#VALUE!</v>
      </c>
      <c r="E241" s="24" t="e">
        <f>TIMEVALUE(MID(C241,17,9))</f>
        <v>#VALUE!</v>
      </c>
      <c r="F241" s="25">
        <f>_xlfn.NUMBERVALUE(MID(C241,26,6))/100</f>
        <v>0</v>
      </c>
      <c r="G241" s="25" t="e">
        <f>IF(Table1[[#This Row],[SHIFT]]&gt;0, Table1[[#This Row],[Time]]-TIME(Table1[[#This Row],[SHIFT]],0,0),Table1[[#This Row],[Time]]+TIME(ABS(Table1[[#This Row],[SHIFT]]),0,0))-Table1[[#This Row],[Day]]</f>
        <v>#VALUE!</v>
      </c>
      <c r="H241" s="7" t="e">
        <f>ROUND(IF(Table1[[#This Row],[SHIFT]]&gt;0, Table1[[#This Row],[Time]]-TIME(Table1[[#This Row],[SHIFT]],0,0),Table1[[#This Row],[Time]]+TIME(ABS(Table1[[#This Row],[SHIFT]]),0,0))-0.5, 0)</f>
        <v>#VALUE!</v>
      </c>
    </row>
    <row r="242" spans="1:8">
      <c r="A242" s="9"/>
      <c r="B242" s="11"/>
      <c r="C242" s="13"/>
      <c r="D242" s="23" t="e">
        <f>MID(C242, 6, 11)+Table1[[#This Row],[Day]]</f>
        <v>#VALUE!</v>
      </c>
      <c r="E242" s="24" t="e">
        <f>TIMEVALUE(MID(C242,17,9))</f>
        <v>#VALUE!</v>
      </c>
      <c r="F242" s="25">
        <f>_xlfn.NUMBERVALUE(MID(C242,26,6))/100</f>
        <v>0</v>
      </c>
      <c r="G242" s="25" t="e">
        <f>IF(Table1[[#This Row],[SHIFT]]&gt;0, Table1[[#This Row],[Time]]-TIME(Table1[[#This Row],[SHIFT]],0,0),Table1[[#This Row],[Time]]+TIME(ABS(Table1[[#This Row],[SHIFT]]),0,0))-Table1[[#This Row],[Day]]</f>
        <v>#VALUE!</v>
      </c>
      <c r="H242" s="7" t="e">
        <f>ROUND(IF(Table1[[#This Row],[SHIFT]]&gt;0, Table1[[#This Row],[Time]]-TIME(Table1[[#This Row],[SHIFT]],0,0),Table1[[#This Row],[Time]]+TIME(ABS(Table1[[#This Row],[SHIFT]]),0,0))-0.5, 0)</f>
        <v>#VALUE!</v>
      </c>
    </row>
    <row r="243" spans="1:8">
      <c r="A243" s="9"/>
      <c r="B243" s="11"/>
      <c r="C243" s="13"/>
      <c r="D243" s="23" t="e">
        <f>MID(C243, 6, 11)+Table1[[#This Row],[Day]]</f>
        <v>#VALUE!</v>
      </c>
      <c r="E243" s="24" t="e">
        <f>TIMEVALUE(MID(C243,17,9))</f>
        <v>#VALUE!</v>
      </c>
      <c r="F243" s="25">
        <f>_xlfn.NUMBERVALUE(MID(C243,26,6))/100</f>
        <v>0</v>
      </c>
      <c r="G243" s="25" t="e">
        <f>IF(Table1[[#This Row],[SHIFT]]&gt;0, Table1[[#This Row],[Time]]-TIME(Table1[[#This Row],[SHIFT]],0,0),Table1[[#This Row],[Time]]+TIME(ABS(Table1[[#This Row],[SHIFT]]),0,0))-Table1[[#This Row],[Day]]</f>
        <v>#VALUE!</v>
      </c>
      <c r="H243" s="7" t="e">
        <f>ROUND(IF(Table1[[#This Row],[SHIFT]]&gt;0, Table1[[#This Row],[Time]]-TIME(Table1[[#This Row],[SHIFT]],0,0),Table1[[#This Row],[Time]]+TIME(ABS(Table1[[#This Row],[SHIFT]]),0,0))-0.5, 0)</f>
        <v>#VALUE!</v>
      </c>
    </row>
    <row r="244" spans="1:8">
      <c r="A244" s="9"/>
      <c r="B244" s="11"/>
      <c r="C244" s="13"/>
      <c r="D244" s="23" t="e">
        <f>MID(C244, 6, 11)+Table1[[#This Row],[Day]]</f>
        <v>#VALUE!</v>
      </c>
      <c r="E244" s="24" t="e">
        <f>TIMEVALUE(MID(C244,17,9))</f>
        <v>#VALUE!</v>
      </c>
      <c r="F244" s="25">
        <f>_xlfn.NUMBERVALUE(MID(C244,26,6))/100</f>
        <v>0</v>
      </c>
      <c r="G244" s="25" t="e">
        <f>IF(Table1[[#This Row],[SHIFT]]&gt;0, Table1[[#This Row],[Time]]-TIME(Table1[[#This Row],[SHIFT]],0,0),Table1[[#This Row],[Time]]+TIME(ABS(Table1[[#This Row],[SHIFT]]),0,0))-Table1[[#This Row],[Day]]</f>
        <v>#VALUE!</v>
      </c>
      <c r="H244" s="7" t="e">
        <f>ROUND(IF(Table1[[#This Row],[SHIFT]]&gt;0, Table1[[#This Row],[Time]]-TIME(Table1[[#This Row],[SHIFT]],0,0),Table1[[#This Row],[Time]]+TIME(ABS(Table1[[#This Row],[SHIFT]]),0,0))-0.5, 0)</f>
        <v>#VALUE!</v>
      </c>
    </row>
    <row r="245" spans="1:8">
      <c r="A245" s="9"/>
      <c r="B245" s="11"/>
      <c r="C245" s="13"/>
      <c r="D245" s="23" t="e">
        <f>MID(C245, 6, 11)+Table1[[#This Row],[Day]]</f>
        <v>#VALUE!</v>
      </c>
      <c r="E245" s="24" t="e">
        <f>TIMEVALUE(MID(C245,17,9))</f>
        <v>#VALUE!</v>
      </c>
      <c r="F245" s="25">
        <f>_xlfn.NUMBERVALUE(MID(C245,26,6))/100</f>
        <v>0</v>
      </c>
      <c r="G245" s="25" t="e">
        <f>IF(Table1[[#This Row],[SHIFT]]&gt;0, Table1[[#This Row],[Time]]-TIME(Table1[[#This Row],[SHIFT]],0,0),Table1[[#This Row],[Time]]+TIME(ABS(Table1[[#This Row],[SHIFT]]),0,0))-Table1[[#This Row],[Day]]</f>
        <v>#VALUE!</v>
      </c>
      <c r="H245" s="7" t="e">
        <f>ROUND(IF(Table1[[#This Row],[SHIFT]]&gt;0, Table1[[#This Row],[Time]]-TIME(Table1[[#This Row],[SHIFT]],0,0),Table1[[#This Row],[Time]]+TIME(ABS(Table1[[#This Row],[SHIFT]]),0,0))-0.5, 0)</f>
        <v>#VALUE!</v>
      </c>
    </row>
    <row r="246" spans="1:8">
      <c r="A246" s="9"/>
      <c r="B246" s="11"/>
      <c r="C246" s="13"/>
      <c r="D246" s="23" t="e">
        <f>MID(C246, 6, 11)+Table1[[#This Row],[Day]]</f>
        <v>#VALUE!</v>
      </c>
      <c r="E246" s="24" t="e">
        <f>TIMEVALUE(MID(C246,17,9))</f>
        <v>#VALUE!</v>
      </c>
      <c r="F246" s="25">
        <f>_xlfn.NUMBERVALUE(MID(C246,26,6))/100</f>
        <v>0</v>
      </c>
      <c r="G246" s="25" t="e">
        <f>IF(Table1[[#This Row],[SHIFT]]&gt;0, Table1[[#This Row],[Time]]-TIME(Table1[[#This Row],[SHIFT]],0,0),Table1[[#This Row],[Time]]+TIME(ABS(Table1[[#This Row],[SHIFT]]),0,0))-Table1[[#This Row],[Day]]</f>
        <v>#VALUE!</v>
      </c>
      <c r="H246" s="7" t="e">
        <f>ROUND(IF(Table1[[#This Row],[SHIFT]]&gt;0, Table1[[#This Row],[Time]]-TIME(Table1[[#This Row],[SHIFT]],0,0),Table1[[#This Row],[Time]]+TIME(ABS(Table1[[#This Row],[SHIFT]]),0,0))-0.5, 0)</f>
        <v>#VALUE!</v>
      </c>
    </row>
    <row r="247" spans="1:8">
      <c r="A247" s="9"/>
      <c r="B247" s="11"/>
      <c r="C247" s="13"/>
      <c r="D247" s="23" t="e">
        <f>MID(C247, 6, 11)+Table1[[#This Row],[Day]]</f>
        <v>#VALUE!</v>
      </c>
      <c r="E247" s="24" t="e">
        <f>TIMEVALUE(MID(C247,17,9))</f>
        <v>#VALUE!</v>
      </c>
      <c r="F247" s="25">
        <f>_xlfn.NUMBERVALUE(MID(C247,26,6))/100</f>
        <v>0</v>
      </c>
      <c r="G247" s="25" t="e">
        <f>IF(Table1[[#This Row],[SHIFT]]&gt;0, Table1[[#This Row],[Time]]-TIME(Table1[[#This Row],[SHIFT]],0,0),Table1[[#This Row],[Time]]+TIME(ABS(Table1[[#This Row],[SHIFT]]),0,0))-Table1[[#This Row],[Day]]</f>
        <v>#VALUE!</v>
      </c>
      <c r="H247" s="7" t="e">
        <f>ROUND(IF(Table1[[#This Row],[SHIFT]]&gt;0, Table1[[#This Row],[Time]]-TIME(Table1[[#This Row],[SHIFT]],0,0),Table1[[#This Row],[Time]]+TIME(ABS(Table1[[#This Row],[SHIFT]]),0,0))-0.5, 0)</f>
        <v>#VALUE!</v>
      </c>
    </row>
    <row r="248" spans="1:8">
      <c r="A248" s="9"/>
      <c r="B248" s="11"/>
      <c r="C248" s="13"/>
      <c r="D248" s="23" t="e">
        <f>MID(C248, 6, 11)+Table1[[#This Row],[Day]]</f>
        <v>#VALUE!</v>
      </c>
      <c r="E248" s="24" t="e">
        <f>TIMEVALUE(MID(C248,17,9))</f>
        <v>#VALUE!</v>
      </c>
      <c r="F248" s="25">
        <f>_xlfn.NUMBERVALUE(MID(C248,26,6))/100</f>
        <v>0</v>
      </c>
      <c r="G248" s="25" t="e">
        <f>IF(Table1[[#This Row],[SHIFT]]&gt;0, Table1[[#This Row],[Time]]-TIME(Table1[[#This Row],[SHIFT]],0,0),Table1[[#This Row],[Time]]+TIME(ABS(Table1[[#This Row],[SHIFT]]),0,0))-Table1[[#This Row],[Day]]</f>
        <v>#VALUE!</v>
      </c>
      <c r="H248" s="7" t="e">
        <f>ROUND(IF(Table1[[#This Row],[SHIFT]]&gt;0, Table1[[#This Row],[Time]]-TIME(Table1[[#This Row],[SHIFT]],0,0),Table1[[#This Row],[Time]]+TIME(ABS(Table1[[#This Row],[SHIFT]]),0,0))-0.5, 0)</f>
        <v>#VALUE!</v>
      </c>
    </row>
    <row r="249" spans="1:8">
      <c r="A249" s="9"/>
      <c r="B249" s="11"/>
      <c r="C249" s="13"/>
      <c r="D249" s="23" t="e">
        <f>MID(C249, 6, 11)+Table1[[#This Row],[Day]]</f>
        <v>#VALUE!</v>
      </c>
      <c r="E249" s="24" t="e">
        <f>TIMEVALUE(MID(C249,17,9))</f>
        <v>#VALUE!</v>
      </c>
      <c r="F249" s="25">
        <f>_xlfn.NUMBERVALUE(MID(C249,26,6))/100</f>
        <v>0</v>
      </c>
      <c r="G249" s="25" t="e">
        <f>IF(Table1[[#This Row],[SHIFT]]&gt;0, Table1[[#This Row],[Time]]-TIME(Table1[[#This Row],[SHIFT]],0,0),Table1[[#This Row],[Time]]+TIME(ABS(Table1[[#This Row],[SHIFT]]),0,0))-Table1[[#This Row],[Day]]</f>
        <v>#VALUE!</v>
      </c>
      <c r="H249" s="7" t="e">
        <f>ROUND(IF(Table1[[#This Row],[SHIFT]]&gt;0, Table1[[#This Row],[Time]]-TIME(Table1[[#This Row],[SHIFT]],0,0),Table1[[#This Row],[Time]]+TIME(ABS(Table1[[#This Row],[SHIFT]]),0,0))-0.5, 0)</f>
        <v>#VALUE!</v>
      </c>
    </row>
    <row r="250" spans="1:8">
      <c r="A250" s="9"/>
      <c r="B250" s="11"/>
      <c r="C250" s="13"/>
      <c r="D250" s="23" t="e">
        <f>MID(C250, 6, 11)+Table1[[#This Row],[Day]]</f>
        <v>#VALUE!</v>
      </c>
      <c r="E250" s="24" t="e">
        <f>TIMEVALUE(MID(C250,17,9))</f>
        <v>#VALUE!</v>
      </c>
      <c r="F250" s="25">
        <f>_xlfn.NUMBERVALUE(MID(C250,26,6))/100</f>
        <v>0</v>
      </c>
      <c r="G250" s="25" t="e">
        <f>IF(Table1[[#This Row],[SHIFT]]&gt;0, Table1[[#This Row],[Time]]-TIME(Table1[[#This Row],[SHIFT]],0,0),Table1[[#This Row],[Time]]+TIME(ABS(Table1[[#This Row],[SHIFT]]),0,0))-Table1[[#This Row],[Day]]</f>
        <v>#VALUE!</v>
      </c>
      <c r="H250" s="7" t="e">
        <f>ROUND(IF(Table1[[#This Row],[SHIFT]]&gt;0, Table1[[#This Row],[Time]]-TIME(Table1[[#This Row],[SHIFT]],0,0),Table1[[#This Row],[Time]]+TIME(ABS(Table1[[#This Row],[SHIFT]]),0,0))-0.5, 0)</f>
        <v>#VALUE!</v>
      </c>
    </row>
    <row r="251" spans="1:8">
      <c r="A251" s="9"/>
      <c r="B251" s="14"/>
      <c r="C251" s="13"/>
      <c r="D251" s="23" t="e">
        <f>MID(C251, 6, 11)+Table1[[#This Row],[Day]]</f>
        <v>#VALUE!</v>
      </c>
      <c r="E251" s="24" t="e">
        <f>TIMEVALUE(MID(C251,17,9))</f>
        <v>#VALUE!</v>
      </c>
      <c r="F251" s="25">
        <f>_xlfn.NUMBERVALUE(MID(C251,26,6))/100</f>
        <v>0</v>
      </c>
      <c r="G251" s="25" t="e">
        <f>IF(Table1[[#This Row],[SHIFT]]&gt;0, Table1[[#This Row],[Time]]-TIME(Table1[[#This Row],[SHIFT]],0,0),Table1[[#This Row],[Time]]+TIME(ABS(Table1[[#This Row],[SHIFT]]),0,0))-Table1[[#This Row],[Day]]</f>
        <v>#VALUE!</v>
      </c>
      <c r="H251" s="7" t="e">
        <f>ROUND(IF(Table1[[#This Row],[SHIFT]]&gt;0, Table1[[#This Row],[Time]]-TIME(Table1[[#This Row],[SHIFT]],0,0),Table1[[#This Row],[Time]]+TIME(ABS(Table1[[#This Row],[SHIFT]]),0,0))-0.5, 0)</f>
        <v>#VALUE!</v>
      </c>
    </row>
    <row r="252" spans="1:8">
      <c r="A252" s="9"/>
      <c r="B252" s="11"/>
      <c r="C252" s="13"/>
      <c r="D252" s="23" t="e">
        <f>MID(C252, 6, 11)+Table1[[#This Row],[Day]]</f>
        <v>#VALUE!</v>
      </c>
      <c r="E252" s="24" t="e">
        <f>TIMEVALUE(MID(C252,17,9))</f>
        <v>#VALUE!</v>
      </c>
      <c r="F252" s="25">
        <f>_xlfn.NUMBERVALUE(MID(C252,26,6))/100</f>
        <v>0</v>
      </c>
      <c r="G252" s="25" t="e">
        <f>IF(Table1[[#This Row],[SHIFT]]&gt;0, Table1[[#This Row],[Time]]-TIME(Table1[[#This Row],[SHIFT]],0,0),Table1[[#This Row],[Time]]+TIME(ABS(Table1[[#This Row],[SHIFT]]),0,0))-Table1[[#This Row],[Day]]</f>
        <v>#VALUE!</v>
      </c>
      <c r="H252" s="7" t="e">
        <f>ROUND(IF(Table1[[#This Row],[SHIFT]]&gt;0, Table1[[#This Row],[Time]]-TIME(Table1[[#This Row],[SHIFT]],0,0),Table1[[#This Row],[Time]]+TIME(ABS(Table1[[#This Row],[SHIFT]]),0,0))-0.5, 0)</f>
        <v>#VALUE!</v>
      </c>
    </row>
    <row r="253" spans="1:8">
      <c r="A253" s="9"/>
      <c r="B253" s="11"/>
      <c r="C253" s="13"/>
      <c r="D253" s="23" t="e">
        <f>MID(C253, 6, 11)+Table1[[#This Row],[Day]]</f>
        <v>#VALUE!</v>
      </c>
      <c r="E253" s="24" t="e">
        <f>TIMEVALUE(MID(C253,17,9))</f>
        <v>#VALUE!</v>
      </c>
      <c r="F253" s="25">
        <f>_xlfn.NUMBERVALUE(MID(C253,26,6))/100</f>
        <v>0</v>
      </c>
      <c r="G253" s="25" t="e">
        <f>IF(Table1[[#This Row],[SHIFT]]&gt;0, Table1[[#This Row],[Time]]-TIME(Table1[[#This Row],[SHIFT]],0,0),Table1[[#This Row],[Time]]+TIME(ABS(Table1[[#This Row],[SHIFT]]),0,0))-Table1[[#This Row],[Day]]</f>
        <v>#VALUE!</v>
      </c>
      <c r="H253" s="7" t="e">
        <f>ROUND(IF(Table1[[#This Row],[SHIFT]]&gt;0, Table1[[#This Row],[Time]]-TIME(Table1[[#This Row],[SHIFT]],0,0),Table1[[#This Row],[Time]]+TIME(ABS(Table1[[#This Row],[SHIFT]]),0,0))-0.5, 0)</f>
        <v>#VALUE!</v>
      </c>
    </row>
    <row r="254" spans="1:8">
      <c r="A254" s="9"/>
      <c r="B254" s="11"/>
      <c r="C254" s="13"/>
      <c r="D254" s="23" t="e">
        <f>MID(C254, 6, 11)+Table1[[#This Row],[Day]]</f>
        <v>#VALUE!</v>
      </c>
      <c r="E254" s="24" t="e">
        <f>TIMEVALUE(MID(C254,17,9))</f>
        <v>#VALUE!</v>
      </c>
      <c r="F254" s="25">
        <f>_xlfn.NUMBERVALUE(MID(C254,26,6))/100</f>
        <v>0</v>
      </c>
      <c r="G254" s="25" t="e">
        <f>IF(Table1[[#This Row],[SHIFT]]&gt;0, Table1[[#This Row],[Time]]-TIME(Table1[[#This Row],[SHIFT]],0,0),Table1[[#This Row],[Time]]+TIME(ABS(Table1[[#This Row],[SHIFT]]),0,0))-Table1[[#This Row],[Day]]</f>
        <v>#VALUE!</v>
      </c>
      <c r="H254" s="7" t="e">
        <f>ROUND(IF(Table1[[#This Row],[SHIFT]]&gt;0, Table1[[#This Row],[Time]]-TIME(Table1[[#This Row],[SHIFT]],0,0),Table1[[#This Row],[Time]]+TIME(ABS(Table1[[#This Row],[SHIFT]]),0,0))-0.5, 0)</f>
        <v>#VALUE!</v>
      </c>
    </row>
    <row r="255" spans="1:8">
      <c r="A255" s="9"/>
      <c r="B255" s="11"/>
      <c r="C255" s="13"/>
      <c r="D255" s="23" t="e">
        <f>MID(C255, 6, 11)+Table1[[#This Row],[Day]]</f>
        <v>#VALUE!</v>
      </c>
      <c r="E255" s="24" t="e">
        <f>TIMEVALUE(MID(C255,17,9))</f>
        <v>#VALUE!</v>
      </c>
      <c r="F255" s="25">
        <f>_xlfn.NUMBERVALUE(MID(C255,26,6))/100</f>
        <v>0</v>
      </c>
      <c r="G255" s="25" t="e">
        <f>IF(Table1[[#This Row],[SHIFT]]&gt;0, Table1[[#This Row],[Time]]-TIME(Table1[[#This Row],[SHIFT]],0,0),Table1[[#This Row],[Time]]+TIME(ABS(Table1[[#This Row],[SHIFT]]),0,0))-Table1[[#This Row],[Day]]</f>
        <v>#VALUE!</v>
      </c>
      <c r="H255" s="7" t="e">
        <f>ROUND(IF(Table1[[#This Row],[SHIFT]]&gt;0, Table1[[#This Row],[Time]]-TIME(Table1[[#This Row],[SHIFT]],0,0),Table1[[#This Row],[Time]]+TIME(ABS(Table1[[#This Row],[SHIFT]]),0,0))-0.5, 0)</f>
        <v>#VALUE!</v>
      </c>
    </row>
    <row r="256" spans="1:8">
      <c r="A256" s="9"/>
      <c r="B256" s="11"/>
      <c r="C256" s="13"/>
      <c r="D256" s="23" t="e">
        <f>MID(C256, 6, 11)+Table1[[#This Row],[Day]]</f>
        <v>#VALUE!</v>
      </c>
      <c r="E256" s="24" t="e">
        <f>TIMEVALUE(MID(C256,17,9))</f>
        <v>#VALUE!</v>
      </c>
      <c r="F256" s="25">
        <f>_xlfn.NUMBERVALUE(MID(C256,26,6))/100</f>
        <v>0</v>
      </c>
      <c r="G256" s="25" t="e">
        <f>IF(Table1[[#This Row],[SHIFT]]&gt;0, Table1[[#This Row],[Time]]-TIME(Table1[[#This Row],[SHIFT]],0,0),Table1[[#This Row],[Time]]+TIME(ABS(Table1[[#This Row],[SHIFT]]),0,0))-Table1[[#This Row],[Day]]</f>
        <v>#VALUE!</v>
      </c>
      <c r="H256" s="7" t="e">
        <f>ROUND(IF(Table1[[#This Row],[SHIFT]]&gt;0, Table1[[#This Row],[Time]]-TIME(Table1[[#This Row],[SHIFT]],0,0),Table1[[#This Row],[Time]]+TIME(ABS(Table1[[#This Row],[SHIFT]]),0,0))-0.5, 0)</f>
        <v>#VALUE!</v>
      </c>
    </row>
    <row r="257" spans="1:8">
      <c r="A257" s="9"/>
      <c r="B257" s="11"/>
      <c r="C257" s="13"/>
      <c r="D257" s="23" t="e">
        <f>MID(C257, 6, 11)+Table1[[#This Row],[Day]]</f>
        <v>#VALUE!</v>
      </c>
      <c r="E257" s="24" t="e">
        <f>TIMEVALUE(MID(C257,17,9))</f>
        <v>#VALUE!</v>
      </c>
      <c r="F257" s="25">
        <f>_xlfn.NUMBERVALUE(MID(C257,26,6))/100</f>
        <v>0</v>
      </c>
      <c r="G257" s="25" t="e">
        <f>IF(Table1[[#This Row],[SHIFT]]&gt;0, Table1[[#This Row],[Time]]-TIME(Table1[[#This Row],[SHIFT]],0,0),Table1[[#This Row],[Time]]+TIME(ABS(Table1[[#This Row],[SHIFT]]),0,0))-Table1[[#This Row],[Day]]</f>
        <v>#VALUE!</v>
      </c>
      <c r="H257" s="7" t="e">
        <f>ROUND(IF(Table1[[#This Row],[SHIFT]]&gt;0, Table1[[#This Row],[Time]]-TIME(Table1[[#This Row],[SHIFT]],0,0),Table1[[#This Row],[Time]]+TIME(ABS(Table1[[#This Row],[SHIFT]]),0,0))-0.5, 0)</f>
        <v>#VALUE!</v>
      </c>
    </row>
    <row r="258" spans="1:8">
      <c r="A258" s="9"/>
      <c r="B258" s="11"/>
      <c r="C258" s="13"/>
      <c r="D258" s="23" t="e">
        <f>MID(C258, 6, 11)+Table1[[#This Row],[Day]]</f>
        <v>#VALUE!</v>
      </c>
      <c r="E258" s="24" t="e">
        <f>TIMEVALUE(MID(C258,17,9))</f>
        <v>#VALUE!</v>
      </c>
      <c r="F258" s="25">
        <f>_xlfn.NUMBERVALUE(MID(C258,26,6))/100</f>
        <v>0</v>
      </c>
      <c r="G258" s="25" t="e">
        <f>IF(Table1[[#This Row],[SHIFT]]&gt;0, Table1[[#This Row],[Time]]-TIME(Table1[[#This Row],[SHIFT]],0,0),Table1[[#This Row],[Time]]+TIME(ABS(Table1[[#This Row],[SHIFT]]),0,0))-Table1[[#This Row],[Day]]</f>
        <v>#VALUE!</v>
      </c>
      <c r="H258" s="7" t="e">
        <f>ROUND(IF(Table1[[#This Row],[SHIFT]]&gt;0, Table1[[#This Row],[Time]]-TIME(Table1[[#This Row],[SHIFT]],0,0),Table1[[#This Row],[Time]]+TIME(ABS(Table1[[#This Row],[SHIFT]]),0,0))-0.5, 0)</f>
        <v>#VALUE!</v>
      </c>
    </row>
    <row r="259" spans="1:8">
      <c r="A259" s="9"/>
      <c r="B259" s="11"/>
      <c r="C259" s="13"/>
      <c r="D259" s="23" t="e">
        <f>MID(C259, 6, 11)+Table1[[#This Row],[Day]]</f>
        <v>#VALUE!</v>
      </c>
      <c r="E259" s="24" t="e">
        <f>TIMEVALUE(MID(C259,17,9))</f>
        <v>#VALUE!</v>
      </c>
      <c r="F259" s="25">
        <f>_xlfn.NUMBERVALUE(MID(C259,26,6))/100</f>
        <v>0</v>
      </c>
      <c r="G259" s="25" t="e">
        <f>IF(Table1[[#This Row],[SHIFT]]&gt;0, Table1[[#This Row],[Time]]-TIME(Table1[[#This Row],[SHIFT]],0,0),Table1[[#This Row],[Time]]+TIME(ABS(Table1[[#This Row],[SHIFT]]),0,0))-Table1[[#This Row],[Day]]</f>
        <v>#VALUE!</v>
      </c>
      <c r="H259" s="7" t="e">
        <f>ROUND(IF(Table1[[#This Row],[SHIFT]]&gt;0, Table1[[#This Row],[Time]]-TIME(Table1[[#This Row],[SHIFT]],0,0),Table1[[#This Row],[Time]]+TIME(ABS(Table1[[#This Row],[SHIFT]]),0,0))-0.5, 0)</f>
        <v>#VALUE!</v>
      </c>
    </row>
    <row r="260" spans="1:8">
      <c r="A260" s="9"/>
      <c r="B260" s="11"/>
      <c r="C260" s="13"/>
      <c r="D260" s="23" t="e">
        <f>MID(C260, 6, 11)+Table1[[#This Row],[Day]]</f>
        <v>#VALUE!</v>
      </c>
      <c r="E260" s="24" t="e">
        <f>TIMEVALUE(MID(C260,17,9))</f>
        <v>#VALUE!</v>
      </c>
      <c r="F260" s="25">
        <f>_xlfn.NUMBERVALUE(MID(C260,26,6))/100</f>
        <v>0</v>
      </c>
      <c r="G260" s="25" t="e">
        <f>IF(Table1[[#This Row],[SHIFT]]&gt;0, Table1[[#This Row],[Time]]-TIME(Table1[[#This Row],[SHIFT]],0,0),Table1[[#This Row],[Time]]+TIME(ABS(Table1[[#This Row],[SHIFT]]),0,0))-Table1[[#This Row],[Day]]</f>
        <v>#VALUE!</v>
      </c>
      <c r="H260" s="7" t="e">
        <f>ROUND(IF(Table1[[#This Row],[SHIFT]]&gt;0, Table1[[#This Row],[Time]]-TIME(Table1[[#This Row],[SHIFT]],0,0),Table1[[#This Row],[Time]]+TIME(ABS(Table1[[#This Row],[SHIFT]]),0,0))-0.5, 0)</f>
        <v>#VALUE!</v>
      </c>
    </row>
    <row r="261" spans="1:8">
      <c r="A261" s="9"/>
      <c r="B261" s="11"/>
      <c r="C261" s="13"/>
      <c r="D261" s="23" t="e">
        <f>MID(C261, 6, 11)+Table1[[#This Row],[Day]]</f>
        <v>#VALUE!</v>
      </c>
      <c r="E261" s="24" t="e">
        <f>TIMEVALUE(MID(C261,17,9))</f>
        <v>#VALUE!</v>
      </c>
      <c r="F261" s="25">
        <f>_xlfn.NUMBERVALUE(MID(C261,26,6))/100</f>
        <v>0</v>
      </c>
      <c r="G261" s="25" t="e">
        <f>IF(Table1[[#This Row],[SHIFT]]&gt;0, Table1[[#This Row],[Time]]-TIME(Table1[[#This Row],[SHIFT]],0,0),Table1[[#This Row],[Time]]+TIME(ABS(Table1[[#This Row],[SHIFT]]),0,0))-Table1[[#This Row],[Day]]</f>
        <v>#VALUE!</v>
      </c>
      <c r="H261" s="7" t="e">
        <f>ROUND(IF(Table1[[#This Row],[SHIFT]]&gt;0, Table1[[#This Row],[Time]]-TIME(Table1[[#This Row],[SHIFT]],0,0),Table1[[#This Row],[Time]]+TIME(ABS(Table1[[#This Row],[SHIFT]]),0,0))-0.5, 0)</f>
        <v>#VALUE!</v>
      </c>
    </row>
    <row r="262" spans="1:8">
      <c r="A262" s="9"/>
      <c r="B262" s="11"/>
      <c r="C262" s="13"/>
      <c r="D262" s="23" t="e">
        <f>MID(C262, 6, 11)+Table1[[#This Row],[Day]]</f>
        <v>#VALUE!</v>
      </c>
      <c r="E262" s="24" t="e">
        <f>TIMEVALUE(MID(C262,17,9))</f>
        <v>#VALUE!</v>
      </c>
      <c r="F262" s="25">
        <f>_xlfn.NUMBERVALUE(MID(C262,26,6))/100</f>
        <v>0</v>
      </c>
      <c r="G262" s="25" t="e">
        <f>IF(Table1[[#This Row],[SHIFT]]&gt;0, Table1[[#This Row],[Time]]-TIME(Table1[[#This Row],[SHIFT]],0,0),Table1[[#This Row],[Time]]+TIME(ABS(Table1[[#This Row],[SHIFT]]),0,0))-Table1[[#This Row],[Day]]</f>
        <v>#VALUE!</v>
      </c>
      <c r="H262" s="7" t="e">
        <f>ROUND(IF(Table1[[#This Row],[SHIFT]]&gt;0, Table1[[#This Row],[Time]]-TIME(Table1[[#This Row],[SHIFT]],0,0),Table1[[#This Row],[Time]]+TIME(ABS(Table1[[#This Row],[SHIFT]]),0,0))-0.5, 0)</f>
        <v>#VALUE!</v>
      </c>
    </row>
    <row r="263" spans="1:8">
      <c r="A263" s="9"/>
      <c r="B263" s="11"/>
      <c r="C263" s="13"/>
      <c r="D263" s="23" t="e">
        <f>MID(C263, 6, 11)+Table1[[#This Row],[Day]]</f>
        <v>#VALUE!</v>
      </c>
      <c r="E263" s="24" t="e">
        <f>TIMEVALUE(MID(C263,17,9))</f>
        <v>#VALUE!</v>
      </c>
      <c r="F263" s="25">
        <f>_xlfn.NUMBERVALUE(MID(C263,26,6))/100</f>
        <v>0</v>
      </c>
      <c r="G263" s="25" t="e">
        <f>IF(Table1[[#This Row],[SHIFT]]&gt;0, Table1[[#This Row],[Time]]-TIME(Table1[[#This Row],[SHIFT]],0,0),Table1[[#This Row],[Time]]+TIME(ABS(Table1[[#This Row],[SHIFT]]),0,0))-Table1[[#This Row],[Day]]</f>
        <v>#VALUE!</v>
      </c>
      <c r="H263" s="7" t="e">
        <f>ROUND(IF(Table1[[#This Row],[SHIFT]]&gt;0, Table1[[#This Row],[Time]]-TIME(Table1[[#This Row],[SHIFT]],0,0),Table1[[#This Row],[Time]]+TIME(ABS(Table1[[#This Row],[SHIFT]]),0,0))-0.5, 0)</f>
        <v>#VALUE!</v>
      </c>
    </row>
    <row r="264" spans="1:8">
      <c r="A264" s="9"/>
      <c r="B264" s="11"/>
      <c r="C264" s="13"/>
      <c r="D264" s="23" t="e">
        <f>MID(C264, 6, 11)+Table1[[#This Row],[Day]]</f>
        <v>#VALUE!</v>
      </c>
      <c r="E264" s="24" t="e">
        <f>TIMEVALUE(MID(C264,17,9))</f>
        <v>#VALUE!</v>
      </c>
      <c r="F264" s="25">
        <f>_xlfn.NUMBERVALUE(MID(C264,26,6))/100</f>
        <v>0</v>
      </c>
      <c r="G264" s="25" t="e">
        <f>IF(Table1[[#This Row],[SHIFT]]&gt;0, Table1[[#This Row],[Time]]-TIME(Table1[[#This Row],[SHIFT]],0,0),Table1[[#This Row],[Time]]+TIME(ABS(Table1[[#This Row],[SHIFT]]),0,0))-Table1[[#This Row],[Day]]</f>
        <v>#VALUE!</v>
      </c>
      <c r="H264" s="7" t="e">
        <f>ROUND(IF(Table1[[#This Row],[SHIFT]]&gt;0, Table1[[#This Row],[Time]]-TIME(Table1[[#This Row],[SHIFT]],0,0),Table1[[#This Row],[Time]]+TIME(ABS(Table1[[#This Row],[SHIFT]]),0,0))-0.5, 0)</f>
        <v>#VALUE!</v>
      </c>
    </row>
    <row r="265" spans="1:8">
      <c r="A265" s="9"/>
      <c r="B265" s="11"/>
      <c r="C265" s="13"/>
      <c r="D265" s="23" t="e">
        <f>MID(C265, 6, 11)+Table1[[#This Row],[Day]]</f>
        <v>#VALUE!</v>
      </c>
      <c r="E265" s="24" t="e">
        <f>TIMEVALUE(MID(C265,17,9))</f>
        <v>#VALUE!</v>
      </c>
      <c r="F265" s="25">
        <f>_xlfn.NUMBERVALUE(MID(C265,26,6))/100</f>
        <v>0</v>
      </c>
      <c r="G265" s="25" t="e">
        <f>IF(Table1[[#This Row],[SHIFT]]&gt;0, Table1[[#This Row],[Time]]-TIME(Table1[[#This Row],[SHIFT]],0,0),Table1[[#This Row],[Time]]+TIME(ABS(Table1[[#This Row],[SHIFT]]),0,0))-Table1[[#This Row],[Day]]</f>
        <v>#VALUE!</v>
      </c>
      <c r="H265" s="7" t="e">
        <f>ROUND(IF(Table1[[#This Row],[SHIFT]]&gt;0, Table1[[#This Row],[Time]]-TIME(Table1[[#This Row],[SHIFT]],0,0),Table1[[#This Row],[Time]]+TIME(ABS(Table1[[#This Row],[SHIFT]]),0,0))-0.5, 0)</f>
        <v>#VALUE!</v>
      </c>
    </row>
    <row r="266" spans="1:8">
      <c r="A266" s="9"/>
      <c r="B266" s="11"/>
      <c r="C266" s="13"/>
      <c r="D266" s="23" t="e">
        <f>MID(C266, 6, 11)+Table1[[#This Row],[Day]]</f>
        <v>#VALUE!</v>
      </c>
      <c r="E266" s="24" t="e">
        <f>TIMEVALUE(MID(C266,17,9))</f>
        <v>#VALUE!</v>
      </c>
      <c r="F266" s="25">
        <f>_xlfn.NUMBERVALUE(MID(C266,26,6))/100</f>
        <v>0</v>
      </c>
      <c r="G266" s="25" t="e">
        <f>IF(Table1[[#This Row],[SHIFT]]&gt;0, Table1[[#This Row],[Time]]-TIME(Table1[[#This Row],[SHIFT]],0,0),Table1[[#This Row],[Time]]+TIME(ABS(Table1[[#This Row],[SHIFT]]),0,0))-Table1[[#This Row],[Day]]</f>
        <v>#VALUE!</v>
      </c>
      <c r="H266" s="7" t="e">
        <f>ROUND(IF(Table1[[#This Row],[SHIFT]]&gt;0, Table1[[#This Row],[Time]]-TIME(Table1[[#This Row],[SHIFT]],0,0),Table1[[#This Row],[Time]]+TIME(ABS(Table1[[#This Row],[SHIFT]]),0,0))-0.5, 0)</f>
        <v>#VALUE!</v>
      </c>
    </row>
    <row r="267" spans="1:8">
      <c r="A267" s="9"/>
      <c r="B267" s="11"/>
      <c r="C267" s="13"/>
      <c r="D267" s="23" t="e">
        <f>MID(C267, 6, 11)+Table1[[#This Row],[Day]]</f>
        <v>#VALUE!</v>
      </c>
      <c r="E267" s="24" t="e">
        <f>TIMEVALUE(MID(C267,17,9))</f>
        <v>#VALUE!</v>
      </c>
      <c r="F267" s="25">
        <f>_xlfn.NUMBERVALUE(MID(C267,26,6))/100</f>
        <v>0</v>
      </c>
      <c r="G267" s="25" t="e">
        <f>IF(Table1[[#This Row],[SHIFT]]&gt;0, Table1[[#This Row],[Time]]-TIME(Table1[[#This Row],[SHIFT]],0,0),Table1[[#This Row],[Time]]+TIME(ABS(Table1[[#This Row],[SHIFT]]),0,0))-Table1[[#This Row],[Day]]</f>
        <v>#VALUE!</v>
      </c>
      <c r="H267" s="7" t="e">
        <f>ROUND(IF(Table1[[#This Row],[SHIFT]]&gt;0, Table1[[#This Row],[Time]]-TIME(Table1[[#This Row],[SHIFT]],0,0),Table1[[#This Row],[Time]]+TIME(ABS(Table1[[#This Row],[SHIFT]]),0,0))-0.5, 0)</f>
        <v>#VALUE!</v>
      </c>
    </row>
    <row r="268" spans="1:8">
      <c r="A268" s="9"/>
      <c r="B268" s="11"/>
      <c r="C268" s="13"/>
      <c r="D268" s="23" t="e">
        <f>MID(C268, 6, 11)+Table1[[#This Row],[Day]]</f>
        <v>#VALUE!</v>
      </c>
      <c r="E268" s="24" t="e">
        <f>TIMEVALUE(MID(C268,17,9))</f>
        <v>#VALUE!</v>
      </c>
      <c r="F268" s="25">
        <f>_xlfn.NUMBERVALUE(MID(C268,26,6))/100</f>
        <v>0</v>
      </c>
      <c r="G268" s="25" t="e">
        <f>IF(Table1[[#This Row],[SHIFT]]&gt;0, Table1[[#This Row],[Time]]-TIME(Table1[[#This Row],[SHIFT]],0,0),Table1[[#This Row],[Time]]+TIME(ABS(Table1[[#This Row],[SHIFT]]),0,0))-Table1[[#This Row],[Day]]</f>
        <v>#VALUE!</v>
      </c>
      <c r="H268" s="7" t="e">
        <f>ROUND(IF(Table1[[#This Row],[SHIFT]]&gt;0, Table1[[#This Row],[Time]]-TIME(Table1[[#This Row],[SHIFT]],0,0),Table1[[#This Row],[Time]]+TIME(ABS(Table1[[#This Row],[SHIFT]]),0,0))-0.5, 0)</f>
        <v>#VALUE!</v>
      </c>
    </row>
    <row r="269" spans="1:8">
      <c r="A269" s="9"/>
      <c r="B269" s="11"/>
      <c r="C269" s="13"/>
      <c r="D269" s="23" t="e">
        <f>MID(C269, 6, 11)+Table1[[#This Row],[Day]]</f>
        <v>#VALUE!</v>
      </c>
      <c r="E269" s="24" t="e">
        <f>TIMEVALUE(MID(C269,17,9))</f>
        <v>#VALUE!</v>
      </c>
      <c r="F269" s="25">
        <f>_xlfn.NUMBERVALUE(MID(C269,26,6))/100</f>
        <v>0</v>
      </c>
      <c r="G269" s="25" t="e">
        <f>IF(Table1[[#This Row],[SHIFT]]&gt;0, Table1[[#This Row],[Time]]-TIME(Table1[[#This Row],[SHIFT]],0,0),Table1[[#This Row],[Time]]+TIME(ABS(Table1[[#This Row],[SHIFT]]),0,0))-Table1[[#This Row],[Day]]</f>
        <v>#VALUE!</v>
      </c>
      <c r="H269" s="7" t="e">
        <f>ROUND(IF(Table1[[#This Row],[SHIFT]]&gt;0, Table1[[#This Row],[Time]]-TIME(Table1[[#This Row],[SHIFT]],0,0),Table1[[#This Row],[Time]]+TIME(ABS(Table1[[#This Row],[SHIFT]]),0,0))-0.5, 0)</f>
        <v>#VALUE!</v>
      </c>
    </row>
    <row r="270" spans="1:8">
      <c r="A270" s="9"/>
      <c r="B270" s="11"/>
      <c r="C270" s="13"/>
      <c r="D270" s="23" t="e">
        <f>MID(C270, 6, 11)+Table1[[#This Row],[Day]]</f>
        <v>#VALUE!</v>
      </c>
      <c r="E270" s="24" t="e">
        <f>TIMEVALUE(MID(C270,17,9))</f>
        <v>#VALUE!</v>
      </c>
      <c r="F270" s="25">
        <f>_xlfn.NUMBERVALUE(MID(C270,26,6))/100</f>
        <v>0</v>
      </c>
      <c r="G270" s="25" t="e">
        <f>IF(Table1[[#This Row],[SHIFT]]&gt;0, Table1[[#This Row],[Time]]-TIME(Table1[[#This Row],[SHIFT]],0,0),Table1[[#This Row],[Time]]+TIME(ABS(Table1[[#This Row],[SHIFT]]),0,0))-Table1[[#This Row],[Day]]</f>
        <v>#VALUE!</v>
      </c>
      <c r="H270" s="7" t="e">
        <f>ROUND(IF(Table1[[#This Row],[SHIFT]]&gt;0, Table1[[#This Row],[Time]]-TIME(Table1[[#This Row],[SHIFT]],0,0),Table1[[#This Row],[Time]]+TIME(ABS(Table1[[#This Row],[SHIFT]]),0,0))-0.5, 0)</f>
        <v>#VALUE!</v>
      </c>
    </row>
    <row r="271" spans="1:8">
      <c r="A271" s="9"/>
      <c r="B271" s="11"/>
      <c r="C271" s="13"/>
      <c r="D271" s="23" t="e">
        <f>MID(C271, 6, 11)+Table1[[#This Row],[Day]]</f>
        <v>#VALUE!</v>
      </c>
      <c r="E271" s="24" t="e">
        <f>TIMEVALUE(MID(C271,17,9))</f>
        <v>#VALUE!</v>
      </c>
      <c r="F271" s="25">
        <f>_xlfn.NUMBERVALUE(MID(C271,26,6))/100</f>
        <v>0</v>
      </c>
      <c r="G271" s="25" t="e">
        <f>IF(Table1[[#This Row],[SHIFT]]&gt;0, Table1[[#This Row],[Time]]-TIME(Table1[[#This Row],[SHIFT]],0,0),Table1[[#This Row],[Time]]+TIME(ABS(Table1[[#This Row],[SHIFT]]),0,0))-Table1[[#This Row],[Day]]</f>
        <v>#VALUE!</v>
      </c>
      <c r="H271" s="7" t="e">
        <f>ROUND(IF(Table1[[#This Row],[SHIFT]]&gt;0, Table1[[#This Row],[Time]]-TIME(Table1[[#This Row],[SHIFT]],0,0),Table1[[#This Row],[Time]]+TIME(ABS(Table1[[#This Row],[SHIFT]]),0,0))-0.5, 0)</f>
        <v>#VALUE!</v>
      </c>
    </row>
    <row r="272" spans="1:8">
      <c r="A272" s="9"/>
      <c r="B272" s="11"/>
      <c r="C272" s="13"/>
      <c r="D272" s="23" t="e">
        <f>MID(C272, 6, 11)+Table1[[#This Row],[Day]]</f>
        <v>#VALUE!</v>
      </c>
      <c r="E272" s="24" t="e">
        <f>TIMEVALUE(MID(C272,17,9))</f>
        <v>#VALUE!</v>
      </c>
      <c r="F272" s="25">
        <f>_xlfn.NUMBERVALUE(MID(C272,26,6))/100</f>
        <v>0</v>
      </c>
      <c r="G272" s="25" t="e">
        <f>IF(Table1[[#This Row],[SHIFT]]&gt;0, Table1[[#This Row],[Time]]-TIME(Table1[[#This Row],[SHIFT]],0,0),Table1[[#This Row],[Time]]+TIME(ABS(Table1[[#This Row],[SHIFT]]),0,0))-Table1[[#This Row],[Day]]</f>
        <v>#VALUE!</v>
      </c>
      <c r="H272" s="7" t="e">
        <f>ROUND(IF(Table1[[#This Row],[SHIFT]]&gt;0, Table1[[#This Row],[Time]]-TIME(Table1[[#This Row],[SHIFT]],0,0),Table1[[#This Row],[Time]]+TIME(ABS(Table1[[#This Row],[SHIFT]]),0,0))-0.5, 0)</f>
        <v>#VALUE!</v>
      </c>
    </row>
    <row r="273" spans="1:8">
      <c r="A273" s="9"/>
      <c r="B273" s="11"/>
      <c r="C273" s="13"/>
      <c r="D273" s="23" t="e">
        <f>MID(C273, 6, 11)+Table1[[#This Row],[Day]]</f>
        <v>#VALUE!</v>
      </c>
      <c r="E273" s="24" t="e">
        <f>TIMEVALUE(MID(C273,17,9))</f>
        <v>#VALUE!</v>
      </c>
      <c r="F273" s="25">
        <f>_xlfn.NUMBERVALUE(MID(C273,26,6))/100</f>
        <v>0</v>
      </c>
      <c r="G273" s="25" t="e">
        <f>IF(Table1[[#This Row],[SHIFT]]&gt;0, Table1[[#This Row],[Time]]-TIME(Table1[[#This Row],[SHIFT]],0,0),Table1[[#This Row],[Time]]+TIME(ABS(Table1[[#This Row],[SHIFT]]),0,0))-Table1[[#This Row],[Day]]</f>
        <v>#VALUE!</v>
      </c>
      <c r="H273" s="7" t="e">
        <f>ROUND(IF(Table1[[#This Row],[SHIFT]]&gt;0, Table1[[#This Row],[Time]]-TIME(Table1[[#This Row],[SHIFT]],0,0),Table1[[#This Row],[Time]]+TIME(ABS(Table1[[#This Row],[SHIFT]]),0,0))-0.5, 0)</f>
        <v>#VALUE!</v>
      </c>
    </row>
    <row r="274" spans="1:8">
      <c r="A274" s="9"/>
      <c r="B274" s="11"/>
      <c r="C274" s="13"/>
      <c r="D274" s="23" t="e">
        <f>MID(C274, 6, 11)+Table1[[#This Row],[Day]]</f>
        <v>#VALUE!</v>
      </c>
      <c r="E274" s="24" t="e">
        <f>TIMEVALUE(MID(C274,17,9))</f>
        <v>#VALUE!</v>
      </c>
      <c r="F274" s="25">
        <f>_xlfn.NUMBERVALUE(MID(C274,26,6))/100</f>
        <v>0</v>
      </c>
      <c r="G274" s="25" t="e">
        <f>IF(Table1[[#This Row],[SHIFT]]&gt;0, Table1[[#This Row],[Time]]-TIME(Table1[[#This Row],[SHIFT]],0,0),Table1[[#This Row],[Time]]+TIME(ABS(Table1[[#This Row],[SHIFT]]),0,0))-Table1[[#This Row],[Day]]</f>
        <v>#VALUE!</v>
      </c>
      <c r="H274" s="7" t="e">
        <f>ROUND(IF(Table1[[#This Row],[SHIFT]]&gt;0, Table1[[#This Row],[Time]]-TIME(Table1[[#This Row],[SHIFT]],0,0),Table1[[#This Row],[Time]]+TIME(ABS(Table1[[#This Row],[SHIFT]]),0,0))-0.5, 0)</f>
        <v>#VALUE!</v>
      </c>
    </row>
    <row r="275" spans="1:8">
      <c r="A275" s="9"/>
      <c r="B275" s="11"/>
      <c r="C275" s="13"/>
      <c r="D275" s="23" t="e">
        <f>MID(C275, 6, 11)+Table1[[#This Row],[Day]]</f>
        <v>#VALUE!</v>
      </c>
      <c r="E275" s="24" t="e">
        <f>TIMEVALUE(MID(C275,17,9))</f>
        <v>#VALUE!</v>
      </c>
      <c r="F275" s="25">
        <f>_xlfn.NUMBERVALUE(MID(C275,26,6))/100</f>
        <v>0</v>
      </c>
      <c r="G275" s="25" t="e">
        <f>IF(Table1[[#This Row],[SHIFT]]&gt;0, Table1[[#This Row],[Time]]-TIME(Table1[[#This Row],[SHIFT]],0,0),Table1[[#This Row],[Time]]+TIME(ABS(Table1[[#This Row],[SHIFT]]),0,0))-Table1[[#This Row],[Day]]</f>
        <v>#VALUE!</v>
      </c>
      <c r="H275" s="7" t="e">
        <f>ROUND(IF(Table1[[#This Row],[SHIFT]]&gt;0, Table1[[#This Row],[Time]]-TIME(Table1[[#This Row],[SHIFT]],0,0),Table1[[#This Row],[Time]]+TIME(ABS(Table1[[#This Row],[SHIFT]]),0,0))-0.5, 0)</f>
        <v>#VALUE!</v>
      </c>
    </row>
    <row r="276" spans="1:8">
      <c r="A276" s="9"/>
      <c r="B276" s="11"/>
      <c r="C276" s="13"/>
      <c r="D276" s="23" t="e">
        <f>MID(C276, 6, 11)+Table1[[#This Row],[Day]]</f>
        <v>#VALUE!</v>
      </c>
      <c r="E276" s="24" t="e">
        <f>TIMEVALUE(MID(C276,17,9))</f>
        <v>#VALUE!</v>
      </c>
      <c r="F276" s="25">
        <f>_xlfn.NUMBERVALUE(MID(C276,26,6))/100</f>
        <v>0</v>
      </c>
      <c r="G276" s="25" t="e">
        <f>IF(Table1[[#This Row],[SHIFT]]&gt;0, Table1[[#This Row],[Time]]-TIME(Table1[[#This Row],[SHIFT]],0,0),Table1[[#This Row],[Time]]+TIME(ABS(Table1[[#This Row],[SHIFT]]),0,0))-Table1[[#This Row],[Day]]</f>
        <v>#VALUE!</v>
      </c>
      <c r="H276" s="7" t="e">
        <f>ROUND(IF(Table1[[#This Row],[SHIFT]]&gt;0, Table1[[#This Row],[Time]]-TIME(Table1[[#This Row],[SHIFT]],0,0),Table1[[#This Row],[Time]]+TIME(ABS(Table1[[#This Row],[SHIFT]]),0,0))-0.5, 0)</f>
        <v>#VALUE!</v>
      </c>
    </row>
    <row r="277" spans="1:8">
      <c r="A277" s="9"/>
      <c r="B277" s="11"/>
      <c r="C277" s="13"/>
      <c r="D277" s="23" t="e">
        <f>MID(C277, 6, 11)+Table1[[#This Row],[Day]]</f>
        <v>#VALUE!</v>
      </c>
      <c r="E277" s="24" t="e">
        <f>TIMEVALUE(MID(C277,17,9))</f>
        <v>#VALUE!</v>
      </c>
      <c r="F277" s="25">
        <f>_xlfn.NUMBERVALUE(MID(C277,26,6))/100</f>
        <v>0</v>
      </c>
      <c r="G277" s="25" t="e">
        <f>IF(Table1[[#This Row],[SHIFT]]&gt;0, Table1[[#This Row],[Time]]-TIME(Table1[[#This Row],[SHIFT]],0,0),Table1[[#This Row],[Time]]+TIME(ABS(Table1[[#This Row],[SHIFT]]),0,0))-Table1[[#This Row],[Day]]</f>
        <v>#VALUE!</v>
      </c>
      <c r="H277" s="7" t="e">
        <f>ROUND(IF(Table1[[#This Row],[SHIFT]]&gt;0, Table1[[#This Row],[Time]]-TIME(Table1[[#This Row],[SHIFT]],0,0),Table1[[#This Row],[Time]]+TIME(ABS(Table1[[#This Row],[SHIFT]]),0,0))-0.5, 0)</f>
        <v>#VALUE!</v>
      </c>
    </row>
    <row r="278" spans="1:8">
      <c r="A278" s="9"/>
      <c r="B278" s="11"/>
      <c r="C278" s="13"/>
      <c r="D278" s="23" t="e">
        <f>MID(C278, 6, 11)+Table1[[#This Row],[Day]]</f>
        <v>#VALUE!</v>
      </c>
      <c r="E278" s="24" t="e">
        <f>TIMEVALUE(MID(C278,17,9))</f>
        <v>#VALUE!</v>
      </c>
      <c r="F278" s="25">
        <f>_xlfn.NUMBERVALUE(MID(C278,26,6))/100</f>
        <v>0</v>
      </c>
      <c r="G278" s="25" t="e">
        <f>IF(Table1[[#This Row],[SHIFT]]&gt;0, Table1[[#This Row],[Time]]-TIME(Table1[[#This Row],[SHIFT]],0,0),Table1[[#This Row],[Time]]+TIME(ABS(Table1[[#This Row],[SHIFT]]),0,0))-Table1[[#This Row],[Day]]</f>
        <v>#VALUE!</v>
      </c>
      <c r="H278" s="7" t="e">
        <f>ROUND(IF(Table1[[#This Row],[SHIFT]]&gt;0, Table1[[#This Row],[Time]]-TIME(Table1[[#This Row],[SHIFT]],0,0),Table1[[#This Row],[Time]]+TIME(ABS(Table1[[#This Row],[SHIFT]]),0,0))-0.5, 0)</f>
        <v>#VALUE!</v>
      </c>
    </row>
    <row r="279" spans="1:8">
      <c r="A279" s="9"/>
      <c r="B279" s="11"/>
      <c r="C279" s="13"/>
      <c r="D279" s="23" t="e">
        <f>MID(C279, 6, 11)+Table1[[#This Row],[Day]]</f>
        <v>#VALUE!</v>
      </c>
      <c r="E279" s="24" t="e">
        <f>TIMEVALUE(MID(C279,17,9))</f>
        <v>#VALUE!</v>
      </c>
      <c r="F279" s="25">
        <f>_xlfn.NUMBERVALUE(MID(C279,26,6))/100</f>
        <v>0</v>
      </c>
      <c r="G279" s="25" t="e">
        <f>IF(Table1[[#This Row],[SHIFT]]&gt;0, Table1[[#This Row],[Time]]-TIME(Table1[[#This Row],[SHIFT]],0,0),Table1[[#This Row],[Time]]+TIME(ABS(Table1[[#This Row],[SHIFT]]),0,0))-Table1[[#This Row],[Day]]</f>
        <v>#VALUE!</v>
      </c>
      <c r="H279" s="7" t="e">
        <f>ROUND(IF(Table1[[#This Row],[SHIFT]]&gt;0, Table1[[#This Row],[Time]]-TIME(Table1[[#This Row],[SHIFT]],0,0),Table1[[#This Row],[Time]]+TIME(ABS(Table1[[#This Row],[SHIFT]]),0,0))-0.5, 0)</f>
        <v>#VALUE!</v>
      </c>
    </row>
    <row r="280" spans="1:8">
      <c r="A280" s="9"/>
      <c r="B280" s="11"/>
      <c r="C280" s="13"/>
      <c r="D280" s="23" t="e">
        <f>MID(C280, 6, 11)+Table1[[#This Row],[Day]]</f>
        <v>#VALUE!</v>
      </c>
      <c r="E280" s="24" t="e">
        <f>TIMEVALUE(MID(C280,17,9))</f>
        <v>#VALUE!</v>
      </c>
      <c r="F280" s="25">
        <f>_xlfn.NUMBERVALUE(MID(C280,26,6))/100</f>
        <v>0</v>
      </c>
      <c r="G280" s="25" t="e">
        <f>IF(Table1[[#This Row],[SHIFT]]&gt;0, Table1[[#This Row],[Time]]-TIME(Table1[[#This Row],[SHIFT]],0,0),Table1[[#This Row],[Time]]+TIME(ABS(Table1[[#This Row],[SHIFT]]),0,0))-Table1[[#This Row],[Day]]</f>
        <v>#VALUE!</v>
      </c>
      <c r="H280" s="7" t="e">
        <f>ROUND(IF(Table1[[#This Row],[SHIFT]]&gt;0, Table1[[#This Row],[Time]]-TIME(Table1[[#This Row],[SHIFT]],0,0),Table1[[#This Row],[Time]]+TIME(ABS(Table1[[#This Row],[SHIFT]]),0,0))-0.5, 0)</f>
        <v>#VALUE!</v>
      </c>
    </row>
    <row r="281" spans="1:8">
      <c r="A281" s="9"/>
      <c r="B281" s="11"/>
      <c r="C281" s="13"/>
      <c r="D281" s="23" t="e">
        <f>MID(C281, 6, 11)+Table1[[#This Row],[Day]]</f>
        <v>#VALUE!</v>
      </c>
      <c r="E281" s="24" t="e">
        <f>TIMEVALUE(MID(C281,17,9))</f>
        <v>#VALUE!</v>
      </c>
      <c r="F281" s="25">
        <f>_xlfn.NUMBERVALUE(MID(C281,26,6))/100</f>
        <v>0</v>
      </c>
      <c r="G281" s="25" t="e">
        <f>IF(Table1[[#This Row],[SHIFT]]&gt;0, Table1[[#This Row],[Time]]-TIME(Table1[[#This Row],[SHIFT]],0,0),Table1[[#This Row],[Time]]+TIME(ABS(Table1[[#This Row],[SHIFT]]),0,0))-Table1[[#This Row],[Day]]</f>
        <v>#VALUE!</v>
      </c>
      <c r="H281" s="7" t="e">
        <f>ROUND(IF(Table1[[#This Row],[SHIFT]]&gt;0, Table1[[#This Row],[Time]]-TIME(Table1[[#This Row],[SHIFT]],0,0),Table1[[#This Row],[Time]]+TIME(ABS(Table1[[#This Row],[SHIFT]]),0,0))-0.5, 0)</f>
        <v>#VALUE!</v>
      </c>
    </row>
    <row r="282" spans="1:8">
      <c r="A282" s="9"/>
      <c r="B282" s="11"/>
      <c r="C282" s="13"/>
      <c r="D282" s="23" t="e">
        <f>MID(C282, 6, 11)+Table1[[#This Row],[Day]]</f>
        <v>#VALUE!</v>
      </c>
      <c r="E282" s="24" t="e">
        <f>TIMEVALUE(MID(C282,17,9))</f>
        <v>#VALUE!</v>
      </c>
      <c r="F282" s="25">
        <f>_xlfn.NUMBERVALUE(MID(C282,26,6))/100</f>
        <v>0</v>
      </c>
      <c r="G282" s="25" t="e">
        <f>IF(Table1[[#This Row],[SHIFT]]&gt;0, Table1[[#This Row],[Time]]-TIME(Table1[[#This Row],[SHIFT]],0,0),Table1[[#This Row],[Time]]+TIME(ABS(Table1[[#This Row],[SHIFT]]),0,0))-Table1[[#This Row],[Day]]</f>
        <v>#VALUE!</v>
      </c>
      <c r="H282" s="7" t="e">
        <f>ROUND(IF(Table1[[#This Row],[SHIFT]]&gt;0, Table1[[#This Row],[Time]]-TIME(Table1[[#This Row],[SHIFT]],0,0),Table1[[#This Row],[Time]]+TIME(ABS(Table1[[#This Row],[SHIFT]]),0,0))-0.5, 0)</f>
        <v>#VALUE!</v>
      </c>
    </row>
    <row r="283" spans="1:8">
      <c r="A283" s="9"/>
      <c r="B283" s="11"/>
      <c r="C283" s="13"/>
      <c r="D283" s="23" t="e">
        <f>MID(C283, 6, 11)+Table1[[#This Row],[Day]]</f>
        <v>#VALUE!</v>
      </c>
      <c r="E283" s="24" t="e">
        <f>TIMEVALUE(MID(C283,17,9))</f>
        <v>#VALUE!</v>
      </c>
      <c r="F283" s="25">
        <f>_xlfn.NUMBERVALUE(MID(C283,26,6))/100</f>
        <v>0</v>
      </c>
      <c r="G283" s="25" t="e">
        <f>IF(Table1[[#This Row],[SHIFT]]&gt;0, Table1[[#This Row],[Time]]-TIME(Table1[[#This Row],[SHIFT]],0,0),Table1[[#This Row],[Time]]+TIME(ABS(Table1[[#This Row],[SHIFT]]),0,0))-Table1[[#This Row],[Day]]</f>
        <v>#VALUE!</v>
      </c>
      <c r="H283" s="7" t="e">
        <f>ROUND(IF(Table1[[#This Row],[SHIFT]]&gt;0, Table1[[#This Row],[Time]]-TIME(Table1[[#This Row],[SHIFT]],0,0),Table1[[#This Row],[Time]]+TIME(ABS(Table1[[#This Row],[SHIFT]]),0,0))-0.5, 0)</f>
        <v>#VALUE!</v>
      </c>
    </row>
    <row r="284" spans="1:8">
      <c r="A284" s="9"/>
      <c r="B284" s="11"/>
      <c r="C284" s="13"/>
      <c r="D284" s="23" t="e">
        <f>MID(C284, 6, 11)+Table1[[#This Row],[Day]]</f>
        <v>#VALUE!</v>
      </c>
      <c r="E284" s="24" t="e">
        <f>TIMEVALUE(MID(C284,17,9))</f>
        <v>#VALUE!</v>
      </c>
      <c r="F284" s="25">
        <f>_xlfn.NUMBERVALUE(MID(C284,26,6))/100</f>
        <v>0</v>
      </c>
      <c r="G284" s="25" t="e">
        <f>IF(Table1[[#This Row],[SHIFT]]&gt;0, Table1[[#This Row],[Time]]-TIME(Table1[[#This Row],[SHIFT]],0,0),Table1[[#This Row],[Time]]+TIME(ABS(Table1[[#This Row],[SHIFT]]),0,0))-Table1[[#This Row],[Day]]</f>
        <v>#VALUE!</v>
      </c>
      <c r="H284" s="7" t="e">
        <f>ROUND(IF(Table1[[#This Row],[SHIFT]]&gt;0, Table1[[#This Row],[Time]]-TIME(Table1[[#This Row],[SHIFT]],0,0),Table1[[#This Row],[Time]]+TIME(ABS(Table1[[#This Row],[SHIFT]]),0,0))-0.5, 0)</f>
        <v>#VALUE!</v>
      </c>
    </row>
    <row r="285" spans="1:8">
      <c r="A285" s="9"/>
      <c r="B285" s="11"/>
      <c r="C285" s="13"/>
      <c r="D285" s="23" t="e">
        <f>MID(C285, 6, 11)+Table1[[#This Row],[Day]]</f>
        <v>#VALUE!</v>
      </c>
      <c r="E285" s="24" t="e">
        <f>TIMEVALUE(MID(C285,17,9))</f>
        <v>#VALUE!</v>
      </c>
      <c r="F285" s="25">
        <f>_xlfn.NUMBERVALUE(MID(C285,26,6))/100</f>
        <v>0</v>
      </c>
      <c r="G285" s="25" t="e">
        <f>IF(Table1[[#This Row],[SHIFT]]&gt;0, Table1[[#This Row],[Time]]-TIME(Table1[[#This Row],[SHIFT]],0,0),Table1[[#This Row],[Time]]+TIME(ABS(Table1[[#This Row],[SHIFT]]),0,0))-Table1[[#This Row],[Day]]</f>
        <v>#VALUE!</v>
      </c>
      <c r="H285" s="7" t="e">
        <f>ROUND(IF(Table1[[#This Row],[SHIFT]]&gt;0, Table1[[#This Row],[Time]]-TIME(Table1[[#This Row],[SHIFT]],0,0),Table1[[#This Row],[Time]]+TIME(ABS(Table1[[#This Row],[SHIFT]]),0,0))-0.5, 0)</f>
        <v>#VALUE!</v>
      </c>
    </row>
    <row r="286" spans="1:8">
      <c r="A286" s="9"/>
      <c r="B286" s="11"/>
      <c r="C286" s="13"/>
      <c r="D286" s="23" t="e">
        <f>MID(C286, 6, 11)+Table1[[#This Row],[Day]]</f>
        <v>#VALUE!</v>
      </c>
      <c r="E286" s="24" t="e">
        <f>TIMEVALUE(MID(C286,17,9))</f>
        <v>#VALUE!</v>
      </c>
      <c r="F286" s="25">
        <f>_xlfn.NUMBERVALUE(MID(C286,26,6))/100</f>
        <v>0</v>
      </c>
      <c r="G286" s="25" t="e">
        <f>IF(Table1[[#This Row],[SHIFT]]&gt;0, Table1[[#This Row],[Time]]-TIME(Table1[[#This Row],[SHIFT]],0,0),Table1[[#This Row],[Time]]+TIME(ABS(Table1[[#This Row],[SHIFT]]),0,0))-Table1[[#This Row],[Day]]</f>
        <v>#VALUE!</v>
      </c>
      <c r="H286" s="7" t="e">
        <f>ROUND(IF(Table1[[#This Row],[SHIFT]]&gt;0, Table1[[#This Row],[Time]]-TIME(Table1[[#This Row],[SHIFT]],0,0),Table1[[#This Row],[Time]]+TIME(ABS(Table1[[#This Row],[SHIFT]]),0,0))-0.5, 0)</f>
        <v>#VALUE!</v>
      </c>
    </row>
    <row r="287" spans="1:8">
      <c r="A287" s="9"/>
      <c r="B287" s="11"/>
      <c r="C287" s="13"/>
      <c r="D287" s="23" t="e">
        <f>MID(C287, 6, 11)+Table1[[#This Row],[Day]]</f>
        <v>#VALUE!</v>
      </c>
      <c r="E287" s="24" t="e">
        <f>TIMEVALUE(MID(C287,17,9))</f>
        <v>#VALUE!</v>
      </c>
      <c r="F287" s="25">
        <f>_xlfn.NUMBERVALUE(MID(C287,26,6))/100</f>
        <v>0</v>
      </c>
      <c r="G287" s="25" t="e">
        <f>IF(Table1[[#This Row],[SHIFT]]&gt;0, Table1[[#This Row],[Time]]-TIME(Table1[[#This Row],[SHIFT]],0,0),Table1[[#This Row],[Time]]+TIME(ABS(Table1[[#This Row],[SHIFT]]),0,0))-Table1[[#This Row],[Day]]</f>
        <v>#VALUE!</v>
      </c>
      <c r="H287" s="7" t="e">
        <f>ROUND(IF(Table1[[#This Row],[SHIFT]]&gt;0, Table1[[#This Row],[Time]]-TIME(Table1[[#This Row],[SHIFT]],0,0),Table1[[#This Row],[Time]]+TIME(ABS(Table1[[#This Row],[SHIFT]]),0,0))-0.5, 0)</f>
        <v>#VALUE!</v>
      </c>
    </row>
    <row r="288" spans="1:8">
      <c r="A288" s="9"/>
      <c r="B288" s="11"/>
      <c r="C288" s="13"/>
      <c r="D288" s="23" t="e">
        <f>MID(C288, 6, 11)+Table1[[#This Row],[Day]]</f>
        <v>#VALUE!</v>
      </c>
      <c r="E288" s="24" t="e">
        <f>TIMEVALUE(MID(C288,17,9))</f>
        <v>#VALUE!</v>
      </c>
      <c r="F288" s="25">
        <f>_xlfn.NUMBERVALUE(MID(C288,26,6))/100</f>
        <v>0</v>
      </c>
      <c r="G288" s="25" t="e">
        <f>IF(Table1[[#This Row],[SHIFT]]&gt;0, Table1[[#This Row],[Time]]-TIME(Table1[[#This Row],[SHIFT]],0,0),Table1[[#This Row],[Time]]+TIME(ABS(Table1[[#This Row],[SHIFT]]),0,0))-Table1[[#This Row],[Day]]</f>
        <v>#VALUE!</v>
      </c>
      <c r="H288" s="7" t="e">
        <f>ROUND(IF(Table1[[#This Row],[SHIFT]]&gt;0, Table1[[#This Row],[Time]]-TIME(Table1[[#This Row],[SHIFT]],0,0),Table1[[#This Row],[Time]]+TIME(ABS(Table1[[#This Row],[SHIFT]]),0,0))-0.5, 0)</f>
        <v>#VALUE!</v>
      </c>
    </row>
    <row r="289" spans="1:8">
      <c r="A289" s="9"/>
      <c r="B289" s="11"/>
      <c r="C289" s="13"/>
      <c r="D289" s="23" t="e">
        <f>MID(C289, 6, 11)+Table1[[#This Row],[Day]]</f>
        <v>#VALUE!</v>
      </c>
      <c r="E289" s="24" t="e">
        <f>TIMEVALUE(MID(C289,17,9))</f>
        <v>#VALUE!</v>
      </c>
      <c r="F289" s="25">
        <f>_xlfn.NUMBERVALUE(MID(C289,26,6))/100</f>
        <v>0</v>
      </c>
      <c r="G289" s="25" t="e">
        <f>IF(Table1[[#This Row],[SHIFT]]&gt;0, Table1[[#This Row],[Time]]-TIME(Table1[[#This Row],[SHIFT]],0,0),Table1[[#This Row],[Time]]+TIME(ABS(Table1[[#This Row],[SHIFT]]),0,0))-Table1[[#This Row],[Day]]</f>
        <v>#VALUE!</v>
      </c>
      <c r="H289" s="7" t="e">
        <f>ROUND(IF(Table1[[#This Row],[SHIFT]]&gt;0, Table1[[#This Row],[Time]]-TIME(Table1[[#This Row],[SHIFT]],0,0),Table1[[#This Row],[Time]]+TIME(ABS(Table1[[#This Row],[SHIFT]]),0,0))-0.5, 0)</f>
        <v>#VALUE!</v>
      </c>
    </row>
    <row r="290" spans="1:8">
      <c r="A290" s="9"/>
      <c r="B290" s="11"/>
      <c r="C290" s="13"/>
      <c r="D290" s="23" t="e">
        <f>MID(C290, 6, 11)+Table1[[#This Row],[Day]]</f>
        <v>#VALUE!</v>
      </c>
      <c r="E290" s="24" t="e">
        <f>TIMEVALUE(MID(C290,17,9))</f>
        <v>#VALUE!</v>
      </c>
      <c r="F290" s="25">
        <f>_xlfn.NUMBERVALUE(MID(C290,26,6))/100</f>
        <v>0</v>
      </c>
      <c r="G290" s="25" t="e">
        <f>IF(Table1[[#This Row],[SHIFT]]&gt;0, Table1[[#This Row],[Time]]-TIME(Table1[[#This Row],[SHIFT]],0,0),Table1[[#This Row],[Time]]+TIME(ABS(Table1[[#This Row],[SHIFT]]),0,0))-Table1[[#This Row],[Day]]</f>
        <v>#VALUE!</v>
      </c>
      <c r="H290" s="7" t="e">
        <f>ROUND(IF(Table1[[#This Row],[SHIFT]]&gt;0, Table1[[#This Row],[Time]]-TIME(Table1[[#This Row],[SHIFT]],0,0),Table1[[#This Row],[Time]]+TIME(ABS(Table1[[#This Row],[SHIFT]]),0,0))-0.5, 0)</f>
        <v>#VALUE!</v>
      </c>
    </row>
    <row r="291" spans="1:8">
      <c r="A291" s="9"/>
      <c r="B291" s="11"/>
      <c r="C291" s="13"/>
      <c r="D291" s="23" t="e">
        <f>MID(C291, 6, 11)+Table1[[#This Row],[Day]]</f>
        <v>#VALUE!</v>
      </c>
      <c r="E291" s="24" t="e">
        <f>TIMEVALUE(MID(C291,17,9))</f>
        <v>#VALUE!</v>
      </c>
      <c r="F291" s="25">
        <f>_xlfn.NUMBERVALUE(MID(C291,26,6))/100</f>
        <v>0</v>
      </c>
      <c r="G291" s="25" t="e">
        <f>IF(Table1[[#This Row],[SHIFT]]&gt;0, Table1[[#This Row],[Time]]-TIME(Table1[[#This Row],[SHIFT]],0,0),Table1[[#This Row],[Time]]+TIME(ABS(Table1[[#This Row],[SHIFT]]),0,0))-Table1[[#This Row],[Day]]</f>
        <v>#VALUE!</v>
      </c>
      <c r="H291" s="7" t="e">
        <f>ROUND(IF(Table1[[#This Row],[SHIFT]]&gt;0, Table1[[#This Row],[Time]]-TIME(Table1[[#This Row],[SHIFT]],0,0),Table1[[#This Row],[Time]]+TIME(ABS(Table1[[#This Row],[SHIFT]]),0,0))-0.5, 0)</f>
        <v>#VALUE!</v>
      </c>
    </row>
    <row r="292" spans="1:8">
      <c r="A292" s="9"/>
      <c r="B292" s="11"/>
      <c r="C292" s="13"/>
      <c r="D292" s="23" t="e">
        <f>MID(C292, 6, 11)+Table1[[#This Row],[Day]]</f>
        <v>#VALUE!</v>
      </c>
      <c r="E292" s="24" t="e">
        <f>TIMEVALUE(MID(C292,17,9))</f>
        <v>#VALUE!</v>
      </c>
      <c r="F292" s="25">
        <f>_xlfn.NUMBERVALUE(MID(C292,26,6))/100</f>
        <v>0</v>
      </c>
      <c r="G292" s="25" t="e">
        <f>IF(Table1[[#This Row],[SHIFT]]&gt;0, Table1[[#This Row],[Time]]-TIME(Table1[[#This Row],[SHIFT]],0,0),Table1[[#This Row],[Time]]+TIME(ABS(Table1[[#This Row],[SHIFT]]),0,0))-Table1[[#This Row],[Day]]</f>
        <v>#VALUE!</v>
      </c>
      <c r="H292" s="7" t="e">
        <f>ROUND(IF(Table1[[#This Row],[SHIFT]]&gt;0, Table1[[#This Row],[Time]]-TIME(Table1[[#This Row],[SHIFT]],0,0),Table1[[#This Row],[Time]]+TIME(ABS(Table1[[#This Row],[SHIFT]]),0,0))-0.5, 0)</f>
        <v>#VALUE!</v>
      </c>
    </row>
    <row r="293" spans="1:8">
      <c r="A293" s="9"/>
      <c r="B293" s="11"/>
      <c r="C293" s="13"/>
      <c r="D293" s="23" t="e">
        <f>MID(C293, 6, 11)+Table1[[#This Row],[Day]]</f>
        <v>#VALUE!</v>
      </c>
      <c r="E293" s="24" t="e">
        <f>TIMEVALUE(MID(C293,17,9))</f>
        <v>#VALUE!</v>
      </c>
      <c r="F293" s="25">
        <f>_xlfn.NUMBERVALUE(MID(C293,26,6))/100</f>
        <v>0</v>
      </c>
      <c r="G293" s="25" t="e">
        <f>IF(Table1[[#This Row],[SHIFT]]&gt;0, Table1[[#This Row],[Time]]-TIME(Table1[[#This Row],[SHIFT]],0,0),Table1[[#This Row],[Time]]+TIME(ABS(Table1[[#This Row],[SHIFT]]),0,0))-Table1[[#This Row],[Day]]</f>
        <v>#VALUE!</v>
      </c>
      <c r="H293" s="7" t="e">
        <f>ROUND(IF(Table1[[#This Row],[SHIFT]]&gt;0, Table1[[#This Row],[Time]]-TIME(Table1[[#This Row],[SHIFT]],0,0),Table1[[#This Row],[Time]]+TIME(ABS(Table1[[#This Row],[SHIFT]]),0,0))-0.5, 0)</f>
        <v>#VALUE!</v>
      </c>
    </row>
    <row r="294" spans="1:8">
      <c r="A294" s="9"/>
      <c r="B294" s="11"/>
      <c r="C294" s="13"/>
      <c r="D294" s="23" t="e">
        <f>MID(C294, 6, 11)+Table1[[#This Row],[Day]]</f>
        <v>#VALUE!</v>
      </c>
      <c r="E294" s="24" t="e">
        <f>TIMEVALUE(MID(C294,17,9))</f>
        <v>#VALUE!</v>
      </c>
      <c r="F294" s="25">
        <f>_xlfn.NUMBERVALUE(MID(C294,26,6))/100</f>
        <v>0</v>
      </c>
      <c r="G294" s="25" t="e">
        <f>IF(Table1[[#This Row],[SHIFT]]&gt;0, Table1[[#This Row],[Time]]-TIME(Table1[[#This Row],[SHIFT]],0,0),Table1[[#This Row],[Time]]+TIME(ABS(Table1[[#This Row],[SHIFT]]),0,0))-Table1[[#This Row],[Day]]</f>
        <v>#VALUE!</v>
      </c>
      <c r="H294" s="7" t="e">
        <f>ROUND(IF(Table1[[#This Row],[SHIFT]]&gt;0, Table1[[#This Row],[Time]]-TIME(Table1[[#This Row],[SHIFT]],0,0),Table1[[#This Row],[Time]]+TIME(ABS(Table1[[#This Row],[SHIFT]]),0,0))-0.5, 0)</f>
        <v>#VALUE!</v>
      </c>
    </row>
    <row r="295" spans="1:8">
      <c r="A295" s="9"/>
      <c r="B295" s="11"/>
      <c r="C295" s="13"/>
      <c r="D295" s="23" t="e">
        <f>MID(C295, 6, 11)+Table1[[#This Row],[Day]]</f>
        <v>#VALUE!</v>
      </c>
      <c r="E295" s="24" t="e">
        <f>TIMEVALUE(MID(C295,17,9))</f>
        <v>#VALUE!</v>
      </c>
      <c r="F295" s="25">
        <f>_xlfn.NUMBERVALUE(MID(C295,26,6))/100</f>
        <v>0</v>
      </c>
      <c r="G295" s="25" t="e">
        <f>IF(Table1[[#This Row],[SHIFT]]&gt;0, Table1[[#This Row],[Time]]-TIME(Table1[[#This Row],[SHIFT]],0,0),Table1[[#This Row],[Time]]+TIME(ABS(Table1[[#This Row],[SHIFT]]),0,0))-Table1[[#This Row],[Day]]</f>
        <v>#VALUE!</v>
      </c>
      <c r="H295" s="7" t="e">
        <f>ROUND(IF(Table1[[#This Row],[SHIFT]]&gt;0, Table1[[#This Row],[Time]]-TIME(Table1[[#This Row],[SHIFT]],0,0),Table1[[#This Row],[Time]]+TIME(ABS(Table1[[#This Row],[SHIFT]]),0,0))-0.5, 0)</f>
        <v>#VALUE!</v>
      </c>
    </row>
    <row r="296" spans="1:8">
      <c r="A296" s="9"/>
      <c r="B296" s="11"/>
      <c r="C296" s="13"/>
      <c r="D296" s="23" t="e">
        <f>MID(C296, 6, 11)+Table1[[#This Row],[Day]]</f>
        <v>#VALUE!</v>
      </c>
      <c r="E296" s="24" t="e">
        <f>TIMEVALUE(MID(C296,17,9))</f>
        <v>#VALUE!</v>
      </c>
      <c r="F296" s="25">
        <f>_xlfn.NUMBERVALUE(MID(C296,26,6))/100</f>
        <v>0</v>
      </c>
      <c r="G296" s="25" t="e">
        <f>IF(Table1[[#This Row],[SHIFT]]&gt;0, Table1[[#This Row],[Time]]-TIME(Table1[[#This Row],[SHIFT]],0,0),Table1[[#This Row],[Time]]+TIME(ABS(Table1[[#This Row],[SHIFT]]),0,0))-Table1[[#This Row],[Day]]</f>
        <v>#VALUE!</v>
      </c>
      <c r="H296" s="7" t="e">
        <f>ROUND(IF(Table1[[#This Row],[SHIFT]]&gt;0, Table1[[#This Row],[Time]]-TIME(Table1[[#This Row],[SHIFT]],0,0),Table1[[#This Row],[Time]]+TIME(ABS(Table1[[#This Row],[SHIFT]]),0,0))-0.5, 0)</f>
        <v>#VALUE!</v>
      </c>
    </row>
    <row r="297" spans="1:8">
      <c r="A297" s="9"/>
      <c r="B297" s="11"/>
      <c r="C297" s="13"/>
      <c r="D297" s="23" t="e">
        <f>MID(C297, 6, 11)+Table1[[#This Row],[Day]]</f>
        <v>#VALUE!</v>
      </c>
      <c r="E297" s="24" t="e">
        <f>TIMEVALUE(MID(C297,17,9))</f>
        <v>#VALUE!</v>
      </c>
      <c r="F297" s="25">
        <f>_xlfn.NUMBERVALUE(MID(C297,26,6))/100</f>
        <v>0</v>
      </c>
      <c r="G297" s="25" t="e">
        <f>IF(Table1[[#This Row],[SHIFT]]&gt;0, Table1[[#This Row],[Time]]-TIME(Table1[[#This Row],[SHIFT]],0,0),Table1[[#This Row],[Time]]+TIME(ABS(Table1[[#This Row],[SHIFT]]),0,0))-Table1[[#This Row],[Day]]</f>
        <v>#VALUE!</v>
      </c>
      <c r="H297" s="7" t="e">
        <f>ROUND(IF(Table1[[#This Row],[SHIFT]]&gt;0, Table1[[#This Row],[Time]]-TIME(Table1[[#This Row],[SHIFT]],0,0),Table1[[#This Row],[Time]]+TIME(ABS(Table1[[#This Row],[SHIFT]]),0,0))-0.5, 0)</f>
        <v>#VALUE!</v>
      </c>
    </row>
    <row r="298" spans="1:8">
      <c r="A298" s="9"/>
      <c r="B298" s="11"/>
      <c r="C298" s="13"/>
      <c r="D298" s="23" t="e">
        <f>MID(C298, 6, 11)+Table1[[#This Row],[Day]]</f>
        <v>#VALUE!</v>
      </c>
      <c r="E298" s="24" t="e">
        <f>TIMEVALUE(MID(C298,17,9))</f>
        <v>#VALUE!</v>
      </c>
      <c r="F298" s="25">
        <f>_xlfn.NUMBERVALUE(MID(C298,26,6))/100</f>
        <v>0</v>
      </c>
      <c r="G298" s="25" t="e">
        <f>IF(Table1[[#This Row],[SHIFT]]&gt;0, Table1[[#This Row],[Time]]-TIME(Table1[[#This Row],[SHIFT]],0,0),Table1[[#This Row],[Time]]+TIME(ABS(Table1[[#This Row],[SHIFT]]),0,0))-Table1[[#This Row],[Day]]</f>
        <v>#VALUE!</v>
      </c>
      <c r="H298" s="7" t="e">
        <f>ROUND(IF(Table1[[#This Row],[SHIFT]]&gt;0, Table1[[#This Row],[Time]]-TIME(Table1[[#This Row],[SHIFT]],0,0),Table1[[#This Row],[Time]]+TIME(ABS(Table1[[#This Row],[SHIFT]]),0,0))-0.5, 0)</f>
        <v>#VALUE!</v>
      </c>
    </row>
    <row r="299" spans="1:8">
      <c r="A299" s="9"/>
      <c r="B299" s="11"/>
      <c r="C299" s="13"/>
      <c r="D299" s="23" t="e">
        <f>MID(C299, 6, 11)+Table1[[#This Row],[Day]]</f>
        <v>#VALUE!</v>
      </c>
      <c r="E299" s="24" t="e">
        <f>TIMEVALUE(MID(C299,17,9))</f>
        <v>#VALUE!</v>
      </c>
      <c r="F299" s="25">
        <f>_xlfn.NUMBERVALUE(MID(C299,26,6))/100</f>
        <v>0</v>
      </c>
      <c r="G299" s="25" t="e">
        <f>IF(Table1[[#This Row],[SHIFT]]&gt;0, Table1[[#This Row],[Time]]-TIME(Table1[[#This Row],[SHIFT]],0,0),Table1[[#This Row],[Time]]+TIME(ABS(Table1[[#This Row],[SHIFT]]),0,0))-Table1[[#This Row],[Day]]</f>
        <v>#VALUE!</v>
      </c>
      <c r="H299" s="7" t="e">
        <f>ROUND(IF(Table1[[#This Row],[SHIFT]]&gt;0, Table1[[#This Row],[Time]]-TIME(Table1[[#This Row],[SHIFT]],0,0),Table1[[#This Row],[Time]]+TIME(ABS(Table1[[#This Row],[SHIFT]]),0,0))-0.5, 0)</f>
        <v>#VALUE!</v>
      </c>
    </row>
    <row r="300" spans="1:8">
      <c r="A300" s="9"/>
      <c r="B300" s="11"/>
      <c r="C300" s="13"/>
      <c r="D300" s="23" t="e">
        <f>MID(C300, 6, 11)+Table1[[#This Row],[Day]]</f>
        <v>#VALUE!</v>
      </c>
      <c r="E300" s="24" t="e">
        <f>TIMEVALUE(MID(C300,17,9))</f>
        <v>#VALUE!</v>
      </c>
      <c r="F300" s="25">
        <f>_xlfn.NUMBERVALUE(MID(C300,26,6))/100</f>
        <v>0</v>
      </c>
      <c r="G300" s="25" t="e">
        <f>IF(Table1[[#This Row],[SHIFT]]&gt;0, Table1[[#This Row],[Time]]-TIME(Table1[[#This Row],[SHIFT]],0,0),Table1[[#This Row],[Time]]+TIME(ABS(Table1[[#This Row],[SHIFT]]),0,0))-Table1[[#This Row],[Day]]</f>
        <v>#VALUE!</v>
      </c>
      <c r="H300" s="7" t="e">
        <f>ROUND(IF(Table1[[#This Row],[SHIFT]]&gt;0, Table1[[#This Row],[Time]]-TIME(Table1[[#This Row],[SHIFT]],0,0),Table1[[#This Row],[Time]]+TIME(ABS(Table1[[#This Row],[SHIFT]]),0,0))-0.5, 0)</f>
        <v>#VALUE!</v>
      </c>
    </row>
    <row r="301" spans="1:8">
      <c r="A301" s="9"/>
      <c r="B301" s="11"/>
      <c r="C301" s="13"/>
      <c r="D301" s="23" t="e">
        <f>MID(C301, 6, 11)+Table1[[#This Row],[Day]]</f>
        <v>#VALUE!</v>
      </c>
      <c r="E301" s="24" t="e">
        <f>TIMEVALUE(MID(C301,17,9))</f>
        <v>#VALUE!</v>
      </c>
      <c r="F301" s="25">
        <f>_xlfn.NUMBERVALUE(MID(C301,26,6))/100</f>
        <v>0</v>
      </c>
      <c r="G301" s="25" t="e">
        <f>IF(Table1[[#This Row],[SHIFT]]&gt;0, Table1[[#This Row],[Time]]-TIME(Table1[[#This Row],[SHIFT]],0,0),Table1[[#This Row],[Time]]+TIME(ABS(Table1[[#This Row],[SHIFT]]),0,0))-Table1[[#This Row],[Day]]</f>
        <v>#VALUE!</v>
      </c>
      <c r="H301" s="7" t="e">
        <f>ROUND(IF(Table1[[#This Row],[SHIFT]]&gt;0, Table1[[#This Row],[Time]]-TIME(Table1[[#This Row],[SHIFT]],0,0),Table1[[#This Row],[Time]]+TIME(ABS(Table1[[#This Row],[SHIFT]]),0,0))-0.5, 0)</f>
        <v>#VALUE!</v>
      </c>
    </row>
    <row r="302" spans="1:8">
      <c r="A302" s="9"/>
      <c r="B302" s="11"/>
      <c r="C302" s="13"/>
      <c r="D302" s="23" t="e">
        <f>MID(C302, 6, 11)+Table1[[#This Row],[Day]]</f>
        <v>#VALUE!</v>
      </c>
      <c r="E302" s="24" t="e">
        <f>TIMEVALUE(MID(C302,17,9))</f>
        <v>#VALUE!</v>
      </c>
      <c r="F302" s="25">
        <f>_xlfn.NUMBERVALUE(MID(C302,26,6))/100</f>
        <v>0</v>
      </c>
      <c r="G302" s="25" t="e">
        <f>IF(Table1[[#This Row],[SHIFT]]&gt;0, Table1[[#This Row],[Time]]-TIME(Table1[[#This Row],[SHIFT]],0,0),Table1[[#This Row],[Time]]+TIME(ABS(Table1[[#This Row],[SHIFT]]),0,0))-Table1[[#This Row],[Day]]</f>
        <v>#VALUE!</v>
      </c>
      <c r="H302" s="7" t="e">
        <f>ROUND(IF(Table1[[#This Row],[SHIFT]]&gt;0, Table1[[#This Row],[Time]]-TIME(Table1[[#This Row],[SHIFT]],0,0),Table1[[#This Row],[Time]]+TIME(ABS(Table1[[#This Row],[SHIFT]]),0,0))-0.5, 0)</f>
        <v>#VALUE!</v>
      </c>
    </row>
    <row r="303" spans="1:8">
      <c r="A303" s="9"/>
      <c r="B303" s="11"/>
      <c r="C303" s="13"/>
      <c r="D303" s="23" t="e">
        <f>MID(C303, 6, 11)+Table1[[#This Row],[Day]]</f>
        <v>#VALUE!</v>
      </c>
      <c r="E303" s="24" t="e">
        <f>TIMEVALUE(MID(C303,17,9))</f>
        <v>#VALUE!</v>
      </c>
      <c r="F303" s="25">
        <f>_xlfn.NUMBERVALUE(MID(C303,26,6))/100</f>
        <v>0</v>
      </c>
      <c r="G303" s="25" t="e">
        <f>IF(Table1[[#This Row],[SHIFT]]&gt;0, Table1[[#This Row],[Time]]-TIME(Table1[[#This Row],[SHIFT]],0,0),Table1[[#This Row],[Time]]+TIME(ABS(Table1[[#This Row],[SHIFT]]),0,0))-Table1[[#This Row],[Day]]</f>
        <v>#VALUE!</v>
      </c>
      <c r="H303" s="7" t="e">
        <f>ROUND(IF(Table1[[#This Row],[SHIFT]]&gt;0, Table1[[#This Row],[Time]]-TIME(Table1[[#This Row],[SHIFT]],0,0),Table1[[#This Row],[Time]]+TIME(ABS(Table1[[#This Row],[SHIFT]]),0,0))-0.5, 0)</f>
        <v>#VALUE!</v>
      </c>
    </row>
    <row r="304" spans="1:8">
      <c r="A304" s="9"/>
      <c r="B304" s="11"/>
      <c r="C304" s="13"/>
      <c r="D304" s="23" t="e">
        <f>MID(C304, 6, 11)+Table1[[#This Row],[Day]]</f>
        <v>#VALUE!</v>
      </c>
      <c r="E304" s="24" t="e">
        <f>TIMEVALUE(MID(C304,17,9))</f>
        <v>#VALUE!</v>
      </c>
      <c r="F304" s="25">
        <f>_xlfn.NUMBERVALUE(MID(C304,26,6))/100</f>
        <v>0</v>
      </c>
      <c r="G304" s="25" t="e">
        <f>IF(Table1[[#This Row],[SHIFT]]&gt;0, Table1[[#This Row],[Time]]-TIME(Table1[[#This Row],[SHIFT]],0,0),Table1[[#This Row],[Time]]+TIME(ABS(Table1[[#This Row],[SHIFT]]),0,0))-Table1[[#This Row],[Day]]</f>
        <v>#VALUE!</v>
      </c>
      <c r="H304" s="7" t="e">
        <f>ROUND(IF(Table1[[#This Row],[SHIFT]]&gt;0, Table1[[#This Row],[Time]]-TIME(Table1[[#This Row],[SHIFT]],0,0),Table1[[#This Row],[Time]]+TIME(ABS(Table1[[#This Row],[SHIFT]]),0,0))-0.5, 0)</f>
        <v>#VALUE!</v>
      </c>
    </row>
    <row r="305" spans="1:8">
      <c r="A305" s="9"/>
      <c r="B305" s="11"/>
      <c r="C305" s="13"/>
      <c r="D305" s="23" t="e">
        <f>MID(C305, 6, 11)+Table1[[#This Row],[Day]]</f>
        <v>#VALUE!</v>
      </c>
      <c r="E305" s="24" t="e">
        <f>TIMEVALUE(MID(C305,17,9))</f>
        <v>#VALUE!</v>
      </c>
      <c r="F305" s="25">
        <f>_xlfn.NUMBERVALUE(MID(C305,26,6))/100</f>
        <v>0</v>
      </c>
      <c r="G305" s="25" t="e">
        <f>IF(Table1[[#This Row],[SHIFT]]&gt;0, Table1[[#This Row],[Time]]-TIME(Table1[[#This Row],[SHIFT]],0,0),Table1[[#This Row],[Time]]+TIME(ABS(Table1[[#This Row],[SHIFT]]),0,0))-Table1[[#This Row],[Day]]</f>
        <v>#VALUE!</v>
      </c>
      <c r="H305" s="7" t="e">
        <f>ROUND(IF(Table1[[#This Row],[SHIFT]]&gt;0, Table1[[#This Row],[Time]]-TIME(Table1[[#This Row],[SHIFT]],0,0),Table1[[#This Row],[Time]]+TIME(ABS(Table1[[#This Row],[SHIFT]]),0,0))-0.5, 0)</f>
        <v>#VALUE!</v>
      </c>
    </row>
    <row r="306" spans="1:8">
      <c r="A306" s="9"/>
      <c r="B306" s="11"/>
      <c r="C306" s="13"/>
      <c r="D306" s="23" t="e">
        <f>MID(C306, 6, 11)+Table1[[#This Row],[Day]]</f>
        <v>#VALUE!</v>
      </c>
      <c r="E306" s="24" t="e">
        <f>TIMEVALUE(MID(C306,17,9))</f>
        <v>#VALUE!</v>
      </c>
      <c r="F306" s="25">
        <f>_xlfn.NUMBERVALUE(MID(C306,26,6))/100</f>
        <v>0</v>
      </c>
      <c r="G306" s="25" t="e">
        <f>IF(Table1[[#This Row],[SHIFT]]&gt;0, Table1[[#This Row],[Time]]-TIME(Table1[[#This Row],[SHIFT]],0,0),Table1[[#This Row],[Time]]+TIME(ABS(Table1[[#This Row],[SHIFT]]),0,0))-Table1[[#This Row],[Day]]</f>
        <v>#VALUE!</v>
      </c>
      <c r="H306" s="7" t="e">
        <f>ROUND(IF(Table1[[#This Row],[SHIFT]]&gt;0, Table1[[#This Row],[Time]]-TIME(Table1[[#This Row],[SHIFT]],0,0),Table1[[#This Row],[Time]]+TIME(ABS(Table1[[#This Row],[SHIFT]]),0,0))-0.5, 0)</f>
        <v>#VALUE!</v>
      </c>
    </row>
    <row r="307" spans="1:8">
      <c r="A307" s="9"/>
      <c r="B307" s="11"/>
      <c r="C307" s="13"/>
      <c r="D307" s="23" t="e">
        <f>MID(C307, 6, 11)+Table1[[#This Row],[Day]]</f>
        <v>#VALUE!</v>
      </c>
      <c r="E307" s="24" t="e">
        <f>TIMEVALUE(MID(C307,17,9))</f>
        <v>#VALUE!</v>
      </c>
      <c r="F307" s="25">
        <f>_xlfn.NUMBERVALUE(MID(C307,26,6))/100</f>
        <v>0</v>
      </c>
      <c r="G307" s="25" t="e">
        <f>IF(Table1[[#This Row],[SHIFT]]&gt;0, Table1[[#This Row],[Time]]-TIME(Table1[[#This Row],[SHIFT]],0,0),Table1[[#This Row],[Time]]+TIME(ABS(Table1[[#This Row],[SHIFT]]),0,0))-Table1[[#This Row],[Day]]</f>
        <v>#VALUE!</v>
      </c>
      <c r="H307" s="7" t="e">
        <f>ROUND(IF(Table1[[#This Row],[SHIFT]]&gt;0, Table1[[#This Row],[Time]]-TIME(Table1[[#This Row],[SHIFT]],0,0),Table1[[#This Row],[Time]]+TIME(ABS(Table1[[#This Row],[SHIFT]]),0,0))-0.5, 0)</f>
        <v>#VALUE!</v>
      </c>
    </row>
    <row r="308" spans="1:8">
      <c r="A308" s="9"/>
      <c r="B308" s="11"/>
      <c r="C308" s="13"/>
      <c r="D308" s="23" t="e">
        <f>MID(C308, 6, 11)+Table1[[#This Row],[Day]]</f>
        <v>#VALUE!</v>
      </c>
      <c r="E308" s="24" t="e">
        <f>TIMEVALUE(MID(C308,17,9))</f>
        <v>#VALUE!</v>
      </c>
      <c r="F308" s="25">
        <f>_xlfn.NUMBERVALUE(MID(C308,26,6))/100</f>
        <v>0</v>
      </c>
      <c r="G308" s="25" t="e">
        <f>IF(Table1[[#This Row],[SHIFT]]&gt;0, Table1[[#This Row],[Time]]-TIME(Table1[[#This Row],[SHIFT]],0,0),Table1[[#This Row],[Time]]+TIME(ABS(Table1[[#This Row],[SHIFT]]),0,0))-Table1[[#This Row],[Day]]</f>
        <v>#VALUE!</v>
      </c>
      <c r="H308" s="7" t="e">
        <f>ROUND(IF(Table1[[#This Row],[SHIFT]]&gt;0, Table1[[#This Row],[Time]]-TIME(Table1[[#This Row],[SHIFT]],0,0),Table1[[#This Row],[Time]]+TIME(ABS(Table1[[#This Row],[SHIFT]]),0,0))-0.5, 0)</f>
        <v>#VALUE!</v>
      </c>
    </row>
    <row r="309" spans="1:8">
      <c r="A309" s="9"/>
      <c r="B309" s="11"/>
      <c r="C309" s="13"/>
      <c r="D309" s="23" t="e">
        <f>MID(C309, 6, 11)+Table1[[#This Row],[Day]]</f>
        <v>#VALUE!</v>
      </c>
      <c r="E309" s="24" t="e">
        <f>TIMEVALUE(MID(C309,17,9))</f>
        <v>#VALUE!</v>
      </c>
      <c r="F309" s="25">
        <f>_xlfn.NUMBERVALUE(MID(C309,26,6))/100</f>
        <v>0</v>
      </c>
      <c r="G309" s="25" t="e">
        <f>IF(Table1[[#This Row],[SHIFT]]&gt;0, Table1[[#This Row],[Time]]-TIME(Table1[[#This Row],[SHIFT]],0,0),Table1[[#This Row],[Time]]+TIME(ABS(Table1[[#This Row],[SHIFT]]),0,0))-Table1[[#This Row],[Day]]</f>
        <v>#VALUE!</v>
      </c>
      <c r="H309" s="7" t="e">
        <f>ROUND(IF(Table1[[#This Row],[SHIFT]]&gt;0, Table1[[#This Row],[Time]]-TIME(Table1[[#This Row],[SHIFT]],0,0),Table1[[#This Row],[Time]]+TIME(ABS(Table1[[#This Row],[SHIFT]]),0,0))-0.5, 0)</f>
        <v>#VALUE!</v>
      </c>
    </row>
    <row r="310" spans="1:8">
      <c r="A310" s="9"/>
      <c r="B310" s="11"/>
      <c r="C310" s="13"/>
      <c r="D310" s="23" t="e">
        <f>MID(C310, 6, 11)+Table1[[#This Row],[Day]]</f>
        <v>#VALUE!</v>
      </c>
      <c r="E310" s="24" t="e">
        <f>TIMEVALUE(MID(C310,17,9))</f>
        <v>#VALUE!</v>
      </c>
      <c r="F310" s="25">
        <f>_xlfn.NUMBERVALUE(MID(C310,26,6))/100</f>
        <v>0</v>
      </c>
      <c r="G310" s="25" t="e">
        <f>IF(Table1[[#This Row],[SHIFT]]&gt;0, Table1[[#This Row],[Time]]-TIME(Table1[[#This Row],[SHIFT]],0,0),Table1[[#This Row],[Time]]+TIME(ABS(Table1[[#This Row],[SHIFT]]),0,0))-Table1[[#This Row],[Day]]</f>
        <v>#VALUE!</v>
      </c>
      <c r="H310" s="7" t="e">
        <f>ROUND(IF(Table1[[#This Row],[SHIFT]]&gt;0, Table1[[#This Row],[Time]]-TIME(Table1[[#This Row],[SHIFT]],0,0),Table1[[#This Row],[Time]]+TIME(ABS(Table1[[#This Row],[SHIFT]]),0,0))-0.5, 0)</f>
        <v>#VALUE!</v>
      </c>
    </row>
    <row r="311" spans="1:8">
      <c r="A311" s="9"/>
      <c r="B311" s="11"/>
      <c r="C311" s="13"/>
      <c r="D311" s="23" t="e">
        <f>MID(C311, 6, 11)+Table1[[#This Row],[Day]]</f>
        <v>#VALUE!</v>
      </c>
      <c r="E311" s="24" t="e">
        <f>TIMEVALUE(MID(C311,17,9))</f>
        <v>#VALUE!</v>
      </c>
      <c r="F311" s="25">
        <f>_xlfn.NUMBERVALUE(MID(C311,26,6))/100</f>
        <v>0</v>
      </c>
      <c r="G311" s="25" t="e">
        <f>IF(Table1[[#This Row],[SHIFT]]&gt;0, Table1[[#This Row],[Time]]-TIME(Table1[[#This Row],[SHIFT]],0,0),Table1[[#This Row],[Time]]+TIME(ABS(Table1[[#This Row],[SHIFT]]),0,0))-Table1[[#This Row],[Day]]</f>
        <v>#VALUE!</v>
      </c>
      <c r="H311" s="7" t="e">
        <f>ROUND(IF(Table1[[#This Row],[SHIFT]]&gt;0, Table1[[#This Row],[Time]]-TIME(Table1[[#This Row],[SHIFT]],0,0),Table1[[#This Row],[Time]]+TIME(ABS(Table1[[#This Row],[SHIFT]]),0,0))-0.5, 0)</f>
        <v>#VALUE!</v>
      </c>
    </row>
    <row r="312" spans="1:8">
      <c r="A312" s="9"/>
      <c r="B312" s="11"/>
      <c r="C312" s="13"/>
      <c r="D312" s="23" t="e">
        <f>MID(C312, 6, 11)+Table1[[#This Row],[Day]]</f>
        <v>#VALUE!</v>
      </c>
      <c r="E312" s="24" t="e">
        <f>TIMEVALUE(MID(C312,17,9))</f>
        <v>#VALUE!</v>
      </c>
      <c r="F312" s="25">
        <f>_xlfn.NUMBERVALUE(MID(C312,26,6))/100</f>
        <v>0</v>
      </c>
      <c r="G312" s="25" t="e">
        <f>IF(Table1[[#This Row],[SHIFT]]&gt;0, Table1[[#This Row],[Time]]-TIME(Table1[[#This Row],[SHIFT]],0,0),Table1[[#This Row],[Time]]+TIME(ABS(Table1[[#This Row],[SHIFT]]),0,0))-Table1[[#This Row],[Day]]</f>
        <v>#VALUE!</v>
      </c>
      <c r="H312" s="7" t="e">
        <f>ROUND(IF(Table1[[#This Row],[SHIFT]]&gt;0, Table1[[#This Row],[Time]]-TIME(Table1[[#This Row],[SHIFT]],0,0),Table1[[#This Row],[Time]]+TIME(ABS(Table1[[#This Row],[SHIFT]]),0,0))-0.5, 0)</f>
        <v>#VALUE!</v>
      </c>
    </row>
    <row r="313" spans="1:8">
      <c r="A313" s="9"/>
      <c r="B313" s="11"/>
      <c r="C313" s="13"/>
      <c r="D313" s="23" t="e">
        <f>MID(C313, 6, 11)+Table1[[#This Row],[Day]]</f>
        <v>#VALUE!</v>
      </c>
      <c r="E313" s="24" t="e">
        <f>TIMEVALUE(MID(C313,17,9))</f>
        <v>#VALUE!</v>
      </c>
      <c r="F313" s="25">
        <f>_xlfn.NUMBERVALUE(MID(C313,26,6))/100</f>
        <v>0</v>
      </c>
      <c r="G313" s="25" t="e">
        <f>IF(Table1[[#This Row],[SHIFT]]&gt;0, Table1[[#This Row],[Time]]-TIME(Table1[[#This Row],[SHIFT]],0,0),Table1[[#This Row],[Time]]+TIME(ABS(Table1[[#This Row],[SHIFT]]),0,0))-Table1[[#This Row],[Day]]</f>
        <v>#VALUE!</v>
      </c>
      <c r="H313" s="7" t="e">
        <f>ROUND(IF(Table1[[#This Row],[SHIFT]]&gt;0, Table1[[#This Row],[Time]]-TIME(Table1[[#This Row],[SHIFT]],0,0),Table1[[#This Row],[Time]]+TIME(ABS(Table1[[#This Row],[SHIFT]]),0,0))-0.5, 0)</f>
        <v>#VALUE!</v>
      </c>
    </row>
    <row r="314" spans="1:8">
      <c r="A314" s="18"/>
      <c r="B314" s="19"/>
      <c r="C314" s="20"/>
      <c r="D314" s="23" t="e">
        <f>MID(C314, 6, 11)+Table1[[#This Row],[Day]]</f>
        <v>#VALUE!</v>
      </c>
      <c r="E314" s="24" t="e">
        <f>TIMEVALUE(MID(C314,17,9))</f>
        <v>#VALUE!</v>
      </c>
      <c r="F314" s="25">
        <f>_xlfn.NUMBERVALUE(MID(C314,26,6))/100</f>
        <v>0</v>
      </c>
      <c r="G314" s="25" t="e">
        <f>IF(Table1[[#This Row],[SHIFT]]&gt;0, Table1[[#This Row],[Time]]-TIME(Table1[[#This Row],[SHIFT]],0,0),Table1[[#This Row],[Time]]+TIME(ABS(Table1[[#This Row],[SHIFT]]),0,0))-Table1[[#This Row],[Day]]</f>
        <v>#VALUE!</v>
      </c>
      <c r="H314" s="7" t="e">
        <f>ROUND(IF(Table1[[#This Row],[SHIFT]]&gt;0, Table1[[#This Row],[Time]]-TIME(Table1[[#This Row],[SHIFT]],0,0),Table1[[#This Row],[Time]]+TIME(ABS(Table1[[#This Row],[SHIFT]]),0,0))-0.5, 0)</f>
        <v>#VALUE!</v>
      </c>
    </row>
    <row r="315" spans="1:8">
      <c r="A315" s="18"/>
      <c r="B315" s="19"/>
      <c r="C315" s="20"/>
      <c r="D315" s="23" t="e">
        <f>MID(C315, 6, 11)+Table1[[#This Row],[Day]]</f>
        <v>#VALUE!</v>
      </c>
      <c r="E315" s="24" t="e">
        <f>TIMEVALUE(MID(C315,17,9))</f>
        <v>#VALUE!</v>
      </c>
      <c r="F315" s="25">
        <f>_xlfn.NUMBERVALUE(MID(C315,26,6))/100</f>
        <v>0</v>
      </c>
      <c r="G315" s="25" t="e">
        <f>IF(Table1[[#This Row],[SHIFT]]&gt;0, Table1[[#This Row],[Time]]-TIME(Table1[[#This Row],[SHIFT]],0,0),Table1[[#This Row],[Time]]+TIME(ABS(Table1[[#This Row],[SHIFT]]),0,0))-Table1[[#This Row],[Day]]</f>
        <v>#VALUE!</v>
      </c>
      <c r="H315" s="7" t="e">
        <f>ROUND(IF(Table1[[#This Row],[SHIFT]]&gt;0, Table1[[#This Row],[Time]]-TIME(Table1[[#This Row],[SHIFT]],0,0),Table1[[#This Row],[Time]]+TIME(ABS(Table1[[#This Row],[SHIFT]]),0,0))-0.5, 0)</f>
        <v>#VALUE!</v>
      </c>
    </row>
    <row r="316" spans="1:8">
      <c r="A316" s="18"/>
      <c r="B316" s="19"/>
      <c r="C316" s="20"/>
      <c r="D316" s="30"/>
      <c r="E316" s="31"/>
      <c r="F316" s="32"/>
      <c r="G316" s="32"/>
      <c r="H316" s="33"/>
    </row>
    <row r="317" spans="1:8">
      <c r="A317" s="18"/>
      <c r="B317" s="19"/>
      <c r="C317" s="20"/>
      <c r="D317" s="16"/>
      <c r="E317" s="28"/>
      <c r="F317" s="17"/>
      <c r="G317" s="17"/>
      <c r="H317" s="29"/>
    </row>
    <row r="318" spans="1:8">
      <c r="A318" s="9"/>
      <c r="B318" s="14"/>
      <c r="C318" s="13"/>
      <c r="D318" s="30"/>
      <c r="E318" s="31"/>
      <c r="F318" s="32"/>
      <c r="G318" s="32"/>
      <c r="H318" s="33"/>
    </row>
    <row r="319" spans="1:8" ht="15.75" thickBot="1">
      <c r="A319" s="26"/>
      <c r="B319" s="27"/>
      <c r="C319" s="20"/>
      <c r="D319" s="23"/>
      <c r="E319" s="24"/>
      <c r="F319" s="25"/>
      <c r="G319" s="25"/>
      <c r="H319" s="7"/>
    </row>
  </sheetData>
  <phoneticPr fontId="7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186" r:id="rId4" display="https://list.etsi.org/scripts/wa.exe?A2=3GPP_TSG_SA_WG4_VIDEO;c56ab86e.2208C&amp;S=" xr:uid="{8236BFCF-753F-403F-960D-DBC7ED8C2355}"/>
    <hyperlink ref="A230" r:id="rId5" display="https://list.etsi.org/scripts/wa.exe?A2=3GPP_TSG_SA_WG4_VIDEO;dabd1d6d.2208C&amp;S=" xr:uid="{73AF170F-D4D1-49BC-8735-8E65885DCEF9}"/>
    <hyperlink ref="A95" r:id="rId6" display="https://list.etsi.org/scripts/wa.exe?A2=3GPP_TSG_SA_WG4_VIDEO;4f589aaa.2208C&amp;S=" xr:uid="{99678D07-E871-4EDB-AA51-24D054E23607}"/>
    <hyperlink ref="A185" r:id="rId7" display="https://list.etsi.org/scripts/wa.exe?A2=3GPP_TSG_SA_WG4_VIDEO;7920108c.2208C&amp;S=" xr:uid="{289AA337-CBEA-4F68-B214-C1F6BB3107D9}"/>
    <hyperlink ref="A184" r:id="rId8" display="https://list.etsi.org/scripts/wa.exe?A2=3GPP_TSG_SA_WG4_VIDEO;87fa3094.2208C&amp;S=" xr:uid="{5D07F558-F20E-4C4A-87B6-A88EB4589DF3}"/>
    <hyperlink ref="A183" r:id="rId9" display="https://list.etsi.org/scripts/wa.exe?A2=3GPP_TSG_SA_WG4_VIDEO;a66df83d.2208C&amp;S=" xr:uid="{07269BD5-E91E-4B41-8B39-F97C4FEC7F19}"/>
    <hyperlink ref="A155" r:id="rId10" display="https://list.etsi.org/scripts/wa.exe?A2=3GPP_TSG_SA_WG4_VIDEO;596c7d51.2208C&amp;S=" xr:uid="{D2F72593-545C-4894-8C35-C4CA34AA1366}"/>
    <hyperlink ref="A177" r:id="rId11" display="https://list.etsi.org/scripts/wa.exe?A2=3GPP_TSG_SA_WG4_VIDEO;758d6ac7.2208C&amp;S=" xr:uid="{0BE84479-5A6E-4DA8-A890-AD2E0FA01E2B}"/>
    <hyperlink ref="A182" r:id="rId12" display="https://list.etsi.org/scripts/wa.exe?A2=3GPP_TSG_SA_WG4_VIDEO;d6031ad5.2208C&amp;S=" xr:uid="{F5C55A86-412C-465D-A040-9D864208C313}"/>
    <hyperlink ref="A104" r:id="rId13" display="https://list.etsi.org/scripts/wa.exe?A2=3GPP_TSG_SA_WG4_VIDEO;cf7fe518.2208C&amp;S=" xr:uid="{6BCFAC65-FE8D-4FD6-BA22-0A2D1CF7684B}"/>
    <hyperlink ref="A181" r:id="rId14" display="https://list.etsi.org/scripts/wa.exe?A2=3GPP_TSG_SA_WG4_VIDEO;698002c0.2208C&amp;S=" xr:uid="{9476AF46-157B-4ED6-8A2F-5CF355943257}"/>
    <hyperlink ref="A76" r:id="rId15" display="https://list.etsi.org/scripts/wa.exe?A2=3GPP_TSG_SA_WG4_VIDEO;156f5820.2208C&amp;S=" xr:uid="{8F8190B3-1561-483B-B685-9C433BB82939}"/>
    <hyperlink ref="A212" r:id="rId16" display="https://list.etsi.org/scripts/wa.exe?A2=3GPP_TSG_SA_WG4_VIDEO;6426332.2208C&amp;S=" xr:uid="{DE041FE3-3BB9-44CC-8CCA-4B0CD05CFF0F}"/>
    <hyperlink ref="A165" r:id="rId17" display="https://list.etsi.org/scripts/wa.exe?A2=3GPP_TSG_SA_WG4_VIDEO;8b54cbbd.2208C&amp;S=" xr:uid="{774A7D08-9E8E-4040-B88B-3E08F7C50563}"/>
    <hyperlink ref="A154" r:id="rId18" display="https://list.etsi.org/scripts/wa.exe?A2=3GPP_TSG_SA_WG4_VIDEO;f1b88633.2208C&amp;S=" xr:uid="{B6B0E894-3F13-4F78-8E63-5F068D498150}"/>
    <hyperlink ref="A176" r:id="rId19" display="https://list.etsi.org/scripts/wa.exe?A2=3GPP_TSG_SA_WG4_VIDEO;24db58fb.2208C&amp;S=" xr:uid="{20664BF4-C8B4-47BB-AB2B-13383D3659D9}"/>
    <hyperlink ref="A164" r:id="rId20" display="https://list.etsi.org/scripts/wa.exe?A2=3GPP_TSG_SA_WG4_VIDEO;15acc681.2208C&amp;S=" xr:uid="{FEF650C5-A019-48A0-A84B-CF127579200A}"/>
    <hyperlink ref="A82" r:id="rId21" display="https://list.etsi.org/scripts/wa.exe?A2=3GPP_TSG_SA_WG4_VIDEO;f3ed3545.2208C&amp;S=" xr:uid="{72278D5E-9453-4B38-8923-68002D8839F8}"/>
    <hyperlink ref="A180" r:id="rId22" display="https://list.etsi.org/scripts/wa.exe?A2=3GPP_TSG_SA_WG4_VIDEO;fd9f94f6.2208C&amp;S=" xr:uid="{4E6BFFC9-AE10-4761-B4CA-4300EC437FAB}"/>
    <hyperlink ref="A103" r:id="rId23" display="https://list.etsi.org/scripts/wa.exe?A2=3GPP_TSG_SA_WG4_VIDEO;9539f454.2208C&amp;S=" xr:uid="{A2AD69EB-7618-46AB-B5B8-25BDDEB1745E}"/>
    <hyperlink ref="A90" r:id="rId24" display="https://list.etsi.org/scripts/wa.exe?A2=3GPP_TSG_SA_WG4_VIDEO;c2990e69.2208C&amp;S=" xr:uid="{CC5DE6F6-7035-4794-AE75-D1E72E43EB7B}"/>
    <hyperlink ref="A75" r:id="rId25" display="https://list.etsi.org/scripts/wa.exe?A2=3GPP_TSG_SA_WG4_VIDEO;df3ad81.2208C&amp;S=" xr:uid="{4F33C158-DDCB-40B2-8CF6-9AC3A8D0FDBC}"/>
    <hyperlink ref="A175" r:id="rId26" display="https://list.etsi.org/scripts/wa.exe?A2=3GPP_TSG_SA_WG4_VIDEO;a82d3e12.2208C&amp;S=" xr:uid="{E835B898-3F5E-4DF1-9FB8-CE2A6E74FC11}"/>
    <hyperlink ref="A174" r:id="rId27" display="https://list.etsi.org/scripts/wa.exe?A2=3GPP_TSG_SA_WG4_VIDEO;6b4e7fe2.2208C&amp;S=" xr:uid="{E3649711-AD64-4117-A333-B2556933872B}"/>
    <hyperlink ref="A163" r:id="rId28" display="https://list.etsi.org/scripts/wa.exe?A2=3GPP_TSG_SA_WG4_VIDEO;ececadd.2208C&amp;S=" xr:uid="{D79709FC-D98B-464B-895B-3E74EE7842C5}"/>
    <hyperlink ref="A153" r:id="rId29" display="https://list.etsi.org/scripts/wa.exe?A2=3GPP_TSG_SA_WG4_VIDEO;53655f76.2208C&amp;S=" xr:uid="{0AB45464-2AF3-411B-BAC4-BAF7083EFBD0}"/>
    <hyperlink ref="A133" r:id="rId30" display="https://list.etsi.org/scripts/wa.exe?A2=3GPP_TSG_SA_WG4_VIDEO;688bd918.2208C&amp;S=" xr:uid="{EDC38297-67A4-46F7-9E3B-E5101314FB02}"/>
    <hyperlink ref="A130" r:id="rId31" display="https://list.etsi.org/scripts/wa.exe?A2=3GPP_TSG_SA_WG4_VIDEO;55d2b3b0.2208C&amp;S=" xr:uid="{0AA9F8AF-3EDE-4B13-9F35-20B56DEDE5EE}"/>
    <hyperlink ref="A124" r:id="rId32" display="https://list.etsi.org/scripts/wa.exe?A2=3GPP_TSG_SA_WG4_VIDEO;c61f6f97.2208C&amp;S=" xr:uid="{A15558B7-6403-4C0A-9A77-A5235E2FDB45}"/>
    <hyperlink ref="A113" r:id="rId33" display="https://list.etsi.org/scripts/wa.exe?A2=3GPP_TSG_SA_WG4_VIDEO;3aa42e75.2208C&amp;S=" xr:uid="{AEFC79B3-1DED-430A-83A7-163993D3CC92}"/>
    <hyperlink ref="A102" r:id="rId34" display="https://list.etsi.org/scripts/wa.exe?A2=3GPP_TSG_SA_WG4_VIDEO;224e08d7.2208C&amp;S=" xr:uid="{EE296B65-8928-46DE-BFB0-59B538B99CAD}"/>
    <hyperlink ref="A94" r:id="rId35" display="https://list.etsi.org/scripts/wa.exe?A2=3GPP_TSG_SA_WG4_VIDEO;41b48bf.2208C&amp;S=" xr:uid="{2121CC77-177D-404E-93D8-D535DDA70FAE}"/>
    <hyperlink ref="A179" r:id="rId36" display="https://list.etsi.org/scripts/wa.exe?A2=3GPP_TSG_SA_WG4_VIDEO;b1fa41a9.2208C&amp;S=" xr:uid="{31E8BE1D-EFB6-4BCC-83FA-B1064A6947FC}"/>
    <hyperlink ref="A173" r:id="rId37" display="https://list.etsi.org/scripts/wa.exe?A2=3GPP_TSG_SA_WG4_VIDEO;e8628f23.2208C&amp;S=" xr:uid="{E113B0F3-8966-46B6-91E8-A34096C619EB}"/>
    <hyperlink ref="A162" r:id="rId38" display="https://list.etsi.org/scripts/wa.exe?A2=3GPP_TSG_SA_WG4_VIDEO;22c5bcb4.2208C&amp;S=" xr:uid="{F28E47DD-FE5E-4447-9926-418F2C1ECFCB}"/>
    <hyperlink ref="A152" r:id="rId39" display="https://list.etsi.org/scripts/wa.exe?A2=3GPP_TSG_SA_WG4_VIDEO;699708e6.2208C&amp;S=" xr:uid="{F42B67AD-B845-44C1-B8FC-681F9A114AF0}"/>
    <hyperlink ref="A74" r:id="rId40" display="https://list.etsi.org/scripts/wa.exe?A2=3GPP_TSG_SA_WG4_VIDEO;d8df69e2.2208C&amp;S=" xr:uid="{C1048EC2-59A9-47CD-AC5A-C6EB33EE0BAC}"/>
    <hyperlink ref="A211" r:id="rId41" display="https://list.etsi.org/scripts/wa.exe?A2=3GPP_TSG_SA_WG4_VIDEO;7578d74b.2208C&amp;S=" xr:uid="{6FDD5D55-1304-4B7F-8F95-66D49F5250D8}"/>
    <hyperlink ref="A81" r:id="rId42" display="https://list.etsi.org/scripts/wa.exe?A2=3GPP_TSG_SA_WG4_VIDEO;e70d691a.2208C&amp;S=" xr:uid="{88DDC356-36D7-4612-A597-EE69628CA137}"/>
    <hyperlink ref="A89" r:id="rId43" display="https://list.etsi.org/scripts/wa.exe?A2=3GPP_TSG_SA_WG4_VIDEO;3d5dba98.2208C&amp;S=" xr:uid="{B664617F-4646-4ADC-8433-C655E8E533C1}"/>
    <hyperlink ref="A86" r:id="rId44" display="https://list.etsi.org/scripts/wa.exe?A2=3GPP_TSG_SA_WG4_VIDEO;81d0ec4e.2208C&amp;S=" xr:uid="{D95082A7-86A7-4289-87FB-BBF5A1CC127F}"/>
    <hyperlink ref="A231" r:id="rId45" display="https://list.etsi.org/scripts/wa.exe?A2=3GPP_TSG_SA_WG4_VIDEO;44090ab9.2208C&amp;S=" xr:uid="{04F8F609-6B7B-4852-AD2E-ACE08D6CAEDE}"/>
    <hyperlink ref="A114" r:id="rId46" display="https://list.etsi.org/scripts/wa.exe?A2=3GPP_TSG_SA_WG4_VIDEO;2c602952.2208C&amp;S=" xr:uid="{A1D218DD-1CD4-4C2E-BD1A-0CEB92C78392}"/>
    <hyperlink ref="A91" r:id="rId47" display="https://list.etsi.org/scripts/wa.exe?A2=3GPP_TSG_SA_WG4_VIDEO;edb0d322.2208C&amp;S=" xr:uid="{9D7F1E5F-3CF6-4F26-942B-25C35D6FBEF7}"/>
    <hyperlink ref="A83" r:id="rId48" display="https://list.etsi.org/scripts/wa.exe?A2=3GPP_TSG_SA_WG4_VIDEO;dd913f86.2208C&amp;S=" xr:uid="{7C136381-CE19-4E67-B0FF-FCA22152A877}"/>
    <hyperlink ref="A189" r:id="rId49" display="https://list.etsi.org/scripts/wa.exe?A2=3GPP_TSG_SA_WG4_VIDEO;228551fb.2208C&amp;S=" xr:uid="{737B136F-1D47-49DE-90A5-F0D1CA400C27}"/>
    <hyperlink ref="A105" r:id="rId50" display="https://list.etsi.org/scripts/wa.exe?A2=3GPP_TSG_SA_WG4_VIDEO;fc953595.2208C&amp;S=" xr:uid="{166FDCE8-86BC-450F-984F-6C094BA5BDBF}"/>
    <hyperlink ref="A167" r:id="rId51" display="https://list.etsi.org/scripts/wa.exe?A2=3GPP_TSG_SA_WG4_VIDEO;ee8340de.2208C&amp;S=" xr:uid="{2FCD91D1-F69E-4BA8-A2B4-AA4DF625FFA7}"/>
    <hyperlink ref="A97" r:id="rId52" display="https://list.etsi.org/scripts/wa.exe?A2=3GPP_TSG_SA_WG4_VIDEO;c01f89c1.2208C&amp;S=" xr:uid="{E43D835D-F0A4-46F1-9B76-B1AA62329626}"/>
    <hyperlink ref="A77" r:id="rId53" display="https://list.etsi.org/scripts/wa.exe?A2=3GPP_TSG_SA_WG4_VIDEO;923239b8.2208C&amp;S=" xr:uid="{9CE2533E-3AC6-42F2-84A1-E7B4EAF601A6}"/>
    <hyperlink ref="A188" r:id="rId54" display="https://list.etsi.org/scripts/wa.exe?A2=3GPP_TSG_SA_WG4_VIDEO;74d3eb94.2208C&amp;S=" xr:uid="{1933CBAA-38BD-4395-A1B9-C9F7A38994F0}"/>
    <hyperlink ref="A157" r:id="rId55" display="https://list.etsi.org/scripts/wa.exe?A2=3GPP_TSG_SA_WG4_VIDEO;1925301f.2208C&amp;S=" xr:uid="{21F6D654-0C73-414B-BC83-3C0346055C28}"/>
    <hyperlink ref="A166" r:id="rId56" display="https://list.etsi.org/scripts/wa.exe?A2=3GPP_TSG_SA_WG4_VIDEO;4c839081.2208C&amp;S=" xr:uid="{7385E9AD-C619-4A2C-A730-8FCF16E7AF17}"/>
    <hyperlink ref="A156" r:id="rId57" display="https://list.etsi.org/scripts/wa.exe?A2=3GPP_TSG_SA_WG4_VIDEO;98606f5b.2208C&amp;S=" xr:uid="{42FDC8AC-DD13-4688-98CE-E6596ED237CD}"/>
    <hyperlink ref="A96" r:id="rId58" display="https://list.etsi.org/scripts/wa.exe?A2=3GPP_TSG_SA_WG4_VIDEO;f8ed8930.2208C&amp;S=" xr:uid="{46AAA985-48F9-409D-9F15-E9AE5B6AE681}"/>
    <hyperlink ref="A187" r:id="rId59" display="https://list.etsi.org/scripts/wa.exe?A2=3GPP_TSG_SA_WG4_VIDEO;ab912487.2208C&amp;S=" xr:uid="{79929ADB-CE05-412E-AF10-3AA097393473}"/>
    <hyperlink ref="A87" r:id="rId60" display="https://list.etsi.org/scripts/wa.exe?A2=3GPP_TSG_SA_WG4_VIDEO;1f07c297.2208C&amp;S=" xr:uid="{1DEA73C2-577A-4B15-89E4-602CB781CC81}"/>
    <hyperlink ref="A85" r:id="rId61" display="https://list.etsi.org/scripts/wa.exe?A2=3GPP_TSG_SA_WG4_VIDEO;31cff34b.2208C&amp;S=" xr:uid="{A34F44E2-75DF-42CC-B8BE-A3A965382E73}"/>
    <hyperlink ref="A93" r:id="rId62" display="https://list.etsi.org/scripts/wa.exe?A2=3GPP_TSG_SA_WG4_VIDEO;8c49340.2208C&amp;S=" xr:uid="{F421655B-EC08-4047-93F9-BD03743AC204}"/>
    <hyperlink ref="A115" r:id="rId63" display="https://list.etsi.org/scripts/wa.exe?A2=3GPP_TSG_SA_WG4_VIDEO;530f53a1.2208C&amp;S=" xr:uid="{5B52510F-1B19-4F14-84FE-3DEAC5030C5B}"/>
    <hyperlink ref="A84" r:id="rId64" display="https://list.etsi.org/scripts/wa.exe?A2=3GPP_TSG_SA_WG4_VIDEO;dfefc0f6.2208C&amp;S=" xr:uid="{FFBB4DD4-EE76-4509-B2C6-22D296BF9D86}"/>
    <hyperlink ref="A106" r:id="rId65" display="https://list.etsi.org/scripts/wa.exe?A2=3GPP_TSG_SA_WG4_VIDEO;97208b18.2208C&amp;S=" xr:uid="{F0E74EE9-0672-4B28-B8A7-B78E51CE9387}"/>
    <hyperlink ref="A92" r:id="rId66" display="https://list.etsi.org/scripts/wa.exe?A2=3GPP_TSG_SA_WG4_VIDEO;66d46a37.2208C&amp;S=" xr:uid="{7D0EDB56-A66F-4961-BC33-5B8765BCE93A}"/>
    <hyperlink ref="A111" r:id="rId67" display="https://list.etsi.org/scripts/wa.exe?A2=3GPP_TSG_SA_WG4_VIDEO;39d13309.2208C&amp;S=" xr:uid="{8BF38618-F8B1-4D3B-A9D2-F1D81080947D}"/>
    <hyperlink ref="A110" r:id="rId68" display="https://list.etsi.org/scripts/wa.exe?A2=3GPP_TSG_SA_WG4_VIDEO;41ec59fa.2208C&amp;S=" xr:uid="{19A80807-4A12-40F0-A0C6-FEA049E91E39}"/>
    <hyperlink ref="A100" r:id="rId69" display="https://list.etsi.org/scripts/wa.exe?A2=3GPP_TSG_SA_WG4_VIDEO;a129a64f.2208C&amp;S=" xr:uid="{78B74D5A-8407-4C7D-B9B5-BD6C9E45F6A3}"/>
    <hyperlink ref="A193" r:id="rId70" display="https://list.etsi.org/scripts/wa.exe?A2=3GPP_TSG_SA_WG4_VIDEO;20ab5877.2208C&amp;S=" xr:uid="{B269C38A-F539-48E1-AA91-177866B883E6}"/>
    <hyperlink ref="A128" r:id="rId71" display="https://list.etsi.org/scripts/wa.exe?A2=3GPP_TSG_SA_WG4_VIDEO;f34f92ed.2208C&amp;S=" xr:uid="{B238F815-9101-400C-965A-AA4BF0EF9093}"/>
    <hyperlink ref="A178" r:id="rId72" display="https://list.etsi.org/scripts/wa.exe?A2=3GPP_TSG_SA_WG4_VIDEO;ec36b12c.2208C&amp;S=" xr:uid="{F1FF24AA-5E54-4469-867D-CA1EE42BAEA7}"/>
    <hyperlink ref="A141" r:id="rId73" display="https://list.etsi.org/scripts/wa.exe?A2=3GPP_TSG_SA_WG4_VIDEO;7a1f65e3.2208C&amp;S=" xr:uid="{3E689598-1968-4142-AA99-C6DFBE48E12C}"/>
    <hyperlink ref="A127" r:id="rId74" display="https://list.etsi.org/scripts/wa.exe?A2=3GPP_TSG_SA_WG4_VIDEO;b34a80cb.2208C&amp;S=" xr:uid="{F0356E6E-9823-45A3-A9B3-007905DCEBD3}"/>
    <hyperlink ref="A170" r:id="rId75" display="https://list.etsi.org/scripts/wa.exe?A2=3GPP_TSG_SA_WG4_VIDEO;1b2a8cdd.2208C&amp;S=" xr:uid="{4CB41816-912D-4266-8A11-12ED4CE04316}"/>
    <hyperlink ref="A126" r:id="rId76" display="https://list.etsi.org/scripts/wa.exe?A2=3GPP_TSG_SA_WG4_VIDEO;5e410dd3.2208C&amp;S=" xr:uid="{E37C2644-C6E6-402C-A59C-EFEE97183D82}"/>
    <hyperlink ref="A223" r:id="rId77" display="https://list.etsi.org/scripts/wa.exe?A2=3GPP_TSG_SA_WG4_VIDEO;613c39d0.2208C&amp;S=" xr:uid="{43C96290-67D3-4D9B-8AB5-06D23C1C8B7A}"/>
    <hyperlink ref="A109" r:id="rId78" display="https://list.etsi.org/scripts/wa.exe?A2=3GPP_TSG_SA_WG4_VIDEO;81e93fe5.2208C&amp;S=" xr:uid="{2651C14F-7CEB-4D4D-8116-2ADE4AC32ED7}"/>
    <hyperlink ref="A121" r:id="rId79" display="https://list.etsi.org/scripts/wa.exe?A2=3GPP_TSG_SA_WG4_VIDEO;cf562015.2208C&amp;S=" xr:uid="{2C7784E8-35A5-4230-B196-D538DE98CEC2}"/>
    <hyperlink ref="A140" r:id="rId80" display="https://list.etsi.org/scripts/wa.exe?A2=3GPP_TSG_SA_WG4_VIDEO;2cc496f4.2208C&amp;S=" xr:uid="{4FADCC03-0581-4533-B318-A029DD8EB774}"/>
    <hyperlink ref="A120" r:id="rId81" display="https://list.etsi.org/scripts/wa.exe?A2=3GPP_TSG_SA_WG4_VIDEO;6489079a.2208C&amp;S=" xr:uid="{D40D1395-8DE2-45B9-BAEA-68A02E65D243}"/>
    <hyperlink ref="A99" r:id="rId82" display="https://list.etsi.org/scripts/wa.exe?A2=3GPP_TSG_SA_WG4_VIDEO;72d62858.2208C&amp;S=" xr:uid="{15836C6E-F8C9-403D-AD51-859D1685FC41}"/>
    <hyperlink ref="A139" r:id="rId83" display="https://list.etsi.org/scripts/wa.exe?A2=3GPP_TSG_SA_WG4_VIDEO;a9dbdbc4.2208C&amp;S=" xr:uid="{7C49704A-0B8E-4619-99B2-6A2F66692944}"/>
    <hyperlink ref="A138" r:id="rId84" display="https://list.etsi.org/scripts/wa.exe?A2=3GPP_TSG_SA_WG4_VIDEO;975421e3.2208C&amp;S=" xr:uid="{6F8D70D3-BA18-4DFA-A027-2C73799945AA}"/>
    <hyperlink ref="A137" r:id="rId85" display="https://list.etsi.org/scripts/wa.exe?A2=3GPP_TSG_SA_WG4_VIDEO;298040e6.2208C&amp;S=" xr:uid="{E54E7158-53ED-4DC3-9055-59313BC7BDB4}"/>
    <hyperlink ref="A136" r:id="rId86" display="https://list.etsi.org/scripts/wa.exe?A2=3GPP_TSG_SA_WG4_VIDEO;bbeb7ad1.2208C&amp;S=" xr:uid="{D1F1D24F-9FF7-4414-B8F4-6B2B97432D7C}"/>
    <hyperlink ref="A169" r:id="rId87" display="https://list.etsi.org/scripts/wa.exe?A2=3GPP_TSG_SA_WG4_VIDEO;b112881c.2208C&amp;S=" xr:uid="{0EDF1065-DB27-4E1D-8A18-60666DF7D80C}"/>
    <hyperlink ref="A135" r:id="rId88" display="https://list.etsi.org/scripts/wa.exe?A2=3GPP_TSG_SA_WG4_VIDEO;80a0e001.2208C&amp;S=" xr:uid="{8062A378-E1E9-49D6-8FFE-DBB83D016103}"/>
    <hyperlink ref="A160" r:id="rId89" display="https://list.etsi.org/scripts/wa.exe?A2=3GPP_TSG_SA_WG4_VIDEO;26fc5ccf.2208C&amp;S=" xr:uid="{D4A9165E-B9A6-4B18-84DE-DE4637565144}"/>
    <hyperlink ref="A132" r:id="rId90" display="https://list.etsi.org/scripts/wa.exe?A2=3GPP_TSG_SA_WG4_VIDEO;62e70fd9.2208C&amp;S=" xr:uid="{2B7BDB2E-F833-4A4D-8757-B4A3246BDAA3}"/>
    <hyperlink ref="A108" r:id="rId91" display="https://list.etsi.org/scripts/wa.exe?A2=3GPP_TSG_SA_WG4_VIDEO;7dbbe664.2208C&amp;S=" xr:uid="{08130476-C93C-4F2E-B29B-12D5A97A8E99}"/>
    <hyperlink ref="A119" r:id="rId92" display="https://list.etsi.org/scripts/wa.exe?A2=3GPP_TSG_SA_WG4_VIDEO;75c186bf.2208C&amp;S=" xr:uid="{8A88069A-057E-41C9-8506-86DFC8ED883E}"/>
    <hyperlink ref="A134" r:id="rId93" display="https://list.etsi.org/scripts/wa.exe?A2=3GPP_TSG_SA_WG4_VIDEO;3468a87f.2208C&amp;S=" xr:uid="{F37FC495-5839-4943-977F-E854637971EB}"/>
    <hyperlink ref="A98" r:id="rId94" display="https://list.etsi.org/scripts/wa.exe?A2=3GPP_TSG_SA_WG4_VIDEO;a58b128b.2208C&amp;S=" xr:uid="{AACA7D44-44D5-4BD2-AE56-D90E0DB3E869}"/>
    <hyperlink ref="A192" r:id="rId95" display="https://list.etsi.org/scripts/wa.exe?A2=3GPP_TSG_SA_WG4_VIDEO;6829c3d9.2208C&amp;S=" xr:uid="{A6CA64BC-1A14-4DB7-89D4-25994D603D33}"/>
    <hyperlink ref="A131" r:id="rId96" display="https://list.etsi.org/scripts/wa.exe?A2=3GPP_TSG_SA_WG4_VIDEO;ba9540f5.2208C&amp;S=" xr:uid="{BB61F73D-5B16-411B-883D-D22F86891209}"/>
    <hyperlink ref="A125" r:id="rId97" display="https://list.etsi.org/scripts/wa.exe?A2=3GPP_TSG_SA_WG4_VIDEO;ca719299.2208C&amp;S=" xr:uid="{4C230289-BD5D-416C-B02C-146A204A25AF}"/>
    <hyperlink ref="A168" r:id="rId98" display="https://list.etsi.org/scripts/wa.exe?A2=3GPP_TSG_SA_WG4_VIDEO;1138d35e.2208C&amp;S=" xr:uid="{96816C17-E4BE-4707-B100-13F3E66766D8}"/>
    <hyperlink ref="A191" r:id="rId99" display="https://list.etsi.org/scripts/wa.exe?A2=3GPP_TSG_SA_WG4_VIDEO;3bc9ab11.2208C&amp;S=" xr:uid="{F69C04D5-6469-401A-97EC-4071F622247A}"/>
    <hyperlink ref="A159" r:id="rId100" display="https://list.etsi.org/scripts/wa.exe?A2=3GPP_TSG_SA_WG4_VIDEO;79d62e2b.2208C&amp;S=" xr:uid="{E41A0045-3BA2-4F2B-9662-1939C5C407B3}"/>
    <hyperlink ref="A158" r:id="rId101" display="https://list.etsi.org/scripts/wa.exe?A2=3GPP_TSG_SA_WG4_VIDEO;b88f163b.2208C&amp;S=" xr:uid="{C1E916C8-A38A-4571-B88B-C8E0D4956622}"/>
    <hyperlink ref="A190" r:id="rId102" display="https://list.etsi.org/scripts/wa.exe?A2=3GPP_TSG_SA_WG4_VIDEO;4560b1ff.2208C&amp;S=" xr:uid="{7014742B-2344-4646-A2FA-07897734A27B}"/>
    <hyperlink ref="A118" r:id="rId103" display="https://list.etsi.org/scripts/wa.exe?A2=3GPP_TSG_SA_WG4_VIDEO;386abada.2208C&amp;S=" xr:uid="{5992CBE4-73B9-4043-BDF2-521995D7970B}"/>
    <hyperlink ref="A229" r:id="rId104" display="https://list.etsi.org/scripts/wa.exe?A2=3GPP_TSG_SA_WG4_VIDEO;e2c4fabb.2208C&amp;S=" xr:uid="{CD17AFE2-E16D-4A55-84F1-10DBB9DAC367}"/>
    <hyperlink ref="A117" r:id="rId105" display="https://list.etsi.org/scripts/wa.exe?A2=3GPP_TSG_SA_WG4_VIDEO;36ff2717.2208C&amp;S=" xr:uid="{449BF671-250C-46CB-B785-0F3702336398}"/>
    <hyperlink ref="A88" r:id="rId106" display="https://list.etsi.org/scripts/wa.exe?A2=3GPP_TSG_SA_WG4_VIDEO;1f07c297.2208C&amp;S=" xr:uid="{F59B23F3-9F0C-4D0A-8BD7-ED52A65308DF}"/>
    <hyperlink ref="A116" r:id="rId107" display="https://list.etsi.org/scripts/wa.exe?A2=3GPP_TSG_SA_WG4_VIDEO;530f53a1.2208C&amp;S=" xr:uid="{E3875A54-1100-4B3A-B6E0-9F48F410664A}"/>
    <hyperlink ref="A107" r:id="rId108" display="https://list.etsi.org/scripts/wa.exe?A2=3GPP_TSG_SA_WG4_VIDEO;97208b18.2208C&amp;S=" xr:uid="{28784194-A765-4A01-84FE-C48CB40FC2DB}"/>
    <hyperlink ref="A78" r:id="rId109" display="https://list.etsi.org/scripts/wa.exe?A2=3GPP_TSG_SA_WG4_VIDEO;8ed8407d.2208C&amp;S=" xr:uid="{B6612313-FAD3-4A3E-9384-949701EE2CEF}"/>
    <hyperlink ref="A171" r:id="rId110" display="https://list.etsi.org/scripts/wa.exe?A2=3GPP_TSG_SA_WG4_VIDEO;74d1b4c3.2208C&amp;S=" xr:uid="{F03268CB-89CE-41C6-94AB-977EFCB36186}"/>
    <hyperlink ref="A213" r:id="rId111" display="https://list.etsi.org/scripts/wa.exe?A2=3GPP_TSG_SA_WG4_VIDEO;2869292.2208C&amp;S=" xr:uid="{99D551B9-97F4-4103-B2AD-61766F86EBC3}"/>
    <hyperlink ref="A129" r:id="rId112" display="https://list.etsi.org/scripts/wa.exe?A2=3GPP_TSG_SA_WG4_VIDEO;1c62d0d1.2208C&amp;S=" xr:uid="{4C63CCBF-6C6A-46EC-A458-BD31FF2679B3}"/>
    <hyperlink ref="A224" r:id="rId113" display="https://list.etsi.org/scripts/wa.exe?A2=3GPP_TSG_SA_WG4_VIDEO;51427ae3.2208C&amp;S=" xr:uid="{8670A040-4857-478D-BE90-22149F3FFF0F}"/>
    <hyperlink ref="A30" r:id="rId114" display="https://list.etsi.org/scripts/wa.exe?A2=3GPP_TSG_SA_WG4_VIDEO;6d9cdfc6.2208D&amp;S=" xr:uid="{92EEAE47-2B17-48EA-AD35-99334AB5A3D3}"/>
    <hyperlink ref="A7" r:id="rId115" display="https://list.etsi.org/scripts/wa.exe?A2=3GPP_TSG_SA_WG4_VIDEO;58195835.2208D&amp;S=" xr:uid="{31A61422-87DE-4475-A7EF-6B56613E05E7}"/>
    <hyperlink ref="A206" r:id="rId116" display="https://list.etsi.org/scripts/wa.exe?A2=3GPP_TSG_SA_WG4_VIDEO;ca91d06d.2208D&amp;S=" xr:uid="{7BE20C6F-191F-4F61-A344-2858BD219B99}"/>
    <hyperlink ref="A5" r:id="rId117" display="https://list.etsi.org/scripts/wa.exe?A2=3GPP_TSG_SA_WG4_VIDEO;d37781e3.2208D&amp;S=" xr:uid="{B4A469D2-791D-44BB-B8CD-A3FBE888D4EF}"/>
    <hyperlink ref="A4" r:id="rId118" display="https://list.etsi.org/scripts/wa.exe?A2=3GPP_TSG_SA_WG4_VIDEO;8fa38282.2208D&amp;S=" xr:uid="{81DF1AC6-6FF2-4402-A23A-675D05ECE7DF}"/>
    <hyperlink ref="A69" r:id="rId119" display="https://list.etsi.org/scripts/wa.exe?A2=3GPP_TSG_SA_WG4_VIDEO;16115918.2208D&amp;S=" xr:uid="{6CF60571-DCF5-4BEF-8D56-AC63DEC56AF6}"/>
    <hyperlink ref="A72" r:id="rId120" display="https://list.etsi.org/scripts/wa.exe?A2=3GPP_TSG_SA_WG4_VIDEO;7b03ca48.2208D&amp;S=" xr:uid="{D7945CC9-0605-4569-9170-9EE5A4ED05AA}"/>
    <hyperlink ref="A205" r:id="rId121" display="https://list.etsi.org/scripts/wa.exe?A2=3GPP_TSG_SA_WG4_VIDEO;f99528d5.2208D&amp;S=" xr:uid="{CD7E9536-92E4-41DF-B804-DEE47AE45853}"/>
    <hyperlink ref="A68" r:id="rId122" display="https://list.etsi.org/scripts/wa.exe?A2=3GPP_TSG_SA_WG4_VIDEO;17fa0055.2208D&amp;S=" xr:uid="{868A4320-8D7B-4419-A2A6-F83ADF18DF16}"/>
    <hyperlink ref="A37" r:id="rId123" display="https://list.etsi.org/scripts/wa.exe?A2=3GPP_TSG_SA_WG4_VIDEO;5f55bcf2.2208D&amp;S=" xr:uid="{58CF413C-E38A-4883-BAFB-DA9F90C66FC5}"/>
    <hyperlink ref="A142" r:id="rId124" display="https://list.etsi.org/scripts/wa.exe?A2=3GPP_TSG_SA_WG4_VIDEO;28fc72d.2208D&amp;S=" xr:uid="{B0866F4C-A7CD-4782-95A0-771B17691321}"/>
    <hyperlink ref="A29" r:id="rId125" display="https://list.etsi.org/scripts/wa.exe?A2=3GPP_TSG_SA_WG4_VIDEO;1d33d6e.2208D&amp;S=" xr:uid="{81CF3B04-CFDE-4E39-B254-46B59239C037}"/>
    <hyperlink ref="A45" r:id="rId126" display="https://list.etsi.org/scripts/wa.exe?A2=3GPP_TSG_SA_WG4_VIDEO;351acd5e.2208D&amp;S=" xr:uid="{7EFD3A15-6F27-4556-B5A4-180E55C98051}"/>
    <hyperlink ref="A3" r:id="rId127" display="https://list.etsi.org/scripts/wa.exe?A2=3GPP_TSG_SA_WG4_VIDEO;f07e616a.2208D&amp;S=" xr:uid="{C235441B-4656-4FAE-B0A3-D197D404836A}"/>
    <hyperlink ref="A67" r:id="rId128" display="https://list.etsi.org/scripts/wa.exe?A2=3GPP_TSG_SA_WG4_VIDEO;349d3a1c.2208D&amp;S=" xr:uid="{62CBC084-C997-4E36-83BB-F895A9459205}"/>
    <hyperlink ref="A23" r:id="rId129" display="https://list.etsi.org/scripts/wa.exe?A2=3GPP_TSG_SA_WG4_VIDEO;43fbd918.2208D&amp;S=" xr:uid="{B3D059FE-7D28-434E-BF7C-309AD5C70653}"/>
    <hyperlink ref="A14" r:id="rId130" display="https://list.etsi.org/scripts/wa.exe?A2=3GPP_TSG_SA_WG4_VIDEO;df217567.2208D&amp;S=" xr:uid="{B80F02AC-7D0A-4E43-9A94-F92D95985507}"/>
    <hyperlink ref="A36" r:id="rId131" display="https://list.etsi.org/scripts/wa.exe?A2=3GPP_TSG_SA_WG4_VIDEO;c5f63b0a.2208D&amp;S=" xr:uid="{5943882E-7233-4713-BA60-D4A62DC96628}"/>
    <hyperlink ref="A71" r:id="rId132" display="https://list.etsi.org/scripts/wa.exe?A2=3GPP_TSG_SA_WG4_VIDEO;facc4276.2208D&amp;S=" xr:uid="{6D1B9E50-69C0-4D37-87C7-4232701B60F5}"/>
    <hyperlink ref="A51" r:id="rId133" display="https://list.etsi.org/scripts/wa.exe?A2=3GPP_TSG_SA_WG4_VIDEO;7e6d9f7d.2208D&amp;S=" xr:uid="{13172286-76AD-48F3-9904-5FD78E83DB75}"/>
    <hyperlink ref="A44" r:id="rId134" display="https://list.etsi.org/scripts/wa.exe?A2=3GPP_TSG_SA_WG4_VIDEO;6d175e9c.2208D&amp;S=" xr:uid="{5883CA73-0ED0-4824-BC49-C669D5051C91}"/>
    <hyperlink ref="A22" r:id="rId135" display="https://list.etsi.org/scripts/wa.exe?A2=3GPP_TSG_SA_WG4_VIDEO;1c3d71c3.2208D&amp;S=" xr:uid="{FE872AFB-C066-44ED-AC27-1532262BE6A1}"/>
    <hyperlink ref="A60" r:id="rId136" display="https://list.etsi.org/scripts/wa.exe?A2=3GPP_TSG_SA_WG4_VIDEO;8995399a.2208D&amp;S=" xr:uid="{811CEAB4-63B9-4F68-AF35-2A7ECEF4EB3C}"/>
    <hyperlink ref="A43" r:id="rId137" display="https://list.etsi.org/scripts/wa.exe?A2=3GPP_TSG_SA_WG4_VIDEO;4b54facd.2208D&amp;S=" xr:uid="{5492ADE4-D97D-482F-AA79-C021E6C34642}"/>
    <hyperlink ref="A13" r:id="rId138" display="https://list.etsi.org/scripts/wa.exe?A2=3GPP_TSG_SA_WG4_VIDEO;48a37973.2208D&amp;S=" xr:uid="{D1223895-CDF0-4343-B424-ACE8EB84134A}"/>
    <hyperlink ref="A17" r:id="rId139" display="https://list.etsi.org/scripts/wa.exe?A2=3GPP_TSG_SA_WG4_VIDEO;cc8d16e2.2208D&amp;S=" xr:uid="{80EBACBF-F2A0-4C27-BA18-CC8A5A218644}"/>
    <hyperlink ref="A42" r:id="rId140" display="https://list.etsi.org/scripts/wa.exe?A2=3GPP_TSG_SA_WG4_VIDEO;ee5c84d3.2208D&amp;S=" xr:uid="{2A2F5B39-3CB9-4B22-B006-A823E55AF61D}"/>
    <hyperlink ref="A28" r:id="rId141" display="https://list.etsi.org/scripts/wa.exe?A2=3GPP_TSG_SA_WG4_VIDEO;7c32c218.2208D&amp;S=" xr:uid="{62C8923B-FB7A-44F5-A3E0-2AAE76DEDA81}"/>
    <hyperlink ref="A21" r:id="rId142" display="https://list.etsi.org/scripts/wa.exe?A2=3GPP_TSG_SA_WG4_VIDEO;3dec417.2208D&amp;S=" xr:uid="{8184A9D6-1466-4E45-9E88-012E8FFB305D}"/>
    <hyperlink ref="A35" r:id="rId143" display="https://list.etsi.org/scripts/wa.exe?A2=3GPP_TSG_SA_WG4_VIDEO;efdc5d1c.2208D&amp;S=" xr:uid="{BC162CC4-E7D4-40AB-A30B-03769AD2311C}"/>
    <hyperlink ref="A2" r:id="rId144" display="https://list.etsi.org/scripts/wa.exe?A2=3GPP_TSG_SA_WG4_VIDEO;d4021635.2208D&amp;S=" xr:uid="{D2D4FADC-999B-4981-AA3B-198617CD391F}"/>
    <hyperlink ref="A16" r:id="rId145" display="https://list.etsi.org/scripts/wa.exe?A2=3GPP_TSG_SA_WG4_VIDEO;3d118d16.2208D&amp;S=" xr:uid="{91999F27-AAAA-4080-9BF3-7ED63BBCC08A}"/>
    <hyperlink ref="A12" r:id="rId146" display="https://list.etsi.org/scripts/wa.exe?A2=3GPP_TSG_SA_WG4_VIDEO;5251a5e8.2208D&amp;S=" xr:uid="{1874B4BA-8B65-4440-84D1-E74512C77975}"/>
    <hyperlink ref="A50" r:id="rId147" display="https://list.etsi.org/scripts/wa.exe?A2=3GPP_TSG_SA_WG4_VIDEO;8ddc0f6e.2208D&amp;S=" xr:uid="{BD29C937-1E33-4FDF-AC34-D48BF24926B2}"/>
    <hyperlink ref="A59" r:id="rId148" display="https://list.etsi.org/scripts/wa.exe?A2=3GPP_TSG_SA_WG4_VIDEO;619e83a4.2208D&amp;S=" xr:uid="{56D026BD-A20F-4141-8010-D1D48E554C70}"/>
    <hyperlink ref="A218" r:id="rId149" display="https://list.etsi.org/scripts/wa.exe?A2=3GPP_TSG_SA_WG4_VIDEO;d8c19c6e.2208D&amp;S=" xr:uid="{A7B6D658-21BF-40AA-B917-F1EE57E7E436}"/>
    <hyperlink ref="A49" r:id="rId150" display="https://list.etsi.org/scripts/wa.exe?A2=3GPP_TSG_SA_WG4_VIDEO;fa18df3e.2208D&amp;S=" xr:uid="{AB45BBAB-8475-4371-B90A-259B1A611B23}"/>
    <hyperlink ref="A10" r:id="rId151" display="https://list.etsi.org/scripts/wa.exe?A2=3GPP_TSG_SA_WG4_VIDEO;de828c59.2208D&amp;S=" xr:uid="{E20C0562-72CD-4E82-93E8-B4A57E1ED3E3}"/>
    <hyperlink ref="A41" r:id="rId152" display="https://list.etsi.org/scripts/wa.exe?A2=3GPP_TSG_SA_WG4_VIDEO;8c35cb99.2208D&amp;S=" xr:uid="{F41017EC-6751-43E9-8A37-EDF0132F6278}"/>
    <hyperlink ref="A27" r:id="rId153" display="https://list.etsi.org/scripts/wa.exe?A2=3GPP_TSG_SA_WG4_VIDEO;8bea33d8.2208D&amp;S=" xr:uid="{25C46E65-E074-49FA-823C-F8C3049BD11C}"/>
    <hyperlink ref="A58" r:id="rId154" display="https://list.etsi.org/scripts/wa.exe?A2=3GPP_TSG_SA_WG4_VIDEO;19d325e4.2208D&amp;S=" xr:uid="{07FBB903-4836-4A18-B304-EA97C8B61FEE}"/>
    <hyperlink ref="A57" r:id="rId155" display="https://list.etsi.org/scripts/wa.exe?A2=3GPP_TSG_SA_WG4_VIDEO;ac900ac4.2208D&amp;S=" xr:uid="{DA8C5F1E-42C0-441B-A283-D1091DAE77E3}"/>
    <hyperlink ref="A9" r:id="rId156" display="https://list.etsi.org/scripts/wa.exe?A2=3GPP_TSG_SA_WG4_VIDEO;b6662c09.2208D&amp;S=" xr:uid="{296C1E7C-3505-46BA-8F99-8D318849B0A7}"/>
    <hyperlink ref="A48" r:id="rId157" display="https://list.etsi.org/scripts/wa.exe?A2=3GPP_TSG_SA_WG4_VIDEO;2ddfded3.2208D&amp;S=" xr:uid="{5964127E-0426-4AA2-8606-016C2DE2543E}"/>
    <hyperlink ref="A40" r:id="rId158" display="https://list.etsi.org/scripts/wa.exe?A2=3GPP_TSG_SA_WG4_VIDEO;31ea4724.2208D&amp;S=" xr:uid="{6360C92E-5B3A-4CC9-AAC7-AD8881EAB3EF}"/>
    <hyperlink ref="A207" r:id="rId159" display="https://list.etsi.org/scripts/wa.exe?A2=3GPP_TSG_SA_WG4_VIDEO;e6af6027.2208D&amp;S=" xr:uid="{8A5CDD8B-4D7F-4103-8334-B1BFB592C17A}"/>
    <hyperlink ref="A219" r:id="rId160" display="https://list.etsi.org/scripts/wa.exe?A2=3GPP_TSG_SA_WG4_VIDEO;9cbc98a7.2208D&amp;S=" xr:uid="{41325218-1E5C-48B6-99AF-889605BCA6DE}"/>
    <hyperlink ref="A215" r:id="rId161" display="https://list.etsi.org/scripts/wa.exe?A2=3GPP_TSG_SA_WG4_VIDEO;beb7afd6.2208D&amp;S=" xr:uid="{3C35DE97-5D00-4B4A-98B2-78857A9DECAB}"/>
    <hyperlink ref="A214" r:id="rId162" display="https://list.etsi.org/scripts/wa.exe?A2=3GPP_TSG_SA_WG4_VIDEO;864e0936.2208D&amp;S=" xr:uid="{84250F1F-BC90-4701-A7E7-6825D281E75F}"/>
    <hyperlink ref="A204" r:id="rId163" display="https://list.etsi.org/scripts/wa.exe?A2=3GPP_TSG_SA_WG4_VIDEO;3f95c24c.2208D&amp;S=" xr:uid="{36EBA21F-1FEB-470D-92C4-D94A14459E73}"/>
    <hyperlink ref="A203" r:id="rId164" display="https://list.etsi.org/scripts/wa.exe?A2=3GPP_TSG_SA_WG4_VIDEO;9a9c7a22.2208D&amp;S=" xr:uid="{11A6A0A0-6C4C-4FB9-A541-C1877135B79B}"/>
    <hyperlink ref="A202" r:id="rId165" display="https://list.etsi.org/scripts/wa.exe?A2=3GPP_TSG_SA_WG4_VIDEO;451a2f98.2208D&amp;S=" xr:uid="{EF79BFCF-69FD-454B-AEC6-0B1057A5BA47}"/>
    <hyperlink ref="A201" r:id="rId166" display="https://list.etsi.org/scripts/wa.exe?A2=3GPP_TSG_SA_WG4_VIDEO;94c340f.2208D&amp;S=" xr:uid="{17459408-AD2B-4AEA-B326-7DD7442C66B9}"/>
    <hyperlink ref="A200" r:id="rId167" display="https://list.etsi.org/scripts/wa.exe?A2=3GPP_TSG_SA_WG4_VIDEO;8654570.2208D&amp;S=" xr:uid="{3F7026FE-A7F0-40E8-8AE3-5A47A26F50EF}"/>
    <hyperlink ref="A26" r:id="rId168" display="https://list.etsi.org/scripts/wa.exe?A2=3GPP_TSG_SA_WG4_VIDEO;8cb0e35b.2208D&amp;S=" xr:uid="{9AFECFB6-7571-4EBE-AAC9-6E05A16C870F}"/>
    <hyperlink ref="A199" r:id="rId169" display="https://list.etsi.org/scripts/wa.exe?A2=3GPP_TSG_SA_WG4_VIDEO;11b694b8.2208D&amp;S=" xr:uid="{9883547E-C4CA-49D2-8CB9-768C9CF7A6A8}"/>
    <hyperlink ref="A198" r:id="rId170" display="https://list.etsi.org/scripts/wa.exe?A2=3GPP_TSG_SA_WG4_VIDEO;1dd4e90e.2208D&amp;S=" xr:uid="{516559B2-A235-42F0-8542-133FA612F8D4}"/>
    <hyperlink ref="A197" r:id="rId171" display="https://list.etsi.org/scripts/wa.exe?A2=3GPP_TSG_SA_WG4_VIDEO;5e012384.2208D&amp;S=" xr:uid="{7B9C3DD2-0E6A-459F-AA2D-413FA640B91F}"/>
    <hyperlink ref="A172" r:id="rId172" display="https://list.etsi.org/scripts/wa.exe?A2=3GPP_TSG_SA_WG4_VIDEO;ca143b1a.2208D&amp;S=" xr:uid="{30876D32-03EB-4681-8987-09E354E0301C}"/>
    <hyperlink ref="A161" r:id="rId173" display="https://list.etsi.org/scripts/wa.exe?A2=3GPP_TSG_SA_WG4_VIDEO;3d2a8975.2208D&amp;S=" xr:uid="{34D2EE78-3CDA-4497-9383-BA1036A4F1D6}"/>
    <hyperlink ref="A56" r:id="rId174" display="https://list.etsi.org/scripts/wa.exe?A2=3GPP_TSG_SA_WG4_VIDEO;f21be7cb.2208D&amp;S=" xr:uid="{3F3FA8DD-3D4E-4A5F-AC35-0B4E17F8866C}"/>
    <hyperlink ref="A65" r:id="rId175" display="https://list.etsi.org/scripts/wa.exe?A2=3GPP_TSG_SA_WG4_VIDEO;23a8a8ca.2208D&amp;S=" xr:uid="{1D15138C-6C0C-4080-9F79-1DE7E31EE05E}"/>
    <hyperlink ref="A55" r:id="rId176" display="https://list.etsi.org/scripts/wa.exe?A2=3GPP_TSG_SA_WG4_VIDEO;3125d1cb.2208D&amp;S=" xr:uid="{2F058572-352F-41AC-A0A2-B867DBDA287F}"/>
    <hyperlink ref="A54" r:id="rId177" display="https://list.etsi.org/scripts/wa.exe?A2=3GPP_TSG_SA_WG4_VIDEO;8229face.2208D&amp;S=" xr:uid="{271D6D8A-9BE9-4451-9350-9509D0FBF204}"/>
    <hyperlink ref="A47" r:id="rId178" display="https://list.etsi.org/scripts/wa.exe?A2=3GPP_TSG_SA_WG4_VIDEO;ab378d7.2208D&amp;S=" xr:uid="{1FEFC970-4325-4898-B1B6-21730E0BCA49}"/>
    <hyperlink ref="A20" r:id="rId179" display="https://list.etsi.org/scripts/wa.exe?A2=3GPP_TSG_SA_WG4_VIDEO;5a0cc424.2208D&amp;S=" xr:uid="{F12237B5-6C8E-46E8-B535-BC614A1984A5}"/>
    <hyperlink ref="A39" r:id="rId180" display="https://list.etsi.org/scripts/wa.exe?A2=3GPP_TSG_SA_WG4_VIDEO;946ba182.2208D&amp;S=" xr:uid="{E790BEF3-2F52-4FA8-93CD-C657FDB3B2A9}"/>
    <hyperlink ref="A25" r:id="rId181" display="https://list.etsi.org/scripts/wa.exe?A2=3GPP_TSG_SA_WG4_VIDEO;c6f39fe9.2208D&amp;S=" xr:uid="{DA667ED1-24A9-40E4-B43D-36175ECF1D8A}"/>
    <hyperlink ref="A19" r:id="rId182" display="https://list.etsi.org/scripts/wa.exe?A2=3GPP_TSG_SA_WG4_VIDEO;6f41dbe2.2208D&amp;S=" xr:uid="{860FD27D-ADDC-4F5D-96B4-13FF942D24FA}"/>
    <hyperlink ref="A66" r:id="rId183" display="https://list.etsi.org/scripts/wa.exe?A2=3GPP_TSG_SA_WG4_VIDEO;dfe7bed9.2208D&amp;S=" xr:uid="{A6E6B959-CCE8-4129-84FB-F17A40361E49}"/>
    <hyperlink ref="A73" r:id="rId184" display="https://list.etsi.org/scripts/wa.exe?A2=3GPP_TSG_SA_WG4_VIDEO;4d609f7a.2208D&amp;S=" xr:uid="{329D92E0-9A4E-4A64-BD42-609AC7FB5A78}"/>
    <hyperlink ref="A70" r:id="rId185" display="https://list.etsi.org/scripts/wa.exe?A2=3GPP_TSG_SA_WG4_VIDEO;30dd5a22.2208D&amp;S=" xr:uid="{9B9EFD53-8D92-424C-A930-E464E67EFD1E}"/>
    <hyperlink ref="A64" r:id="rId186" display="https://list.etsi.org/scripts/wa.exe?A2=3GPP_TSG_SA_WG4_VIDEO;5ee5cc59.2208D&amp;S=" xr:uid="{ED8CADB5-1D94-4C38-BA94-6D3ECA5FA3CB}"/>
    <hyperlink ref="A46" r:id="rId187" display="https://list.etsi.org/scripts/wa.exe?A2=3GPP_TSG_SA_WG4_VIDEO;613ce826.2208D&amp;S=" xr:uid="{19C7B298-EA67-49FC-964D-9CF93383052A}"/>
    <hyperlink ref="A38" r:id="rId188" display="https://list.etsi.org/scripts/wa.exe?A2=3GPP_TSG_SA_WG4_VIDEO;c92656ea.2208D&amp;S=" xr:uid="{9CD31B45-10D4-43DA-A95D-38BE104DF951}"/>
    <hyperlink ref="A34" r:id="rId189" display="https://list.etsi.org/scripts/wa.exe?A2=3GPP_TSG_SA_WG4_VIDEO;a10447c9.2208D&amp;S=" xr:uid="{9CB61B69-4D5B-478E-A219-377536AB80A4}"/>
    <hyperlink ref="A24" r:id="rId190" display="https://list.etsi.org/scripts/wa.exe?A2=3GPP_TSG_SA_WG4_VIDEO;3ccbb410.2208D&amp;S=" xr:uid="{58786C7A-6F97-4121-98F9-84A59D3E2196}"/>
    <hyperlink ref="A18" r:id="rId191" display="https://list.etsi.org/scripts/wa.exe?A2=3GPP_TSG_SA_WG4_VIDEO;b124b343.2208D&amp;S=" xr:uid="{5F6AD3C2-118F-436E-B97C-CE4349DF9AE2}"/>
    <hyperlink ref="A15" r:id="rId192" display="https://list.etsi.org/scripts/wa.exe?A2=3GPP_TSG_SA_WG4_VIDEO;a4d8639c.2208D&amp;S=" xr:uid="{747AC904-ACC8-46E2-B6F6-A300C17D4107}"/>
    <hyperlink ref="A11" r:id="rId193" display="https://list.etsi.org/scripts/wa.exe?A2=3GPP_TSG_SA_WG4_VIDEO;49f80b4.2208D&amp;S=" xr:uid="{E0E131CC-153F-4D89-94B7-C8B011DB57F9}"/>
    <hyperlink ref="A8" r:id="rId194" display="https://list.etsi.org/scripts/wa.exe?A2=3GPP_TSG_SA_WG4_VIDEO;18f31f6a.2208D&amp;S=" xr:uid="{9060DD60-86C7-4F53-A9F4-D42E8FFA4B7C}"/>
    <hyperlink ref="A6" r:id="rId195" display="https://list.etsi.org/scripts/wa.exe?A2=3GPP_TSG_SA_WG4_VIDEO;a808050.2208D&amp;S=" xr:uid="{F6C232CA-4D14-4771-84D9-D0A03361ECD2}"/>
    <hyperlink ref="A80" r:id="rId196" display="https://list.etsi.org/scripts/wa.exe?A2=3GPP_TSG_SA_WG4_VIDEO;f63b7d16.2208D&amp;S=" xr:uid="{D6B27681-D98C-48EE-B481-4E57E58AF100}"/>
    <hyperlink ref="A196" r:id="rId197" display="https://list.etsi.org/scripts/wa.exe?A2=3GPP_TSG_SA_WG4_VIDEO;b83f862a.2208D&amp;S=" xr:uid="{20A5C5E4-5135-4CBD-BA52-C0634249161D}"/>
    <hyperlink ref="A195" r:id="rId198" display="https://list.etsi.org/scripts/wa.exe?A2=3GPP_TSG_SA_WG4_VIDEO;bda5ced1.2208D&amp;S=" xr:uid="{F826D667-3EC0-4142-A111-15A1FF9AE2AF}"/>
    <hyperlink ref="A123" r:id="rId199" display="https://list.etsi.org/scripts/wa.exe?A2=3GPP_TSG_SA_WG4_VIDEO;bd5567e1.2208D&amp;S=" xr:uid="{106DCB0A-EB22-404A-806D-935E7136771D}"/>
    <hyperlink ref="A194" r:id="rId200" display="https://list.etsi.org/scripts/wa.exe?A2=3GPP_TSG_SA_WG4_VIDEO;6c547561.2208D&amp;S=" xr:uid="{9B2CF747-42C8-436F-8769-7F1E51438428}"/>
    <hyperlink ref="A122" r:id="rId201" display="https://list.etsi.org/scripts/wa.exe?A2=3GPP_TSG_SA_WG4_VIDEO;a75582e0.2208D&amp;S=" xr:uid="{EC2B009A-95DD-4F2B-99B2-E6342A985095}"/>
    <hyperlink ref="A112" r:id="rId202" display="https://list.etsi.org/scripts/wa.exe?A2=3GPP_TSG_SA_WG4_VIDEO;7d0290b4.2208D&amp;S=" xr:uid="{73ABABFE-B1D8-40C1-A998-4E24FED2D4A2}"/>
    <hyperlink ref="A79" r:id="rId203" display="https://list.etsi.org/scripts/wa.exe?A2=3GPP_TSG_SA_WG4_VIDEO;cb32e7e.2208D&amp;S=" xr:uid="{51440A45-3160-47AB-989B-AD95E51BD01E}"/>
    <hyperlink ref="A151" r:id="rId204" display="https://list.etsi.org/scripts/wa.exe?A2=3GPP_TSG_SA_WG4_VIDEO;7fe67826.2208D&amp;S=" xr:uid="{DCF1C76D-30C4-4B9B-9FC2-046D207C8C52}"/>
    <hyperlink ref="A150" r:id="rId205" display="https://list.etsi.org/scripts/wa.exe?A2=3GPP_TSG_SA_WG4_VIDEO;5463093e.2208D&amp;S=" xr:uid="{62ACA88A-86FE-49BD-8F8B-B9CACC6E4E5B}"/>
    <hyperlink ref="A33" r:id="rId206" display="https://list.etsi.org/scripts/wa.exe?A2=3GPP_TSG_SA_WG4_VIDEO;2ece5347.2208D&amp;S=" xr:uid="{0CCA7D75-10E6-4E92-8847-21BBD05A0A9C}"/>
    <hyperlink ref="A217" r:id="rId207" display="https://list.etsi.org/scripts/wa.exe?A2=3GPP_TSG_SA_WG4_VIDEO;8273130a.2208D&amp;S=" xr:uid="{9E37A94F-0FE5-40E4-BCA5-42EC91F6573D}"/>
    <hyperlink ref="A32" r:id="rId208" display="https://list.etsi.org/scripts/wa.exe?A2=3GPP_TSG_SA_WG4_VIDEO;3f9288a7.2208D&amp;S=" xr:uid="{3A31DCAD-8458-433B-A929-9F09D141348B}"/>
    <hyperlink ref="A216" r:id="rId209" display="https://list.etsi.org/scripts/wa.exe?A2=3GPP_TSG_SA_WG4_VIDEO;aaec0db5.2208D&amp;S=" xr:uid="{B6EEF258-1CC2-4FEC-AAEB-BE4A6BBABA1D}"/>
    <hyperlink ref="A233" r:id="rId210" display="https://list.etsi.org/scripts/wa.exe?A2=3GPP_TSG_SA_WG4_VIDEO;4029bd61.2208D&amp;S=" xr:uid="{A0562742-1461-4883-9A84-9F83D0CA9CB1}"/>
    <hyperlink ref="A232" r:id="rId211" display="https://list.etsi.org/scripts/wa.exe?A2=3GPP_TSG_SA_WG4_VIDEO;9b5ac2ac.2208D&amp;S=" xr:uid="{ADF047BF-7EE7-410B-824F-46D246A5D59A}"/>
    <hyperlink ref="A222" r:id="rId212" display="https://list.etsi.org/scripts/wa.exe?A2=3GPP_TSG_SA_WG4_VIDEO;879cd986.2208D&amp;S=" xr:uid="{101E0535-1483-434C-B576-33FE13F01817}"/>
    <hyperlink ref="A101" r:id="rId213" display="https://list.etsi.org/scripts/wa.exe?A2=3GPP_TSG_SA_WG4_VIDEO;ad53dd24.2208D&amp;S=" xr:uid="{FE898F4A-68F8-41C4-99EA-6505624E8CE6}"/>
    <hyperlink ref="A221" r:id="rId214" display="https://list.etsi.org/scripts/wa.exe?A2=3GPP_TSG_SA_WG4_VIDEO;708e90c3.2208D&amp;S=" xr:uid="{020B240E-112D-4C8C-B783-120416EA5CC7}"/>
    <hyperlink ref="A208" r:id="rId215" display="https://list.etsi.org/scripts/wa.exe?A2=3GPP_TSG_SA_WG4_VIDEO;34a46997.2208D&amp;S=" xr:uid="{E8BE0E74-832C-4952-AAEA-835117B9A97B}"/>
    <hyperlink ref="A61" r:id="rId216" display="https://list.etsi.org/scripts/wa.exe?A2=3GPP_TSG_SA_WG4_VIDEO;6279ba3d.2208D&amp;S=" xr:uid="{0FEBDEED-6946-4764-893A-C80BC2FAF338}"/>
    <hyperlink ref="A31" r:id="rId217" display="https://list.etsi.org/scripts/wa.exe?A2=3GPP_TSG_SA_WG4_VIDEO;e54e1b79.2208D&amp;S=" xr:uid="{2AA34FCE-9ABE-4463-A16B-46CC11280317}"/>
    <hyperlink ref="A228" r:id="rId218" display="https://list.etsi.org/scripts/wa.exe?A2=3GPP_TSG_SA_WG4_VIDEO;595f1370.2208D&amp;S=" xr:uid="{E639EE7C-7540-4D23-B69A-E0B92BC67875}"/>
    <hyperlink ref="A149" r:id="rId219" display="https://list.etsi.org/scripts/wa.exe?A2=3GPP_TSG_SA_WG4_VIDEO;cbcea7e8.2208D&amp;S=" xr:uid="{A0B465B4-B59D-4BE3-A7CD-D90D5FE9FD2F}"/>
    <hyperlink ref="A209" r:id="rId220" display="https://list.etsi.org/scripts/wa.exe?A2=3GPP_TSG_SA_WG4_VIDEO;e879b252.2208D&amp;S=" xr:uid="{B2D6524A-2A0B-4598-8BEE-4F48A981AED8}"/>
    <hyperlink ref="A210" r:id="rId221" display="https://list.etsi.org/scripts/wa.exe?A2=3GPP_TSG_SA_WG4_VIDEO;5fa5df69.2208D&amp;S=" xr:uid="{831139B0-F88D-4D61-A240-81FB24C03CB4}"/>
    <hyperlink ref="A62" r:id="rId222" display="https://list.etsi.org/scripts/wa.exe?A2=3GPP_TSG_SA_WG4_VIDEO;d3fb6a41.2208D&amp;S=" xr:uid="{AA3BF1FB-BCA8-4A64-8A90-A6FACB783978}"/>
    <hyperlink ref="A234" r:id="rId223" display="https://list.etsi.org/scripts/wa.exe?A2=3GPP_TSG_SA_WG4_VIDEO;c0dc04a6.2208D&amp;S=" xr:uid="{CEAF069E-EDE1-4DAC-A228-C5845D7BFD2E}"/>
    <hyperlink ref="A220" r:id="rId224" display="https://list.etsi.org/scripts/wa.exe?A2=3GPP_TSG_SA_WG4_VIDEO;1e4d2b05.2208D&amp;S=" xr:uid="{F288F8BB-BDC7-42CD-AEFB-D3C992EE04C7}"/>
    <hyperlink ref="A63" r:id="rId225" display="https://list.etsi.org/scripts/wa.exe?A2=3GPP_TSG_SA_WG4_VIDEO;9caf2bb.2208D&amp;S=" xr:uid="{E2BBAED7-CBA9-425C-AD32-02B8349D4CDC}"/>
    <hyperlink ref="A143" r:id="rId226" display="https://list.etsi.org/scripts/wa.exe?A2=3GPP_TSG_SA_WG4_VIDEO;36a58772.2208D&amp;S=" xr:uid="{EFC49925-1375-4845-9B62-70D91C6F2AF4}"/>
    <hyperlink ref="A52" r:id="rId227" display="https://list.etsi.org/scripts/wa.exe?A2=3GPP_TSG_SA_WG4_VIDEO;d729e4a5.2208D&amp;S=" xr:uid="{6CECF1B2-9BAF-45C2-9081-6B6720A4D89D}"/>
    <hyperlink ref="A144" r:id="rId228" display="https://list.etsi.org/scripts/wa.exe?A2=3GPP_TSG_SA_WG4_VIDEO;904376a1.2208D&amp;S=" xr:uid="{A122558C-6D35-42EF-BD92-53D78C4DCE31}"/>
    <hyperlink ref="A145" r:id="rId229" display="https://list.etsi.org/scripts/wa.exe?A2=3GPP_TSG_SA_WG4_VIDEO;f93d94.2208D&amp;S=" xr:uid="{AD963714-D2F2-4E73-9FEC-1A6BE85A2001}"/>
    <hyperlink ref="A146" r:id="rId230" display="https://list.etsi.org/scripts/wa.exe?A2=3GPP_TSG_SA_WG4_VIDEO;c5e69751.2208D&amp;S=" xr:uid="{3A1EEB62-0B9C-4E1E-872C-BFDA2848EA14}"/>
    <hyperlink ref="A147" r:id="rId231" display="https://list.etsi.org/scripts/wa.exe?A2=3GPP_TSG_SA_WG4_VIDEO;7fa5ea71.2208D&amp;S=" xr:uid="{89F8E504-E4CB-43BC-BD2B-46B90EC74D35}"/>
    <hyperlink ref="A148" r:id="rId232" display="https://list.etsi.org/scripts/wa.exe?A2=3GPP_TSG_SA_WG4_VIDEO;75701f92.2208D&amp;S=" xr:uid="{6CF0E059-9A7D-4F6E-AF6C-1844151685EC}"/>
    <hyperlink ref="A53" r:id="rId233" display="https://list.etsi.org/scripts/wa.exe?A2=3GPP_TSG_SA_WG4_VIDEO;fd83776e.2208D&amp;S=" xr:uid="{7FCBBF0C-8960-44FA-AF69-2E9DC3181561}"/>
    <hyperlink ref="A225" r:id="rId234" display="https://list.etsi.org/scripts/wa.exe?A2=3GPP_TSG_SA_WG4_VIDEO;179f9a9d.2208D&amp;S=" xr:uid="{DB8A7D11-0E38-45E4-AC7C-7DB6DB2AC482}"/>
    <hyperlink ref="A226" r:id="rId235" display="https://list.etsi.org/scripts/wa.exe?A2=3GPP_TSG_SA_WG4_VIDEO;31231060.2208D&amp;S=" xr:uid="{DDC1E514-C5AE-4DF6-80AD-B6943FAF4BAE}"/>
    <hyperlink ref="A227" r:id="rId236" display="https://list.etsi.org/scripts/wa.exe?A2=3GPP_TSG_SA_WG4_VIDEO;507d183d.2208D&amp;S=" xr:uid="{645B620D-3E99-4125-B68A-FE5DA173218C}"/>
  </hyperlinks>
  <pageMargins left="0.7" right="0.7" top="0.75" bottom="0.75" header="0.3" footer="0.3"/>
  <pageSetup orientation="portrait" r:id="rId237"/>
  <drawing r:id="rId238"/>
  <tableParts count="1">
    <tablePart r:id="rId23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EAA2-9ABD-46D9-A6E1-3096D1F5939B}">
  <dimension ref="A1:C77"/>
  <sheetViews>
    <sheetView workbookViewId="0">
      <selection activeCell="C1" sqref="A1:C1"/>
    </sheetView>
  </sheetViews>
  <sheetFormatPr defaultRowHeight="15"/>
  <cols>
    <col min="1" max="1" width="39.85546875" style="41" customWidth="1"/>
    <col min="2" max="2" width="23.28515625" style="41" customWidth="1"/>
    <col min="3" max="16384" width="9.140625" style="41"/>
  </cols>
  <sheetData>
    <row r="1" spans="1:3">
      <c r="A1" s="34" t="s">
        <v>721</v>
      </c>
      <c r="B1" s="35">
        <v>44791.230555555558</v>
      </c>
      <c r="C1" s="51" t="s">
        <v>722</v>
      </c>
    </row>
    <row r="2" spans="1:3">
      <c r="A2" s="47"/>
      <c r="B2" s="49"/>
      <c r="C2" s="50"/>
    </row>
    <row r="3" spans="1:3">
      <c r="A3" s="47"/>
      <c r="B3" s="49"/>
      <c r="C3" s="50"/>
    </row>
    <row r="4" spans="1:3">
      <c r="A4" s="47"/>
      <c r="B4" s="49"/>
      <c r="C4" s="50"/>
    </row>
    <row r="5" spans="1:3">
      <c r="A5" s="47"/>
      <c r="B5" s="49"/>
      <c r="C5" s="50"/>
    </row>
    <row r="6" spans="1:3">
      <c r="A6" s="47"/>
      <c r="B6" s="49"/>
      <c r="C6" s="50"/>
    </row>
    <row r="7" spans="1:3">
      <c r="A7" s="47"/>
      <c r="B7" s="49"/>
      <c r="C7" s="50"/>
    </row>
    <row r="8" spans="1:3">
      <c r="A8" s="47"/>
      <c r="B8" s="49"/>
      <c r="C8" s="50"/>
    </row>
    <row r="9" spans="1:3">
      <c r="A9" s="47"/>
      <c r="B9" s="49"/>
      <c r="C9" s="50"/>
    </row>
    <row r="10" spans="1:3">
      <c r="A10" s="47"/>
      <c r="B10" s="49"/>
      <c r="C10" s="50"/>
    </row>
    <row r="11" spans="1:3">
      <c r="A11" s="47"/>
      <c r="B11" s="49"/>
      <c r="C11" s="50"/>
    </row>
    <row r="12" spans="1:3">
      <c r="A12" s="47"/>
      <c r="B12" s="49"/>
      <c r="C12" s="50"/>
    </row>
    <row r="13" spans="1:3">
      <c r="A13" s="47"/>
      <c r="B13" s="49"/>
      <c r="C13" s="50"/>
    </row>
    <row r="14" spans="1:3">
      <c r="A14" s="47"/>
      <c r="B14" s="49"/>
      <c r="C14" s="50"/>
    </row>
    <row r="15" spans="1:3">
      <c r="A15" s="47"/>
      <c r="B15" s="49"/>
      <c r="C15" s="50"/>
    </row>
    <row r="16" spans="1:3">
      <c r="A16" s="47"/>
      <c r="B16" s="49"/>
      <c r="C16" s="50"/>
    </row>
    <row r="17" spans="1:3">
      <c r="A17" s="47"/>
      <c r="B17" s="49"/>
      <c r="C17" s="50"/>
    </row>
    <row r="18" spans="1:3">
      <c r="A18" s="47"/>
      <c r="B18" s="49"/>
      <c r="C18" s="50"/>
    </row>
    <row r="19" spans="1:3">
      <c r="A19" s="47"/>
      <c r="B19" s="49"/>
      <c r="C19" s="50"/>
    </row>
    <row r="20" spans="1:3">
      <c r="A20" s="47"/>
      <c r="B20" s="49"/>
      <c r="C20" s="50"/>
    </row>
    <row r="21" spans="1:3">
      <c r="A21" s="47"/>
      <c r="B21" s="49"/>
      <c r="C21" s="50"/>
    </row>
    <row r="22" spans="1:3">
      <c r="A22" s="47"/>
      <c r="B22" s="49"/>
      <c r="C22" s="50"/>
    </row>
    <row r="23" spans="1:3">
      <c r="A23" s="47"/>
      <c r="B23" s="49"/>
      <c r="C23" s="50"/>
    </row>
    <row r="24" spans="1:3">
      <c r="A24" s="47"/>
      <c r="B24" s="49"/>
      <c r="C24" s="50"/>
    </row>
    <row r="25" spans="1:3">
      <c r="A25" s="47"/>
      <c r="B25" s="49"/>
      <c r="C25" s="50"/>
    </row>
    <row r="26" spans="1:3">
      <c r="A26" s="47"/>
      <c r="B26" s="49"/>
      <c r="C26" s="50"/>
    </row>
    <row r="27" spans="1:3">
      <c r="A27" s="47"/>
      <c r="B27" s="49"/>
      <c r="C27" s="50"/>
    </row>
    <row r="28" spans="1:3">
      <c r="A28" s="47"/>
      <c r="B28" s="49"/>
      <c r="C28" s="50"/>
    </row>
    <row r="29" spans="1:3">
      <c r="A29" s="47"/>
      <c r="B29" s="49"/>
      <c r="C29" s="50"/>
    </row>
    <row r="30" spans="1:3">
      <c r="A30" s="47"/>
      <c r="B30" s="49"/>
      <c r="C30" s="50"/>
    </row>
    <row r="31" spans="1:3">
      <c r="A31" s="47"/>
      <c r="B31" s="49"/>
      <c r="C31" s="50"/>
    </row>
    <row r="32" spans="1:3">
      <c r="A32" s="47"/>
      <c r="B32" s="49"/>
      <c r="C32" s="50"/>
    </row>
    <row r="33" spans="1:3">
      <c r="A33" s="47"/>
      <c r="B33" s="49"/>
      <c r="C33" s="50"/>
    </row>
    <row r="34" spans="1:3">
      <c r="A34" s="47"/>
      <c r="B34" s="49"/>
      <c r="C34" s="50"/>
    </row>
    <row r="35" spans="1:3">
      <c r="A35" s="47"/>
      <c r="B35" s="49"/>
      <c r="C35" s="50"/>
    </row>
    <row r="36" spans="1:3">
      <c r="A36" s="47"/>
      <c r="B36" s="49"/>
      <c r="C36" s="50"/>
    </row>
    <row r="37" spans="1:3">
      <c r="A37" s="47"/>
      <c r="B37" s="49"/>
      <c r="C37" s="50"/>
    </row>
    <row r="38" spans="1:3">
      <c r="A38" s="47"/>
      <c r="B38" s="49"/>
      <c r="C38" s="50"/>
    </row>
    <row r="39" spans="1:3">
      <c r="A39" s="47"/>
      <c r="B39" s="49"/>
      <c r="C39" s="50"/>
    </row>
    <row r="40" spans="1:3">
      <c r="A40" s="47"/>
      <c r="B40" s="49"/>
      <c r="C40" s="50"/>
    </row>
    <row r="41" spans="1:3">
      <c r="A41" s="47"/>
      <c r="B41" s="49"/>
      <c r="C41" s="50"/>
    </row>
    <row r="42" spans="1:3">
      <c r="A42" s="47"/>
      <c r="B42" s="49"/>
      <c r="C42" s="50"/>
    </row>
    <row r="43" spans="1:3">
      <c r="A43" s="47"/>
      <c r="B43" s="49"/>
      <c r="C43" s="50"/>
    </row>
    <row r="44" spans="1:3">
      <c r="A44" s="47"/>
      <c r="B44" s="49"/>
      <c r="C44" s="50"/>
    </row>
    <row r="45" spans="1:3">
      <c r="A45" s="47"/>
      <c r="B45" s="49"/>
      <c r="C45" s="50"/>
    </row>
    <row r="46" spans="1:3">
      <c r="A46" s="47"/>
      <c r="B46" s="49"/>
      <c r="C46" s="50"/>
    </row>
    <row r="47" spans="1:3">
      <c r="A47" s="47"/>
      <c r="B47" s="49"/>
      <c r="C47" s="50"/>
    </row>
    <row r="48" spans="1:3">
      <c r="A48" s="47"/>
      <c r="B48" s="49"/>
      <c r="C48" s="50"/>
    </row>
    <row r="49" spans="1:3">
      <c r="A49" s="47"/>
      <c r="B49" s="49"/>
      <c r="C49" s="50"/>
    </row>
    <row r="50" spans="1:3">
      <c r="A50" s="47"/>
      <c r="B50" s="49"/>
      <c r="C50" s="50"/>
    </row>
    <row r="51" spans="1:3">
      <c r="A51" s="47"/>
      <c r="B51" s="49"/>
      <c r="C51" s="50"/>
    </row>
    <row r="52" spans="1:3">
      <c r="A52" s="47"/>
      <c r="B52" s="49"/>
      <c r="C52" s="50"/>
    </row>
    <row r="53" spans="1:3">
      <c r="A53" s="47"/>
      <c r="B53" s="49"/>
      <c r="C53" s="50"/>
    </row>
    <row r="54" spans="1:3">
      <c r="A54" s="47"/>
      <c r="B54" s="49"/>
      <c r="C54" s="50"/>
    </row>
    <row r="55" spans="1:3">
      <c r="A55" s="47"/>
      <c r="B55" s="49"/>
      <c r="C55" s="50"/>
    </row>
    <row r="56" spans="1:3">
      <c r="A56" s="47"/>
      <c r="B56" s="49"/>
      <c r="C56" s="50"/>
    </row>
    <row r="57" spans="1:3">
      <c r="A57" s="47"/>
      <c r="B57" s="49"/>
      <c r="C57" s="50"/>
    </row>
    <row r="58" spans="1:3">
      <c r="A58" s="47"/>
      <c r="B58" s="49"/>
      <c r="C58" s="50"/>
    </row>
    <row r="59" spans="1:3">
      <c r="A59" s="47"/>
      <c r="B59" s="49"/>
      <c r="C59" s="50"/>
    </row>
    <row r="60" spans="1:3">
      <c r="A60" s="47"/>
      <c r="B60" s="49"/>
      <c r="C60" s="50"/>
    </row>
    <row r="61" spans="1:3">
      <c r="A61" s="47"/>
      <c r="B61" s="49"/>
      <c r="C61" s="50"/>
    </row>
    <row r="62" spans="1:3">
      <c r="A62" s="47"/>
      <c r="B62" s="49"/>
      <c r="C62" s="50"/>
    </row>
    <row r="63" spans="1:3">
      <c r="A63" s="47"/>
      <c r="B63" s="49"/>
      <c r="C63" s="50"/>
    </row>
    <row r="64" spans="1:3">
      <c r="A64" s="48"/>
      <c r="B64" s="46"/>
    </row>
    <row r="65" spans="1:2">
      <c r="A65" s="47"/>
      <c r="B65" s="46"/>
    </row>
    <row r="66" spans="1:2">
      <c r="A66" s="47"/>
      <c r="B66" s="46"/>
    </row>
    <row r="67" spans="1:2">
      <c r="A67" s="47"/>
      <c r="B67" s="46"/>
    </row>
    <row r="68" spans="1:2">
      <c r="A68" s="47"/>
      <c r="B68" s="46"/>
    </row>
    <row r="69" spans="1:2">
      <c r="A69" s="47"/>
      <c r="B69" s="46"/>
    </row>
    <row r="70" spans="1:2">
      <c r="A70" s="47"/>
      <c r="B70" s="46"/>
    </row>
    <row r="71" spans="1:2">
      <c r="A71" s="47"/>
      <c r="B71" s="46"/>
    </row>
    <row r="72" spans="1:2">
      <c r="A72" s="47"/>
      <c r="B72" s="46"/>
    </row>
    <row r="73" spans="1:2">
      <c r="A73" s="47"/>
      <c r="B73" s="46"/>
    </row>
    <row r="74" spans="1:2">
      <c r="A74" s="47"/>
      <c r="B74" s="46"/>
    </row>
    <row r="75" spans="1:2">
      <c r="A75" s="47"/>
      <c r="B75" s="46"/>
    </row>
    <row r="76" spans="1:2">
      <c r="A76" s="47"/>
      <c r="B76" s="46"/>
    </row>
    <row r="77" spans="1:2">
      <c r="A77" s="47"/>
      <c r="B77" s="46"/>
    </row>
  </sheetData>
  <hyperlinks>
    <hyperlink ref="A1" r:id="rId1" display="https://www.3gpp.org/ftp/tsg_sa/WG4_CODEC/TSGS4_120-e/Inbox/Drafts/Video/S4-221037r01.docx" xr:uid="{860F8312-B158-402A-A8CC-4990CD0C360E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A740-B470-4C2A-B880-4DC66D76D539}">
  <dimension ref="A1:E159"/>
  <sheetViews>
    <sheetView workbookViewId="0">
      <selection sqref="A1:E159"/>
    </sheetView>
  </sheetViews>
  <sheetFormatPr defaultRowHeight="15"/>
  <cols>
    <col min="1" max="1" width="7.5703125" customWidth="1"/>
    <col min="2" max="2" width="19.85546875" bestFit="1" customWidth="1"/>
    <col min="3" max="3" width="15" bestFit="1" customWidth="1"/>
    <col min="4" max="4" width="32.5703125" bestFit="1" customWidth="1"/>
  </cols>
  <sheetData>
    <row r="1" spans="1:5">
      <c r="A1" t="s">
        <v>93</v>
      </c>
      <c r="B1" t="s">
        <v>94</v>
      </c>
      <c r="C1" t="s">
        <v>95</v>
      </c>
      <c r="D1" t="s">
        <v>96</v>
      </c>
      <c r="E1" t="s">
        <v>418</v>
      </c>
    </row>
    <row r="2" spans="1:5">
      <c r="A2" t="s">
        <v>97</v>
      </c>
      <c r="B2" t="s">
        <v>98</v>
      </c>
      <c r="C2" t="s">
        <v>99</v>
      </c>
      <c r="D2" t="s">
        <v>100</v>
      </c>
    </row>
    <row r="3" spans="1:5">
      <c r="A3" t="s">
        <v>101</v>
      </c>
      <c r="B3" t="s">
        <v>434</v>
      </c>
      <c r="C3" t="s">
        <v>435</v>
      </c>
      <c r="D3" t="s">
        <v>278</v>
      </c>
    </row>
    <row r="4" spans="1:5">
      <c r="A4" t="s">
        <v>101</v>
      </c>
      <c r="B4" t="s">
        <v>102</v>
      </c>
      <c r="C4" t="s">
        <v>103</v>
      </c>
      <c r="D4" t="s">
        <v>436</v>
      </c>
    </row>
    <row r="5" spans="1:5">
      <c r="A5" t="s">
        <v>101</v>
      </c>
      <c r="B5" t="s">
        <v>104</v>
      </c>
      <c r="C5" t="s">
        <v>105</v>
      </c>
      <c r="D5" t="s">
        <v>107</v>
      </c>
    </row>
    <row r="6" spans="1:5">
      <c r="A6" t="s">
        <v>97</v>
      </c>
      <c r="B6" t="s">
        <v>109</v>
      </c>
      <c r="C6" t="s">
        <v>110</v>
      </c>
      <c r="D6" t="s">
        <v>111</v>
      </c>
    </row>
    <row r="7" spans="1:5">
      <c r="A7" t="s">
        <v>97</v>
      </c>
      <c r="B7" t="s">
        <v>112</v>
      </c>
      <c r="C7" t="s">
        <v>113</v>
      </c>
      <c r="D7" t="s">
        <v>114</v>
      </c>
    </row>
    <row r="8" spans="1:5">
      <c r="A8" t="s">
        <v>97</v>
      </c>
      <c r="B8" t="s">
        <v>115</v>
      </c>
      <c r="C8" t="s">
        <v>116</v>
      </c>
      <c r="D8" t="s">
        <v>117</v>
      </c>
    </row>
    <row r="9" spans="1:5">
      <c r="A9" t="s">
        <v>97</v>
      </c>
      <c r="B9" t="s">
        <v>118</v>
      </c>
      <c r="C9" t="s">
        <v>119</v>
      </c>
      <c r="D9" t="s">
        <v>402</v>
      </c>
    </row>
    <row r="10" spans="1:5">
      <c r="A10" t="s">
        <v>101</v>
      </c>
      <c r="B10" t="s">
        <v>120</v>
      </c>
      <c r="C10" t="s">
        <v>121</v>
      </c>
      <c r="D10" t="s">
        <v>437</v>
      </c>
    </row>
    <row r="11" spans="1:5">
      <c r="A11" t="s">
        <v>97</v>
      </c>
      <c r="B11" t="s">
        <v>438</v>
      </c>
      <c r="C11" t="s">
        <v>439</v>
      </c>
      <c r="D11" t="s">
        <v>440</v>
      </c>
    </row>
    <row r="12" spans="1:5">
      <c r="A12" t="s">
        <v>101</v>
      </c>
      <c r="B12" t="s">
        <v>123</v>
      </c>
      <c r="C12" t="s">
        <v>124</v>
      </c>
      <c r="D12" t="s">
        <v>126</v>
      </c>
    </row>
    <row r="13" spans="1:5">
      <c r="A13" t="s">
        <v>97</v>
      </c>
      <c r="B13" t="s">
        <v>127</v>
      </c>
      <c r="C13" t="s">
        <v>128</v>
      </c>
      <c r="D13" t="s">
        <v>130</v>
      </c>
    </row>
    <row r="14" spans="1:5">
      <c r="A14" t="s">
        <v>97</v>
      </c>
      <c r="B14" t="s">
        <v>131</v>
      </c>
      <c r="C14" t="s">
        <v>132</v>
      </c>
      <c r="D14" t="s">
        <v>133</v>
      </c>
    </row>
    <row r="15" spans="1:5">
      <c r="A15" t="s">
        <v>101</v>
      </c>
      <c r="B15" t="s">
        <v>135</v>
      </c>
      <c r="C15" t="s">
        <v>136</v>
      </c>
      <c r="D15" t="s">
        <v>137</v>
      </c>
    </row>
    <row r="16" spans="1:5">
      <c r="A16" t="s">
        <v>101</v>
      </c>
      <c r="B16" t="s">
        <v>138</v>
      </c>
      <c r="C16" t="s">
        <v>139</v>
      </c>
      <c r="D16" t="s">
        <v>141</v>
      </c>
    </row>
    <row r="17" spans="1:4">
      <c r="A17" t="s">
        <v>97</v>
      </c>
      <c r="B17" t="s">
        <v>143</v>
      </c>
      <c r="C17" t="s">
        <v>144</v>
      </c>
      <c r="D17" t="s">
        <v>145</v>
      </c>
    </row>
    <row r="18" spans="1:4">
      <c r="A18" t="s">
        <v>101</v>
      </c>
      <c r="B18" t="s">
        <v>146</v>
      </c>
      <c r="C18" t="s">
        <v>147</v>
      </c>
      <c r="D18" t="s">
        <v>148</v>
      </c>
    </row>
    <row r="19" spans="1:4">
      <c r="A19" t="s">
        <v>101</v>
      </c>
      <c r="B19" t="s">
        <v>149</v>
      </c>
      <c r="C19" t="s">
        <v>150</v>
      </c>
      <c r="D19" t="s">
        <v>151</v>
      </c>
    </row>
    <row r="20" spans="1:4">
      <c r="A20" t="s">
        <v>101</v>
      </c>
      <c r="B20" t="s">
        <v>152</v>
      </c>
      <c r="C20" t="s">
        <v>153</v>
      </c>
      <c r="D20" t="s">
        <v>154</v>
      </c>
    </row>
    <row r="21" spans="1:4">
      <c r="A21" t="s">
        <v>101</v>
      </c>
      <c r="B21" t="s">
        <v>155</v>
      </c>
      <c r="C21" t="s">
        <v>116</v>
      </c>
      <c r="D21" t="s">
        <v>156</v>
      </c>
    </row>
    <row r="22" spans="1:4">
      <c r="A22" t="s">
        <v>101</v>
      </c>
      <c r="B22" t="s">
        <v>441</v>
      </c>
      <c r="C22" t="s">
        <v>442</v>
      </c>
      <c r="D22" t="s">
        <v>443</v>
      </c>
    </row>
    <row r="23" spans="1:4">
      <c r="A23" t="s">
        <v>97</v>
      </c>
      <c r="B23" t="s">
        <v>159</v>
      </c>
      <c r="C23" t="s">
        <v>160</v>
      </c>
      <c r="D23" t="s">
        <v>444</v>
      </c>
    </row>
    <row r="24" spans="1:4">
      <c r="A24" t="s">
        <v>97</v>
      </c>
      <c r="B24" t="s">
        <v>161</v>
      </c>
      <c r="C24" t="s">
        <v>162</v>
      </c>
      <c r="D24" t="s">
        <v>122</v>
      </c>
    </row>
    <row r="25" spans="1:4">
      <c r="A25" t="s">
        <v>101</v>
      </c>
      <c r="B25" t="s">
        <v>163</v>
      </c>
      <c r="C25" t="s">
        <v>164</v>
      </c>
      <c r="D25" t="s">
        <v>106</v>
      </c>
    </row>
    <row r="26" spans="1:4">
      <c r="A26" t="s">
        <v>101</v>
      </c>
      <c r="B26" t="s">
        <v>165</v>
      </c>
      <c r="C26" t="s">
        <v>166</v>
      </c>
      <c r="D26" t="s">
        <v>117</v>
      </c>
    </row>
    <row r="27" spans="1:4">
      <c r="A27" t="s">
        <v>101</v>
      </c>
      <c r="B27" t="s">
        <v>167</v>
      </c>
      <c r="C27" t="s">
        <v>168</v>
      </c>
      <c r="D27" t="s">
        <v>158</v>
      </c>
    </row>
    <row r="28" spans="1:4">
      <c r="A28" t="s">
        <v>101</v>
      </c>
      <c r="B28" t="s">
        <v>167</v>
      </c>
      <c r="C28" t="s">
        <v>169</v>
      </c>
      <c r="D28" t="s">
        <v>445</v>
      </c>
    </row>
    <row r="29" spans="1:4">
      <c r="A29" t="s">
        <v>101</v>
      </c>
      <c r="B29" t="s">
        <v>171</v>
      </c>
      <c r="C29" t="s">
        <v>172</v>
      </c>
      <c r="D29" t="s">
        <v>173</v>
      </c>
    </row>
    <row r="30" spans="1:4">
      <c r="A30" t="s">
        <v>97</v>
      </c>
      <c r="B30" t="s">
        <v>446</v>
      </c>
      <c r="C30" t="s">
        <v>366</v>
      </c>
      <c r="D30" t="s">
        <v>114</v>
      </c>
    </row>
    <row r="31" spans="1:4">
      <c r="A31" t="s">
        <v>101</v>
      </c>
      <c r="B31" t="s">
        <v>174</v>
      </c>
      <c r="C31" t="s">
        <v>175</v>
      </c>
      <c r="D31" t="s">
        <v>202</v>
      </c>
    </row>
    <row r="32" spans="1:4">
      <c r="A32" t="s">
        <v>101</v>
      </c>
      <c r="B32" t="s">
        <v>177</v>
      </c>
      <c r="C32" t="s">
        <v>178</v>
      </c>
      <c r="D32" t="s">
        <v>179</v>
      </c>
    </row>
    <row r="33" spans="1:4">
      <c r="A33" t="s">
        <v>101</v>
      </c>
      <c r="B33" t="s">
        <v>180</v>
      </c>
      <c r="C33" t="s">
        <v>181</v>
      </c>
      <c r="D33" t="s">
        <v>182</v>
      </c>
    </row>
    <row r="34" spans="1:4">
      <c r="A34" t="s">
        <v>101</v>
      </c>
      <c r="B34" t="s">
        <v>183</v>
      </c>
      <c r="C34" t="s">
        <v>184</v>
      </c>
      <c r="D34" t="s">
        <v>185</v>
      </c>
    </row>
    <row r="35" spans="1:4">
      <c r="A35" t="s">
        <v>97</v>
      </c>
      <c r="B35" t="s">
        <v>186</v>
      </c>
      <c r="C35" t="s">
        <v>187</v>
      </c>
      <c r="D35" t="s">
        <v>179</v>
      </c>
    </row>
    <row r="36" spans="1:4">
      <c r="A36" t="s">
        <v>97</v>
      </c>
      <c r="B36" t="s">
        <v>188</v>
      </c>
      <c r="C36" t="s">
        <v>447</v>
      </c>
      <c r="D36" t="s">
        <v>448</v>
      </c>
    </row>
    <row r="37" spans="1:4">
      <c r="A37" t="s">
        <v>97</v>
      </c>
      <c r="B37" t="s">
        <v>190</v>
      </c>
      <c r="C37" t="s">
        <v>191</v>
      </c>
      <c r="D37" t="s">
        <v>449</v>
      </c>
    </row>
    <row r="38" spans="1:4">
      <c r="A38" t="s">
        <v>97</v>
      </c>
      <c r="B38" t="s">
        <v>190</v>
      </c>
      <c r="C38" t="s">
        <v>192</v>
      </c>
      <c r="D38" t="s">
        <v>193</v>
      </c>
    </row>
    <row r="39" spans="1:4">
      <c r="A39" t="s">
        <v>101</v>
      </c>
      <c r="B39" t="s">
        <v>194</v>
      </c>
      <c r="C39" t="s">
        <v>195</v>
      </c>
      <c r="D39" t="s">
        <v>450</v>
      </c>
    </row>
    <row r="40" spans="1:4">
      <c r="A40" t="s">
        <v>101</v>
      </c>
      <c r="B40" t="s">
        <v>451</v>
      </c>
      <c r="C40" t="s">
        <v>261</v>
      </c>
      <c r="D40" t="s">
        <v>452</v>
      </c>
    </row>
    <row r="41" spans="1:4">
      <c r="A41" t="s">
        <v>97</v>
      </c>
      <c r="B41" t="s">
        <v>197</v>
      </c>
      <c r="C41" t="s">
        <v>198</v>
      </c>
      <c r="D41" t="s">
        <v>199</v>
      </c>
    </row>
    <row r="42" spans="1:4">
      <c r="A42" t="s">
        <v>101</v>
      </c>
      <c r="B42" t="s">
        <v>453</v>
      </c>
      <c r="C42" t="s">
        <v>454</v>
      </c>
      <c r="D42" t="s">
        <v>455</v>
      </c>
    </row>
    <row r="43" spans="1:4">
      <c r="A43" t="s">
        <v>101</v>
      </c>
      <c r="B43" t="s">
        <v>200</v>
      </c>
      <c r="C43" t="s">
        <v>201</v>
      </c>
      <c r="D43" t="s">
        <v>170</v>
      </c>
    </row>
    <row r="44" spans="1:4">
      <c r="A44" t="s">
        <v>97</v>
      </c>
      <c r="B44" t="s">
        <v>203</v>
      </c>
      <c r="C44" t="s">
        <v>204</v>
      </c>
      <c r="D44" t="s">
        <v>205</v>
      </c>
    </row>
    <row r="45" spans="1:4">
      <c r="A45" t="s">
        <v>101</v>
      </c>
      <c r="B45" t="s">
        <v>206</v>
      </c>
      <c r="C45" t="s">
        <v>207</v>
      </c>
      <c r="D45" t="s">
        <v>196</v>
      </c>
    </row>
    <row r="46" spans="1:4">
      <c r="A46" t="s">
        <v>97</v>
      </c>
      <c r="B46" t="s">
        <v>208</v>
      </c>
      <c r="C46" t="s">
        <v>209</v>
      </c>
      <c r="D46" t="s">
        <v>210</v>
      </c>
    </row>
    <row r="47" spans="1:4">
      <c r="A47" t="s">
        <v>219</v>
      </c>
      <c r="B47" t="s">
        <v>456</v>
      </c>
      <c r="C47" t="s">
        <v>457</v>
      </c>
      <c r="D47" t="s">
        <v>458</v>
      </c>
    </row>
    <row r="48" spans="1:4">
      <c r="A48" t="s">
        <v>101</v>
      </c>
      <c r="B48" t="s">
        <v>459</v>
      </c>
      <c r="C48" t="s">
        <v>204</v>
      </c>
      <c r="D48" t="s">
        <v>460</v>
      </c>
    </row>
    <row r="49" spans="1:4">
      <c r="A49" t="s">
        <v>97</v>
      </c>
      <c r="B49" t="s">
        <v>211</v>
      </c>
      <c r="C49" t="s">
        <v>212</v>
      </c>
      <c r="D49" t="s">
        <v>213</v>
      </c>
    </row>
    <row r="50" spans="1:4">
      <c r="A50" t="s">
        <v>97</v>
      </c>
      <c r="B50" t="s">
        <v>214</v>
      </c>
      <c r="C50" t="s">
        <v>215</v>
      </c>
      <c r="D50" t="s">
        <v>227</v>
      </c>
    </row>
    <row r="51" spans="1:4">
      <c r="A51" t="s">
        <v>142</v>
      </c>
      <c r="B51" t="s">
        <v>216</v>
      </c>
      <c r="C51" t="s">
        <v>217</v>
      </c>
      <c r="D51" t="s">
        <v>218</v>
      </c>
    </row>
    <row r="52" spans="1:4">
      <c r="A52" t="s">
        <v>97</v>
      </c>
      <c r="B52" t="s">
        <v>461</v>
      </c>
      <c r="C52" t="s">
        <v>462</v>
      </c>
      <c r="D52" t="s">
        <v>239</v>
      </c>
    </row>
    <row r="53" spans="1:4">
      <c r="A53" t="s">
        <v>219</v>
      </c>
      <c r="B53" t="s">
        <v>463</v>
      </c>
      <c r="C53" t="s">
        <v>464</v>
      </c>
      <c r="D53" t="s">
        <v>465</v>
      </c>
    </row>
    <row r="54" spans="1:4">
      <c r="A54" t="s">
        <v>219</v>
      </c>
      <c r="B54" t="s">
        <v>220</v>
      </c>
      <c r="C54" t="s">
        <v>221</v>
      </c>
      <c r="D54" t="s">
        <v>223</v>
      </c>
    </row>
    <row r="55" spans="1:4">
      <c r="A55" t="s">
        <v>97</v>
      </c>
      <c r="B55" t="s">
        <v>224</v>
      </c>
      <c r="C55" t="s">
        <v>225</v>
      </c>
      <c r="D55" t="s">
        <v>130</v>
      </c>
    </row>
    <row r="56" spans="1:4">
      <c r="A56" t="s">
        <v>97</v>
      </c>
      <c r="B56" t="s">
        <v>224</v>
      </c>
      <c r="C56" t="s">
        <v>226</v>
      </c>
      <c r="D56" t="s">
        <v>129</v>
      </c>
    </row>
    <row r="57" spans="1:4">
      <c r="A57" t="s">
        <v>97</v>
      </c>
      <c r="B57" t="s">
        <v>224</v>
      </c>
      <c r="C57" t="s">
        <v>228</v>
      </c>
      <c r="D57" t="s">
        <v>229</v>
      </c>
    </row>
    <row r="58" spans="1:4">
      <c r="A58" t="s">
        <v>97</v>
      </c>
      <c r="B58" t="s">
        <v>230</v>
      </c>
      <c r="C58" t="s">
        <v>231</v>
      </c>
      <c r="D58" t="s">
        <v>466</v>
      </c>
    </row>
    <row r="59" spans="1:4">
      <c r="A59" t="s">
        <v>101</v>
      </c>
      <c r="B59" t="s">
        <v>467</v>
      </c>
      <c r="C59" t="s">
        <v>468</v>
      </c>
      <c r="D59" t="s">
        <v>469</v>
      </c>
    </row>
    <row r="60" spans="1:4">
      <c r="A60" t="s">
        <v>97</v>
      </c>
      <c r="B60" t="s">
        <v>232</v>
      </c>
      <c r="C60" t="s">
        <v>233</v>
      </c>
      <c r="D60" t="s">
        <v>319</v>
      </c>
    </row>
    <row r="61" spans="1:4">
      <c r="A61" t="s">
        <v>97</v>
      </c>
      <c r="B61" t="s">
        <v>234</v>
      </c>
      <c r="C61" t="s">
        <v>235</v>
      </c>
      <c r="D61" t="s">
        <v>236</v>
      </c>
    </row>
    <row r="62" spans="1:4">
      <c r="A62" t="s">
        <v>101</v>
      </c>
      <c r="B62" t="s">
        <v>237</v>
      </c>
      <c r="C62" t="s">
        <v>238</v>
      </c>
      <c r="D62" t="s">
        <v>137</v>
      </c>
    </row>
    <row r="63" spans="1:4">
      <c r="A63" t="s">
        <v>101</v>
      </c>
      <c r="B63" t="s">
        <v>240</v>
      </c>
      <c r="C63" t="s">
        <v>241</v>
      </c>
      <c r="D63" t="s">
        <v>189</v>
      </c>
    </row>
    <row r="64" spans="1:4">
      <c r="A64" t="s">
        <v>101</v>
      </c>
      <c r="B64" t="s">
        <v>242</v>
      </c>
      <c r="C64" t="s">
        <v>243</v>
      </c>
      <c r="D64" t="s">
        <v>470</v>
      </c>
    </row>
    <row r="65" spans="1:4">
      <c r="A65" t="s">
        <v>97</v>
      </c>
      <c r="B65" t="s">
        <v>244</v>
      </c>
      <c r="C65" t="s">
        <v>245</v>
      </c>
      <c r="D65" t="s">
        <v>117</v>
      </c>
    </row>
    <row r="66" spans="1:4">
      <c r="A66" t="s">
        <v>97</v>
      </c>
      <c r="B66" t="s">
        <v>244</v>
      </c>
      <c r="C66" t="s">
        <v>246</v>
      </c>
      <c r="D66" t="s">
        <v>471</v>
      </c>
    </row>
    <row r="67" spans="1:4">
      <c r="A67" t="s">
        <v>97</v>
      </c>
      <c r="B67" t="s">
        <v>248</v>
      </c>
      <c r="C67" t="s">
        <v>249</v>
      </c>
      <c r="D67" t="s">
        <v>148</v>
      </c>
    </row>
    <row r="68" spans="1:4">
      <c r="A68" t="s">
        <v>101</v>
      </c>
      <c r="B68" t="s">
        <v>250</v>
      </c>
      <c r="C68" t="s">
        <v>251</v>
      </c>
      <c r="D68" t="s">
        <v>252</v>
      </c>
    </row>
    <row r="69" spans="1:4">
      <c r="A69" t="s">
        <v>101</v>
      </c>
      <c r="B69" t="s">
        <v>253</v>
      </c>
      <c r="C69" t="s">
        <v>254</v>
      </c>
      <c r="D69" t="s">
        <v>472</v>
      </c>
    </row>
    <row r="70" spans="1:4">
      <c r="A70" t="s">
        <v>219</v>
      </c>
      <c r="B70" t="s">
        <v>473</v>
      </c>
      <c r="C70" t="s">
        <v>474</v>
      </c>
      <c r="D70" t="s">
        <v>255</v>
      </c>
    </row>
    <row r="71" spans="1:4">
      <c r="A71" t="s">
        <v>97</v>
      </c>
      <c r="B71" t="s">
        <v>256</v>
      </c>
      <c r="C71" t="s">
        <v>257</v>
      </c>
      <c r="D71" t="s">
        <v>258</v>
      </c>
    </row>
    <row r="72" spans="1:4">
      <c r="A72" t="s">
        <v>101</v>
      </c>
      <c r="B72" t="s">
        <v>475</v>
      </c>
      <c r="C72" t="s">
        <v>476</v>
      </c>
      <c r="D72" t="s">
        <v>477</v>
      </c>
    </row>
    <row r="73" spans="1:4">
      <c r="A73" t="s">
        <v>101</v>
      </c>
      <c r="B73" t="s">
        <v>478</v>
      </c>
      <c r="C73" t="s">
        <v>479</v>
      </c>
      <c r="D73" t="s">
        <v>480</v>
      </c>
    </row>
    <row r="74" spans="1:4">
      <c r="A74" t="s">
        <v>97</v>
      </c>
      <c r="B74" t="s">
        <v>259</v>
      </c>
      <c r="C74" t="s">
        <v>233</v>
      </c>
      <c r="D74" t="s">
        <v>266</v>
      </c>
    </row>
    <row r="75" spans="1:4">
      <c r="A75" t="s">
        <v>101</v>
      </c>
      <c r="B75" t="s">
        <v>260</v>
      </c>
      <c r="C75" t="s">
        <v>261</v>
      </c>
      <c r="D75" t="s">
        <v>481</v>
      </c>
    </row>
    <row r="76" spans="1:4">
      <c r="A76" t="s">
        <v>101</v>
      </c>
      <c r="B76" t="s">
        <v>262</v>
      </c>
      <c r="C76" t="s">
        <v>263</v>
      </c>
      <c r="D76" t="s">
        <v>482</v>
      </c>
    </row>
    <row r="77" spans="1:4">
      <c r="A77" t="s">
        <v>97</v>
      </c>
      <c r="B77" t="s">
        <v>264</v>
      </c>
      <c r="C77" t="s">
        <v>265</v>
      </c>
      <c r="D77" t="s">
        <v>483</v>
      </c>
    </row>
    <row r="78" spans="1:4">
      <c r="A78" t="s">
        <v>101</v>
      </c>
      <c r="B78" t="s">
        <v>268</v>
      </c>
      <c r="C78" t="s">
        <v>269</v>
      </c>
      <c r="D78" t="s">
        <v>222</v>
      </c>
    </row>
    <row r="79" spans="1:4">
      <c r="A79" t="s">
        <v>101</v>
      </c>
      <c r="B79" t="s">
        <v>484</v>
      </c>
      <c r="C79" t="s">
        <v>485</v>
      </c>
      <c r="D79" t="s">
        <v>486</v>
      </c>
    </row>
    <row r="80" spans="1:4">
      <c r="A80" t="s">
        <v>219</v>
      </c>
      <c r="B80" t="s">
        <v>272</v>
      </c>
      <c r="C80" t="s">
        <v>273</v>
      </c>
      <c r="D80" t="s">
        <v>274</v>
      </c>
    </row>
    <row r="81" spans="1:4">
      <c r="A81" t="s">
        <v>97</v>
      </c>
      <c r="B81" t="s">
        <v>487</v>
      </c>
      <c r="C81" t="s">
        <v>488</v>
      </c>
      <c r="D81" t="s">
        <v>117</v>
      </c>
    </row>
    <row r="82" spans="1:4">
      <c r="A82" t="s">
        <v>97</v>
      </c>
      <c r="B82" t="s">
        <v>276</v>
      </c>
      <c r="C82" t="s">
        <v>277</v>
      </c>
      <c r="D82" t="s">
        <v>278</v>
      </c>
    </row>
    <row r="83" spans="1:4">
      <c r="A83" t="s">
        <v>101</v>
      </c>
      <c r="B83" t="s">
        <v>279</v>
      </c>
      <c r="C83" t="s">
        <v>280</v>
      </c>
      <c r="D83" t="s">
        <v>282</v>
      </c>
    </row>
    <row r="84" spans="1:4">
      <c r="A84" t="s">
        <v>97</v>
      </c>
      <c r="B84" t="s">
        <v>283</v>
      </c>
      <c r="C84" t="s">
        <v>284</v>
      </c>
      <c r="D84" t="s">
        <v>281</v>
      </c>
    </row>
    <row r="85" spans="1:4">
      <c r="A85" t="s">
        <v>101</v>
      </c>
      <c r="B85" t="s">
        <v>285</v>
      </c>
      <c r="C85" t="s">
        <v>286</v>
      </c>
      <c r="D85" t="s">
        <v>156</v>
      </c>
    </row>
    <row r="86" spans="1:4">
      <c r="A86" t="s">
        <v>101</v>
      </c>
      <c r="B86" t="s">
        <v>489</v>
      </c>
      <c r="C86" t="s">
        <v>490</v>
      </c>
      <c r="D86" t="s">
        <v>491</v>
      </c>
    </row>
    <row r="87" spans="1:4">
      <c r="A87" t="s">
        <v>101</v>
      </c>
      <c r="B87" t="s">
        <v>492</v>
      </c>
      <c r="C87" t="s">
        <v>493</v>
      </c>
      <c r="D87" t="s">
        <v>494</v>
      </c>
    </row>
    <row r="88" spans="1:4">
      <c r="A88" t="s">
        <v>101</v>
      </c>
      <c r="B88" t="s">
        <v>287</v>
      </c>
      <c r="C88" t="s">
        <v>288</v>
      </c>
      <c r="D88" t="s">
        <v>137</v>
      </c>
    </row>
    <row r="89" spans="1:4">
      <c r="A89" t="s">
        <v>97</v>
      </c>
      <c r="B89" t="s">
        <v>289</v>
      </c>
      <c r="C89" t="s">
        <v>290</v>
      </c>
      <c r="D89" t="s">
        <v>359</v>
      </c>
    </row>
    <row r="90" spans="1:4">
      <c r="A90" t="s">
        <v>101</v>
      </c>
      <c r="B90" t="s">
        <v>291</v>
      </c>
      <c r="C90" t="s">
        <v>292</v>
      </c>
      <c r="D90" t="s">
        <v>293</v>
      </c>
    </row>
    <row r="91" spans="1:4">
      <c r="A91" t="s">
        <v>97</v>
      </c>
      <c r="B91" t="s">
        <v>495</v>
      </c>
      <c r="C91" t="s">
        <v>496</v>
      </c>
      <c r="D91" t="s">
        <v>117</v>
      </c>
    </row>
    <row r="92" spans="1:4">
      <c r="A92" t="s">
        <v>101</v>
      </c>
      <c r="B92" t="s">
        <v>497</v>
      </c>
      <c r="C92" t="s">
        <v>498</v>
      </c>
      <c r="D92" t="s">
        <v>499</v>
      </c>
    </row>
    <row r="93" spans="1:4">
      <c r="A93" t="s">
        <v>101</v>
      </c>
      <c r="B93" t="s">
        <v>294</v>
      </c>
      <c r="C93" t="s">
        <v>295</v>
      </c>
      <c r="D93" t="s">
        <v>296</v>
      </c>
    </row>
    <row r="94" spans="1:4">
      <c r="A94" t="s">
        <v>97</v>
      </c>
      <c r="B94" t="s">
        <v>297</v>
      </c>
      <c r="C94" t="s">
        <v>298</v>
      </c>
      <c r="D94" t="s">
        <v>140</v>
      </c>
    </row>
    <row r="95" spans="1:4">
      <c r="A95" t="s">
        <v>97</v>
      </c>
      <c r="B95" t="s">
        <v>299</v>
      </c>
      <c r="C95" t="s">
        <v>300</v>
      </c>
      <c r="D95" t="s">
        <v>388</v>
      </c>
    </row>
    <row r="96" spans="1:4">
      <c r="A96" t="s">
        <v>101</v>
      </c>
      <c r="B96" t="s">
        <v>301</v>
      </c>
      <c r="C96" t="s">
        <v>302</v>
      </c>
      <c r="D96" t="s">
        <v>500</v>
      </c>
    </row>
    <row r="97" spans="1:4">
      <c r="A97" t="s">
        <v>97</v>
      </c>
      <c r="B97" t="s">
        <v>303</v>
      </c>
      <c r="C97" t="s">
        <v>304</v>
      </c>
      <c r="D97" t="s">
        <v>305</v>
      </c>
    </row>
    <row r="98" spans="1:4">
      <c r="A98" t="s">
        <v>101</v>
      </c>
      <c r="B98" t="s">
        <v>306</v>
      </c>
      <c r="C98" t="s">
        <v>307</v>
      </c>
      <c r="D98" t="s">
        <v>501</v>
      </c>
    </row>
    <row r="99" spans="1:4">
      <c r="A99" t="s">
        <v>101</v>
      </c>
      <c r="B99" t="s">
        <v>309</v>
      </c>
      <c r="C99" t="s">
        <v>310</v>
      </c>
      <c r="D99" t="s">
        <v>311</v>
      </c>
    </row>
    <row r="100" spans="1:4">
      <c r="A100" t="s">
        <v>101</v>
      </c>
      <c r="B100" t="s">
        <v>502</v>
      </c>
      <c r="C100" t="s">
        <v>503</v>
      </c>
      <c r="D100" t="s">
        <v>504</v>
      </c>
    </row>
    <row r="101" spans="1:4">
      <c r="A101" t="s">
        <v>101</v>
      </c>
      <c r="B101" t="s">
        <v>505</v>
      </c>
      <c r="C101" t="s">
        <v>506</v>
      </c>
      <c r="D101" t="s">
        <v>270</v>
      </c>
    </row>
    <row r="102" spans="1:4">
      <c r="A102" t="s">
        <v>101</v>
      </c>
      <c r="B102" t="s">
        <v>312</v>
      </c>
      <c r="C102" t="s">
        <v>313</v>
      </c>
      <c r="D102" t="s">
        <v>314</v>
      </c>
    </row>
    <row r="103" spans="1:4">
      <c r="A103" t="s">
        <v>97</v>
      </c>
      <c r="B103" t="s">
        <v>507</v>
      </c>
      <c r="C103" t="s">
        <v>508</v>
      </c>
      <c r="D103" t="s">
        <v>414</v>
      </c>
    </row>
    <row r="104" spans="1:4">
      <c r="A104" t="s">
        <v>101</v>
      </c>
      <c r="B104" t="s">
        <v>315</v>
      </c>
      <c r="C104" t="s">
        <v>295</v>
      </c>
      <c r="D104" t="s">
        <v>316</v>
      </c>
    </row>
    <row r="105" spans="1:4">
      <c r="A105" t="s">
        <v>101</v>
      </c>
      <c r="B105" t="s">
        <v>317</v>
      </c>
      <c r="C105" t="s">
        <v>318</v>
      </c>
      <c r="D105" t="s">
        <v>308</v>
      </c>
    </row>
    <row r="106" spans="1:4">
      <c r="A106" t="s">
        <v>101</v>
      </c>
      <c r="B106" t="s">
        <v>320</v>
      </c>
      <c r="C106" t="s">
        <v>198</v>
      </c>
      <c r="D106" t="s">
        <v>321</v>
      </c>
    </row>
    <row r="107" spans="1:4">
      <c r="A107" t="s">
        <v>101</v>
      </c>
      <c r="B107" t="s">
        <v>322</v>
      </c>
      <c r="C107" t="s">
        <v>323</v>
      </c>
      <c r="D107" t="s">
        <v>509</v>
      </c>
    </row>
    <row r="108" spans="1:4">
      <c r="A108" t="s">
        <v>97</v>
      </c>
      <c r="B108" t="s">
        <v>325</v>
      </c>
      <c r="C108" t="s">
        <v>326</v>
      </c>
      <c r="D108" t="s">
        <v>510</v>
      </c>
    </row>
    <row r="109" spans="1:4">
      <c r="A109" t="s">
        <v>101</v>
      </c>
      <c r="B109" t="s">
        <v>327</v>
      </c>
      <c r="C109" t="s">
        <v>328</v>
      </c>
      <c r="D109" t="s">
        <v>511</v>
      </c>
    </row>
    <row r="110" spans="1:4">
      <c r="A110" t="s">
        <v>97</v>
      </c>
      <c r="B110" t="s">
        <v>330</v>
      </c>
      <c r="C110" t="s">
        <v>331</v>
      </c>
      <c r="D110" t="s">
        <v>332</v>
      </c>
    </row>
    <row r="111" spans="1:4">
      <c r="A111" t="s">
        <v>142</v>
      </c>
      <c r="B111" t="s">
        <v>512</v>
      </c>
      <c r="C111" t="s">
        <v>513</v>
      </c>
      <c r="D111" t="s">
        <v>433</v>
      </c>
    </row>
    <row r="112" spans="1:4">
      <c r="A112" t="s">
        <v>101</v>
      </c>
      <c r="B112" t="s">
        <v>333</v>
      </c>
      <c r="C112" t="s">
        <v>334</v>
      </c>
      <c r="D112" t="s">
        <v>335</v>
      </c>
    </row>
    <row r="113" spans="1:4">
      <c r="A113" t="s">
        <v>101</v>
      </c>
      <c r="B113" t="s">
        <v>336</v>
      </c>
      <c r="C113" t="s">
        <v>337</v>
      </c>
      <c r="D113" t="s">
        <v>134</v>
      </c>
    </row>
    <row r="114" spans="1:4">
      <c r="A114" t="s">
        <v>97</v>
      </c>
      <c r="B114" t="s">
        <v>338</v>
      </c>
      <c r="C114" t="s">
        <v>339</v>
      </c>
      <c r="D114" t="s">
        <v>340</v>
      </c>
    </row>
    <row r="115" spans="1:4">
      <c r="A115" t="s">
        <v>101</v>
      </c>
      <c r="B115" t="s">
        <v>341</v>
      </c>
      <c r="C115" t="s">
        <v>342</v>
      </c>
      <c r="D115" t="s">
        <v>343</v>
      </c>
    </row>
    <row r="116" spans="1:4">
      <c r="A116" t="s">
        <v>101</v>
      </c>
      <c r="B116" t="s">
        <v>345</v>
      </c>
      <c r="C116" t="s">
        <v>514</v>
      </c>
      <c r="D116" t="s">
        <v>515</v>
      </c>
    </row>
    <row r="117" spans="1:4">
      <c r="A117" t="s">
        <v>101</v>
      </c>
      <c r="B117" t="s">
        <v>516</v>
      </c>
      <c r="C117" t="s">
        <v>517</v>
      </c>
      <c r="D117" t="s">
        <v>518</v>
      </c>
    </row>
    <row r="118" spans="1:4">
      <c r="A118" t="s">
        <v>97</v>
      </c>
      <c r="B118" t="s">
        <v>346</v>
      </c>
      <c r="C118" t="s">
        <v>347</v>
      </c>
      <c r="D118" t="s">
        <v>348</v>
      </c>
    </row>
    <row r="119" spans="1:4">
      <c r="A119" t="s">
        <v>97</v>
      </c>
      <c r="B119" t="s">
        <v>349</v>
      </c>
      <c r="C119" t="s">
        <v>350</v>
      </c>
      <c r="D119" t="s">
        <v>247</v>
      </c>
    </row>
    <row r="120" spans="1:4">
      <c r="A120" t="s">
        <v>101</v>
      </c>
      <c r="B120" t="s">
        <v>519</v>
      </c>
      <c r="C120" t="s">
        <v>520</v>
      </c>
      <c r="D120" t="s">
        <v>521</v>
      </c>
    </row>
    <row r="121" spans="1:4">
      <c r="A121" t="s">
        <v>97</v>
      </c>
      <c r="B121" t="s">
        <v>351</v>
      </c>
      <c r="C121" t="s">
        <v>269</v>
      </c>
      <c r="D121" t="s">
        <v>522</v>
      </c>
    </row>
    <row r="122" spans="1:4">
      <c r="A122" t="s">
        <v>101</v>
      </c>
      <c r="B122" t="s">
        <v>523</v>
      </c>
      <c r="C122" t="s">
        <v>524</v>
      </c>
      <c r="D122" t="s">
        <v>525</v>
      </c>
    </row>
    <row r="123" spans="1:4">
      <c r="A123" t="s">
        <v>101</v>
      </c>
      <c r="B123" t="s">
        <v>352</v>
      </c>
      <c r="C123" t="s">
        <v>353</v>
      </c>
      <c r="D123" t="s">
        <v>354</v>
      </c>
    </row>
    <row r="124" spans="1:4">
      <c r="A124" t="s">
        <v>97</v>
      </c>
      <c r="B124" t="s">
        <v>355</v>
      </c>
      <c r="C124" t="s">
        <v>356</v>
      </c>
      <c r="D124" t="s">
        <v>275</v>
      </c>
    </row>
    <row r="125" spans="1:4">
      <c r="A125" t="s">
        <v>271</v>
      </c>
      <c r="B125" t="s">
        <v>526</v>
      </c>
      <c r="C125" t="s">
        <v>527</v>
      </c>
      <c r="D125" t="s">
        <v>528</v>
      </c>
    </row>
    <row r="126" spans="1:4">
      <c r="A126" t="s">
        <v>101</v>
      </c>
      <c r="B126" t="s">
        <v>357</v>
      </c>
      <c r="C126" t="s">
        <v>358</v>
      </c>
      <c r="D126" t="s">
        <v>176</v>
      </c>
    </row>
    <row r="127" spans="1:4">
      <c r="A127" t="s">
        <v>101</v>
      </c>
      <c r="B127" t="s">
        <v>360</v>
      </c>
      <c r="C127" t="s">
        <v>361</v>
      </c>
      <c r="D127" t="s">
        <v>362</v>
      </c>
    </row>
    <row r="128" spans="1:4">
      <c r="A128" t="s">
        <v>97</v>
      </c>
      <c r="B128" t="s">
        <v>363</v>
      </c>
      <c r="C128" t="s">
        <v>364</v>
      </c>
      <c r="D128" t="s">
        <v>151</v>
      </c>
    </row>
    <row r="129" spans="1:4">
      <c r="A129" t="s">
        <v>101</v>
      </c>
      <c r="B129" t="s">
        <v>365</v>
      </c>
      <c r="C129" t="s">
        <v>366</v>
      </c>
      <c r="D129" t="s">
        <v>367</v>
      </c>
    </row>
    <row r="130" spans="1:4">
      <c r="A130" t="s">
        <v>97</v>
      </c>
      <c r="B130" t="s">
        <v>368</v>
      </c>
      <c r="C130" t="s">
        <v>369</v>
      </c>
      <c r="D130" t="s">
        <v>370</v>
      </c>
    </row>
    <row r="131" spans="1:4">
      <c r="A131" t="s">
        <v>97</v>
      </c>
      <c r="B131" t="s">
        <v>371</v>
      </c>
      <c r="C131" t="s">
        <v>372</v>
      </c>
      <c r="D131" t="s">
        <v>335</v>
      </c>
    </row>
    <row r="132" spans="1:4">
      <c r="A132" t="s">
        <v>101</v>
      </c>
      <c r="B132" t="s">
        <v>373</v>
      </c>
      <c r="C132" t="s">
        <v>374</v>
      </c>
      <c r="D132" t="s">
        <v>148</v>
      </c>
    </row>
    <row r="133" spans="1:4">
      <c r="A133" t="s">
        <v>101</v>
      </c>
      <c r="B133" t="s">
        <v>269</v>
      </c>
      <c r="C133" t="s">
        <v>375</v>
      </c>
      <c r="D133" t="s">
        <v>376</v>
      </c>
    </row>
    <row r="134" spans="1:4">
      <c r="A134" t="s">
        <v>97</v>
      </c>
      <c r="B134" t="s">
        <v>377</v>
      </c>
      <c r="C134" t="s">
        <v>378</v>
      </c>
      <c r="D134" t="s">
        <v>529</v>
      </c>
    </row>
    <row r="135" spans="1:4">
      <c r="A135" t="s">
        <v>97</v>
      </c>
      <c r="B135" t="s">
        <v>379</v>
      </c>
      <c r="C135" t="s">
        <v>380</v>
      </c>
      <c r="D135" t="s">
        <v>329</v>
      </c>
    </row>
    <row r="136" spans="1:4">
      <c r="A136" t="s">
        <v>101</v>
      </c>
      <c r="B136" t="s">
        <v>381</v>
      </c>
      <c r="C136" t="s">
        <v>382</v>
      </c>
      <c r="D136" t="s">
        <v>281</v>
      </c>
    </row>
    <row r="137" spans="1:4">
      <c r="A137" t="s">
        <v>101</v>
      </c>
      <c r="B137" t="s">
        <v>383</v>
      </c>
      <c r="C137" t="s">
        <v>384</v>
      </c>
      <c r="D137" t="s">
        <v>530</v>
      </c>
    </row>
    <row r="138" spans="1:4">
      <c r="A138" t="s">
        <v>101</v>
      </c>
      <c r="B138" t="s">
        <v>385</v>
      </c>
      <c r="C138" t="s">
        <v>386</v>
      </c>
      <c r="D138" t="s">
        <v>267</v>
      </c>
    </row>
    <row r="139" spans="1:4">
      <c r="A139" t="s">
        <v>101</v>
      </c>
      <c r="B139" t="s">
        <v>385</v>
      </c>
      <c r="C139" t="s">
        <v>157</v>
      </c>
      <c r="D139" t="s">
        <v>387</v>
      </c>
    </row>
    <row r="140" spans="1:4">
      <c r="A140" t="s">
        <v>101</v>
      </c>
      <c r="B140" t="s">
        <v>385</v>
      </c>
      <c r="C140" t="s">
        <v>531</v>
      </c>
      <c r="D140" t="s">
        <v>532</v>
      </c>
    </row>
    <row r="141" spans="1:4">
      <c r="A141" t="s">
        <v>101</v>
      </c>
      <c r="B141" t="s">
        <v>533</v>
      </c>
      <c r="C141" t="s">
        <v>534</v>
      </c>
      <c r="D141" t="s">
        <v>412</v>
      </c>
    </row>
    <row r="142" spans="1:4">
      <c r="A142" t="s">
        <v>97</v>
      </c>
      <c r="B142" t="s">
        <v>389</v>
      </c>
      <c r="C142" t="s">
        <v>390</v>
      </c>
      <c r="D142" t="s">
        <v>391</v>
      </c>
    </row>
    <row r="143" spans="1:4">
      <c r="A143" t="s">
        <v>142</v>
      </c>
      <c r="B143" t="s">
        <v>392</v>
      </c>
      <c r="C143" t="s">
        <v>393</v>
      </c>
      <c r="D143" t="s">
        <v>125</v>
      </c>
    </row>
    <row r="144" spans="1:4">
      <c r="A144" t="s">
        <v>101</v>
      </c>
      <c r="B144" t="s">
        <v>535</v>
      </c>
      <c r="C144" t="s">
        <v>536</v>
      </c>
      <c r="D144" t="s">
        <v>125</v>
      </c>
    </row>
    <row r="145" spans="1:4">
      <c r="A145" t="s">
        <v>101</v>
      </c>
      <c r="B145" t="s">
        <v>394</v>
      </c>
      <c r="C145" t="s">
        <v>395</v>
      </c>
      <c r="D145" t="s">
        <v>305</v>
      </c>
    </row>
    <row r="146" spans="1:4">
      <c r="A146" t="s">
        <v>219</v>
      </c>
      <c r="B146" t="s">
        <v>396</v>
      </c>
      <c r="C146" t="s">
        <v>397</v>
      </c>
      <c r="D146" t="s">
        <v>398</v>
      </c>
    </row>
    <row r="147" spans="1:4">
      <c r="A147" t="s">
        <v>101</v>
      </c>
      <c r="B147" t="s">
        <v>399</v>
      </c>
      <c r="C147" t="s">
        <v>400</v>
      </c>
      <c r="D147" t="s">
        <v>255</v>
      </c>
    </row>
    <row r="148" spans="1:4">
      <c r="A148" t="s">
        <v>97</v>
      </c>
      <c r="B148" t="s">
        <v>344</v>
      </c>
      <c r="C148" t="s">
        <v>401</v>
      </c>
      <c r="D148" t="s">
        <v>324</v>
      </c>
    </row>
    <row r="149" spans="1:4">
      <c r="A149" t="s">
        <v>101</v>
      </c>
      <c r="B149" t="s">
        <v>403</v>
      </c>
      <c r="C149" t="s">
        <v>404</v>
      </c>
      <c r="D149" t="s">
        <v>405</v>
      </c>
    </row>
    <row r="150" spans="1:4">
      <c r="A150" t="s">
        <v>271</v>
      </c>
      <c r="B150" t="s">
        <v>406</v>
      </c>
      <c r="C150" t="s">
        <v>407</v>
      </c>
      <c r="D150" t="s">
        <v>398</v>
      </c>
    </row>
    <row r="151" spans="1:4">
      <c r="A151" t="s">
        <v>101</v>
      </c>
      <c r="B151" t="s">
        <v>408</v>
      </c>
      <c r="C151" t="s">
        <v>409</v>
      </c>
      <c r="D151" t="s">
        <v>108</v>
      </c>
    </row>
    <row r="152" spans="1:4">
      <c r="A152" t="s">
        <v>97</v>
      </c>
      <c r="B152" t="s">
        <v>537</v>
      </c>
      <c r="C152" t="s">
        <v>538</v>
      </c>
      <c r="D152" t="s">
        <v>539</v>
      </c>
    </row>
    <row r="153" spans="1:4">
      <c r="A153" t="s">
        <v>97</v>
      </c>
      <c r="B153" t="s">
        <v>413</v>
      </c>
      <c r="C153" t="s">
        <v>540</v>
      </c>
      <c r="D153" t="s">
        <v>541</v>
      </c>
    </row>
    <row r="154" spans="1:4">
      <c r="A154" t="s">
        <v>101</v>
      </c>
      <c r="B154" t="s">
        <v>410</v>
      </c>
      <c r="C154" t="s">
        <v>411</v>
      </c>
      <c r="D154" t="s">
        <v>412</v>
      </c>
    </row>
    <row r="155" spans="1:4">
      <c r="A155" t="s">
        <v>101</v>
      </c>
      <c r="B155" t="s">
        <v>413</v>
      </c>
      <c r="C155" t="s">
        <v>542</v>
      </c>
      <c r="D155" t="s">
        <v>543</v>
      </c>
    </row>
    <row r="156" spans="1:4">
      <c r="A156" t="s">
        <v>142</v>
      </c>
      <c r="B156" t="s">
        <v>413</v>
      </c>
      <c r="C156" t="s">
        <v>169</v>
      </c>
      <c r="D156" t="s">
        <v>544</v>
      </c>
    </row>
    <row r="157" spans="1:4">
      <c r="A157" t="s">
        <v>97</v>
      </c>
      <c r="B157" t="s">
        <v>413</v>
      </c>
      <c r="C157" t="s">
        <v>415</v>
      </c>
      <c r="D157" t="s">
        <v>348</v>
      </c>
    </row>
    <row r="158" spans="1:4">
      <c r="A158" t="s">
        <v>97</v>
      </c>
      <c r="B158" t="s">
        <v>416</v>
      </c>
      <c r="C158" t="s">
        <v>168</v>
      </c>
      <c r="D158" t="s">
        <v>417</v>
      </c>
    </row>
    <row r="159" spans="1:4">
      <c r="A159" t="s">
        <v>101</v>
      </c>
      <c r="B159" t="s">
        <v>545</v>
      </c>
      <c r="C159" t="s">
        <v>546</v>
      </c>
      <c r="D159" t="s">
        <v>255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E64E-6A91-49A6-8A6F-AD71C336316F}">
  <dimension ref="A1:E43"/>
  <sheetViews>
    <sheetView topLeftCell="A10" workbookViewId="0">
      <selection sqref="A1:E43"/>
    </sheetView>
  </sheetViews>
  <sheetFormatPr defaultColWidth="39.7109375" defaultRowHeight="15"/>
  <cols>
    <col min="1" max="1" width="8.5703125" style="41" bestFit="1" customWidth="1"/>
    <col min="2" max="2" width="52.7109375" style="41" customWidth="1"/>
    <col min="3" max="3" width="39.28515625" style="41" bestFit="1" customWidth="1"/>
    <col min="4" max="4" width="18.42578125" style="41" bestFit="1" customWidth="1"/>
    <col min="5" max="5" width="11.140625" style="41" bestFit="1" customWidth="1"/>
    <col min="6" max="16384" width="39.7109375" style="41"/>
  </cols>
  <sheetData>
    <row r="1" spans="1:5">
      <c r="A1" s="43" t="s">
        <v>547</v>
      </c>
      <c r="B1" s="43" t="s">
        <v>548</v>
      </c>
      <c r="C1" s="43" t="s">
        <v>549</v>
      </c>
      <c r="D1" s="44" t="s">
        <v>550</v>
      </c>
      <c r="E1" s="45" t="s">
        <v>551</v>
      </c>
    </row>
    <row r="2" spans="1:5">
      <c r="A2" s="38" t="s">
        <v>554</v>
      </c>
      <c r="B2" s="39" t="s">
        <v>555</v>
      </c>
      <c r="C2" s="39" t="s">
        <v>556</v>
      </c>
      <c r="D2" s="40" t="s">
        <v>557</v>
      </c>
      <c r="E2" s="40" t="s">
        <v>553</v>
      </c>
    </row>
    <row r="3" spans="1:5">
      <c r="A3" s="38" t="s">
        <v>558</v>
      </c>
      <c r="B3" s="39" t="s">
        <v>559</v>
      </c>
      <c r="C3" s="39" t="s">
        <v>556</v>
      </c>
      <c r="D3" s="40" t="s">
        <v>557</v>
      </c>
      <c r="E3" s="40" t="s">
        <v>553</v>
      </c>
    </row>
    <row r="4" spans="1:5">
      <c r="A4" s="38" t="s">
        <v>560</v>
      </c>
      <c r="B4" s="39" t="s">
        <v>561</v>
      </c>
      <c r="C4" s="39" t="s">
        <v>556</v>
      </c>
      <c r="D4" s="40" t="s">
        <v>557</v>
      </c>
      <c r="E4" s="40" t="s">
        <v>553</v>
      </c>
    </row>
    <row r="5" spans="1:5">
      <c r="A5" s="38" t="s">
        <v>562</v>
      </c>
      <c r="B5" s="39" t="s">
        <v>563</v>
      </c>
      <c r="C5" s="39" t="s">
        <v>556</v>
      </c>
      <c r="D5" s="40" t="s">
        <v>557</v>
      </c>
      <c r="E5" s="40" t="s">
        <v>553</v>
      </c>
    </row>
    <row r="6" spans="1:5" ht="22.5">
      <c r="A6" s="38" t="s">
        <v>566</v>
      </c>
      <c r="B6" s="39" t="s">
        <v>567</v>
      </c>
      <c r="C6" s="39" t="s">
        <v>565</v>
      </c>
      <c r="D6" s="40" t="s">
        <v>552</v>
      </c>
      <c r="E6" s="40" t="s">
        <v>564</v>
      </c>
    </row>
    <row r="7" spans="1:5" ht="33.75">
      <c r="A7" s="38" t="s">
        <v>570</v>
      </c>
      <c r="B7" s="39" t="s">
        <v>571</v>
      </c>
      <c r="C7" s="39" t="s">
        <v>569</v>
      </c>
      <c r="D7" s="40" t="s">
        <v>552</v>
      </c>
      <c r="E7" s="40" t="s">
        <v>568</v>
      </c>
    </row>
    <row r="8" spans="1:5" ht="22.5">
      <c r="A8" s="38" t="s">
        <v>572</v>
      </c>
      <c r="B8" s="39" t="s">
        <v>573</v>
      </c>
      <c r="C8" s="39" t="s">
        <v>574</v>
      </c>
      <c r="D8" s="40" t="s">
        <v>552</v>
      </c>
      <c r="E8" s="40" t="s">
        <v>568</v>
      </c>
    </row>
    <row r="9" spans="1:5" ht="33.75">
      <c r="A9" s="38" t="s">
        <v>575</v>
      </c>
      <c r="B9" s="39" t="s">
        <v>576</v>
      </c>
      <c r="C9" s="39" t="s">
        <v>574</v>
      </c>
      <c r="D9" s="40" t="s">
        <v>552</v>
      </c>
      <c r="E9" s="40" t="s">
        <v>568</v>
      </c>
    </row>
    <row r="10" spans="1:5" ht="22.5">
      <c r="A10" s="38" t="s">
        <v>577</v>
      </c>
      <c r="B10" s="39" t="s">
        <v>578</v>
      </c>
      <c r="C10" s="39" t="s">
        <v>574</v>
      </c>
      <c r="D10" s="40" t="s">
        <v>552</v>
      </c>
      <c r="E10" s="40" t="s">
        <v>568</v>
      </c>
    </row>
    <row r="11" spans="1:5" ht="33.75">
      <c r="A11" s="38" t="s">
        <v>579</v>
      </c>
      <c r="B11" s="39" t="s">
        <v>580</v>
      </c>
      <c r="C11" s="39" t="s">
        <v>581</v>
      </c>
      <c r="D11" s="40" t="s">
        <v>552</v>
      </c>
      <c r="E11" s="40" t="s">
        <v>568</v>
      </c>
    </row>
    <row r="12" spans="1:5">
      <c r="A12" s="38" t="s">
        <v>582</v>
      </c>
      <c r="B12" s="39" t="s">
        <v>583</v>
      </c>
      <c r="C12" s="39" t="s">
        <v>584</v>
      </c>
      <c r="D12" s="40" t="s">
        <v>552</v>
      </c>
      <c r="E12" s="40" t="s">
        <v>568</v>
      </c>
    </row>
    <row r="13" spans="1:5">
      <c r="A13" s="38" t="s">
        <v>587</v>
      </c>
      <c r="B13" s="39" t="s">
        <v>588</v>
      </c>
      <c r="C13" s="39" t="s">
        <v>585</v>
      </c>
      <c r="D13" s="40" t="s">
        <v>85</v>
      </c>
      <c r="E13" s="40" t="s">
        <v>589</v>
      </c>
    </row>
    <row r="14" spans="1:5">
      <c r="A14" s="38" t="s">
        <v>590</v>
      </c>
      <c r="B14" s="39" t="s">
        <v>591</v>
      </c>
      <c r="C14" s="39" t="s">
        <v>471</v>
      </c>
      <c r="D14" s="40" t="s">
        <v>431</v>
      </c>
      <c r="E14" s="40" t="s">
        <v>589</v>
      </c>
    </row>
    <row r="15" spans="1:5">
      <c r="A15" s="38" t="s">
        <v>592</v>
      </c>
      <c r="B15" s="39" t="s">
        <v>593</v>
      </c>
      <c r="C15" s="39" t="s">
        <v>266</v>
      </c>
      <c r="D15" s="40" t="s">
        <v>92</v>
      </c>
      <c r="E15" s="40" t="s">
        <v>589</v>
      </c>
    </row>
    <row r="16" spans="1:5">
      <c r="A16" s="38" t="s">
        <v>594</v>
      </c>
      <c r="B16" s="39" t="s">
        <v>595</v>
      </c>
      <c r="C16" s="39" t="s">
        <v>154</v>
      </c>
      <c r="D16" s="40" t="s">
        <v>430</v>
      </c>
      <c r="E16" s="40" t="s">
        <v>596</v>
      </c>
    </row>
    <row r="17" spans="1:5" ht="22.5">
      <c r="A17" s="38" t="s">
        <v>597</v>
      </c>
      <c r="B17" s="39" t="s">
        <v>598</v>
      </c>
      <c r="C17" s="39" t="s">
        <v>154</v>
      </c>
      <c r="D17" s="40" t="s">
        <v>430</v>
      </c>
      <c r="E17" s="40" t="s">
        <v>596</v>
      </c>
    </row>
    <row r="18" spans="1:5" ht="22.5">
      <c r="A18" s="38" t="s">
        <v>599</v>
      </c>
      <c r="B18" s="39" t="s">
        <v>600</v>
      </c>
      <c r="C18" s="39" t="s">
        <v>585</v>
      </c>
      <c r="D18" s="40" t="s">
        <v>85</v>
      </c>
      <c r="E18" s="40" t="s">
        <v>596</v>
      </c>
    </row>
    <row r="19" spans="1:5">
      <c r="A19" s="38" t="s">
        <v>601</v>
      </c>
      <c r="B19" s="39" t="s">
        <v>602</v>
      </c>
      <c r="C19" s="39" t="s">
        <v>275</v>
      </c>
      <c r="D19" s="40" t="s">
        <v>432</v>
      </c>
      <c r="E19" s="40" t="s">
        <v>596</v>
      </c>
    </row>
    <row r="20" spans="1:5">
      <c r="A20" s="38" t="s">
        <v>603</v>
      </c>
      <c r="B20" s="39" t="s">
        <v>604</v>
      </c>
      <c r="C20" s="39" t="s">
        <v>509</v>
      </c>
      <c r="D20" s="40" t="s">
        <v>421</v>
      </c>
      <c r="E20" s="40" t="s">
        <v>596</v>
      </c>
    </row>
    <row r="21" spans="1:5">
      <c r="A21" s="38" t="s">
        <v>605</v>
      </c>
      <c r="B21" s="39" t="s">
        <v>606</v>
      </c>
      <c r="C21" s="39" t="s">
        <v>509</v>
      </c>
      <c r="D21" s="40" t="s">
        <v>421</v>
      </c>
      <c r="E21" s="40" t="s">
        <v>596</v>
      </c>
    </row>
    <row r="22" spans="1:5">
      <c r="A22" s="38" t="s">
        <v>607</v>
      </c>
      <c r="B22" s="39" t="s">
        <v>608</v>
      </c>
      <c r="C22" s="39" t="s">
        <v>509</v>
      </c>
      <c r="D22" s="40" t="s">
        <v>421</v>
      </c>
      <c r="E22" s="40" t="s">
        <v>596</v>
      </c>
    </row>
    <row r="23" spans="1:5">
      <c r="A23" s="38" t="s">
        <v>609</v>
      </c>
      <c r="B23" s="39" t="s">
        <v>610</v>
      </c>
      <c r="C23" s="39" t="s">
        <v>376</v>
      </c>
      <c r="D23" s="40" t="s">
        <v>423</v>
      </c>
      <c r="E23" s="40" t="s">
        <v>596</v>
      </c>
    </row>
    <row r="24" spans="1:5">
      <c r="A24" s="38" t="s">
        <v>611</v>
      </c>
      <c r="B24" s="39" t="s">
        <v>612</v>
      </c>
      <c r="C24" s="39" t="s">
        <v>376</v>
      </c>
      <c r="D24" s="40" t="s">
        <v>423</v>
      </c>
      <c r="E24" s="40" t="s">
        <v>596</v>
      </c>
    </row>
    <row r="25" spans="1:5">
      <c r="A25" s="38" t="s">
        <v>613</v>
      </c>
      <c r="B25" s="39" t="s">
        <v>614</v>
      </c>
      <c r="C25" s="39" t="s">
        <v>376</v>
      </c>
      <c r="D25" s="40" t="s">
        <v>423</v>
      </c>
      <c r="E25" s="40" t="s">
        <v>596</v>
      </c>
    </row>
    <row r="26" spans="1:5">
      <c r="A26" s="38" t="s">
        <v>615</v>
      </c>
      <c r="B26" s="39" t="s">
        <v>616</v>
      </c>
      <c r="C26" s="39" t="s">
        <v>528</v>
      </c>
      <c r="D26" s="40" t="s">
        <v>617</v>
      </c>
      <c r="E26" s="40" t="s">
        <v>618</v>
      </c>
    </row>
    <row r="27" spans="1:5">
      <c r="A27" s="42" t="s">
        <v>619</v>
      </c>
      <c r="B27" s="39" t="s">
        <v>620</v>
      </c>
      <c r="C27" s="39" t="s">
        <v>585</v>
      </c>
      <c r="D27" s="40" t="s">
        <v>85</v>
      </c>
      <c r="E27" s="40" t="s">
        <v>618</v>
      </c>
    </row>
    <row r="28" spans="1:5">
      <c r="A28" s="42" t="s">
        <v>621</v>
      </c>
      <c r="B28" s="39" t="s">
        <v>622</v>
      </c>
      <c r="C28" s="39" t="s">
        <v>585</v>
      </c>
      <c r="D28" s="40" t="s">
        <v>85</v>
      </c>
      <c r="E28" s="40" t="s">
        <v>618</v>
      </c>
    </row>
    <row r="29" spans="1:5">
      <c r="A29" s="42" t="s">
        <v>623</v>
      </c>
      <c r="B29" s="39" t="s">
        <v>624</v>
      </c>
      <c r="C29" s="39" t="s">
        <v>108</v>
      </c>
      <c r="D29" s="40" t="s">
        <v>422</v>
      </c>
      <c r="E29" s="40" t="s">
        <v>625</v>
      </c>
    </row>
    <row r="30" spans="1:5">
      <c r="A30" s="38" t="s">
        <v>626</v>
      </c>
      <c r="B30" s="39" t="s">
        <v>627</v>
      </c>
      <c r="C30" s="39" t="s">
        <v>108</v>
      </c>
      <c r="D30" s="40" t="s">
        <v>422</v>
      </c>
      <c r="E30" s="40" t="s">
        <v>625</v>
      </c>
    </row>
    <row r="31" spans="1:5">
      <c r="A31" s="38" t="s">
        <v>628</v>
      </c>
      <c r="B31" s="39" t="s">
        <v>629</v>
      </c>
      <c r="C31" s="39" t="s">
        <v>108</v>
      </c>
      <c r="D31" s="40" t="s">
        <v>422</v>
      </c>
      <c r="E31" s="40" t="s">
        <v>625</v>
      </c>
    </row>
    <row r="32" spans="1:5">
      <c r="A32" s="38" t="s">
        <v>630</v>
      </c>
      <c r="B32" s="39" t="s">
        <v>631</v>
      </c>
      <c r="C32" s="39" t="s">
        <v>108</v>
      </c>
      <c r="D32" s="40" t="s">
        <v>422</v>
      </c>
      <c r="E32" s="40" t="s">
        <v>625</v>
      </c>
    </row>
    <row r="33" spans="1:5">
      <c r="A33" s="38" t="s">
        <v>632</v>
      </c>
      <c r="B33" s="39" t="s">
        <v>633</v>
      </c>
      <c r="C33" s="39" t="s">
        <v>108</v>
      </c>
      <c r="D33" s="40" t="s">
        <v>422</v>
      </c>
      <c r="E33" s="40" t="s">
        <v>625</v>
      </c>
    </row>
    <row r="34" spans="1:5">
      <c r="A34" s="38" t="s">
        <v>634</v>
      </c>
      <c r="B34" s="39" t="s">
        <v>635</v>
      </c>
      <c r="C34" s="39" t="s">
        <v>296</v>
      </c>
      <c r="D34" s="40" t="s">
        <v>427</v>
      </c>
      <c r="E34" s="40" t="s">
        <v>625</v>
      </c>
    </row>
    <row r="35" spans="1:5">
      <c r="A35" s="38" t="s">
        <v>636</v>
      </c>
      <c r="B35" s="39" t="s">
        <v>637</v>
      </c>
      <c r="C35" s="39" t="s">
        <v>296</v>
      </c>
      <c r="D35" s="40" t="s">
        <v>427</v>
      </c>
      <c r="E35" s="40" t="s">
        <v>625</v>
      </c>
    </row>
    <row r="36" spans="1:5">
      <c r="A36" s="38" t="s">
        <v>638</v>
      </c>
      <c r="B36" s="39" t="s">
        <v>639</v>
      </c>
      <c r="C36" s="39" t="s">
        <v>296</v>
      </c>
      <c r="D36" s="40" t="s">
        <v>427</v>
      </c>
      <c r="E36" s="40" t="s">
        <v>625</v>
      </c>
    </row>
    <row r="37" spans="1:5">
      <c r="A37" s="38" t="s">
        <v>640</v>
      </c>
      <c r="B37" s="39" t="s">
        <v>641</v>
      </c>
      <c r="C37" s="39" t="s">
        <v>296</v>
      </c>
      <c r="D37" s="40" t="s">
        <v>427</v>
      </c>
      <c r="E37" s="40" t="s">
        <v>625</v>
      </c>
    </row>
    <row r="38" spans="1:5">
      <c r="A38" s="38" t="s">
        <v>642</v>
      </c>
      <c r="B38" s="39" t="s">
        <v>643</v>
      </c>
      <c r="C38" s="39" t="s">
        <v>296</v>
      </c>
      <c r="D38" s="40" t="s">
        <v>427</v>
      </c>
      <c r="E38" s="40" t="s">
        <v>625</v>
      </c>
    </row>
    <row r="39" spans="1:5">
      <c r="A39" s="38" t="s">
        <v>644</v>
      </c>
      <c r="B39" s="39" t="s">
        <v>645</v>
      </c>
      <c r="C39" s="39" t="s">
        <v>111</v>
      </c>
      <c r="D39" s="40" t="s">
        <v>428</v>
      </c>
      <c r="E39" s="40" t="s">
        <v>625</v>
      </c>
    </row>
    <row r="40" spans="1:5">
      <c r="A40" s="38" t="s">
        <v>646</v>
      </c>
      <c r="B40" s="39" t="s">
        <v>647</v>
      </c>
      <c r="C40" s="39" t="s">
        <v>648</v>
      </c>
      <c r="D40" s="40" t="s">
        <v>586</v>
      </c>
      <c r="E40" s="40" t="s">
        <v>649</v>
      </c>
    </row>
    <row r="41" spans="1:5">
      <c r="A41" s="38" t="s">
        <v>650</v>
      </c>
      <c r="B41" s="39" t="s">
        <v>651</v>
      </c>
      <c r="C41" s="39" t="s">
        <v>158</v>
      </c>
      <c r="D41" s="40" t="s">
        <v>652</v>
      </c>
      <c r="E41" s="40" t="s">
        <v>649</v>
      </c>
    </row>
    <row r="42" spans="1:5">
      <c r="A42" s="38" t="s">
        <v>653</v>
      </c>
      <c r="B42" s="39" t="s">
        <v>654</v>
      </c>
      <c r="C42" s="39" t="s">
        <v>158</v>
      </c>
      <c r="D42" s="40" t="s">
        <v>652</v>
      </c>
      <c r="E42" s="40" t="s">
        <v>649</v>
      </c>
    </row>
    <row r="43" spans="1:5">
      <c r="A43" s="38" t="s">
        <v>655</v>
      </c>
      <c r="B43" s="39" t="s">
        <v>656</v>
      </c>
      <c r="C43" s="39" t="s">
        <v>585</v>
      </c>
      <c r="D43" s="40" t="s">
        <v>85</v>
      </c>
      <c r="E43" s="40" t="s">
        <v>657</v>
      </c>
    </row>
  </sheetData>
  <dataValidations count="1">
    <dataValidation allowBlank="1" showInputMessage="1" showErrorMessage="1" promptTitle="TDoc#" prompt="Make sure new TDocs have unique TDoc numbers, otherwise they cannot be imported." sqref="A6:A43" xr:uid="{3436A647-86CA-4E9C-AEBF-2E834348F737}"/>
  </dataValidations>
  <hyperlinks>
    <hyperlink ref="A16" r:id="rId1" xr:uid="{441CED55-FAE6-4952-8D94-49CEEDCDDC55}"/>
    <hyperlink ref="A17" r:id="rId2" xr:uid="{204D1D2F-98ED-4FFC-B880-1E4AD1A7DE61}"/>
    <hyperlink ref="A26" r:id="rId3" xr:uid="{342A4323-2702-4D93-8D6F-B18CC4FB64E3}"/>
    <hyperlink ref="A13" r:id="rId4" xr:uid="{84B1008B-987C-4D71-93C2-C532D82AA1BF}"/>
    <hyperlink ref="A18" r:id="rId5" xr:uid="{F4D5F199-42CE-411C-942C-601114EA0ED4}"/>
    <hyperlink ref="A43" r:id="rId6" xr:uid="{5E16D7BE-FB49-49BA-832D-73510EBCD6EF}"/>
    <hyperlink ref="A19" r:id="rId7" xr:uid="{E595C67B-67DA-4164-9B9D-F6D81C4AF386}"/>
    <hyperlink ref="A14" r:id="rId8" xr:uid="{FDFD8C20-028B-40CE-8DE3-249EBDBCC409}"/>
    <hyperlink ref="A40" r:id="rId9" xr:uid="{395FC93A-953E-43CD-95AA-D2A2B987E7BE}"/>
    <hyperlink ref="A41" r:id="rId10" xr:uid="{44F78AD3-131A-4778-BC81-CC0FC575E126}"/>
    <hyperlink ref="A42" r:id="rId11" xr:uid="{2CE64E86-C7E0-499D-9D4A-4F8098649205}"/>
    <hyperlink ref="A30" r:id="rId12" xr:uid="{DA66B4F2-007B-4DBF-8232-023D272A8E8D}"/>
    <hyperlink ref="A31" r:id="rId13" xr:uid="{6CFE0DE1-F834-4688-BD86-9D927123DA62}"/>
    <hyperlink ref="A32" r:id="rId14" xr:uid="{1458FC23-62F8-43E6-9FA0-EFB90F8CC37A}"/>
    <hyperlink ref="A33" r:id="rId15" xr:uid="{056D39CA-16A5-420D-B649-CED6EE52E08A}"/>
    <hyperlink ref="A20" r:id="rId16" xr:uid="{DB461DE7-92A2-4F25-99B9-B2E3A8929CBE}"/>
    <hyperlink ref="A21" r:id="rId17" xr:uid="{154F39C1-60A8-4F2A-B417-F225BB9A55DC}"/>
    <hyperlink ref="A22" r:id="rId18" xr:uid="{254A9431-7514-469F-82E7-E5DED42741C6}"/>
    <hyperlink ref="A34" r:id="rId19" xr:uid="{E3CB2AD5-98F5-4970-A77D-72861BF90BE3}"/>
    <hyperlink ref="A35" r:id="rId20" xr:uid="{EEEA4B24-C6D9-4F11-9970-73EE4810FDE8}"/>
    <hyperlink ref="A36" r:id="rId21" xr:uid="{52AAF313-B643-45A3-88F6-83123D16FC47}"/>
    <hyperlink ref="A37" r:id="rId22" xr:uid="{DF533490-A7AF-4E1E-9990-F8784F83C05C}"/>
    <hyperlink ref="A38" r:id="rId23" xr:uid="{C7F7E3CB-8E7F-42D9-A540-05FA10C3C3AD}"/>
    <hyperlink ref="A23" r:id="rId24" xr:uid="{187A4935-5DF9-4B51-B5D2-44603DAC9262}"/>
    <hyperlink ref="A24" r:id="rId25" xr:uid="{678C620F-67B1-439B-A4E1-649D351ABE56}"/>
    <hyperlink ref="A25" r:id="rId26" xr:uid="{26B40D6C-FF1F-474F-BDDC-83BCA8C54C41}"/>
    <hyperlink ref="A6" r:id="rId27" xr:uid="{E8D45745-2DE5-48CF-B0E9-9F483850087A}"/>
    <hyperlink ref="A7" r:id="rId28" xr:uid="{089EB753-B41A-40E3-B867-116DA8247F89}"/>
    <hyperlink ref="A8" r:id="rId29" xr:uid="{F7CECFE1-8A8A-4311-9BD8-09FBEF115798}"/>
    <hyperlink ref="A9" r:id="rId30" xr:uid="{58B52335-4320-488C-8F5B-EEDD4677C10B}"/>
    <hyperlink ref="A10" r:id="rId31" xr:uid="{478E9864-1642-46CD-A809-08CA1C678939}"/>
    <hyperlink ref="A11" r:id="rId32" xr:uid="{B3B74FF5-FEE2-48D2-AFDD-FA8CBCFF73B2}"/>
    <hyperlink ref="A12" r:id="rId33" xr:uid="{740CB6F8-8787-40E7-ADFF-5706C5B63F33}"/>
    <hyperlink ref="A15" r:id="rId34" xr:uid="{5D4BB929-0527-4EE5-AE98-C111A77D523D}"/>
    <hyperlink ref="A2" r:id="rId35" xr:uid="{5E63E2A9-BAE6-48D8-80A5-5E81080EE26F}"/>
    <hyperlink ref="A3" r:id="rId36" xr:uid="{EB6B91D6-858F-4F28-9F7E-BCE21D43A820}"/>
    <hyperlink ref="A4" r:id="rId37" xr:uid="{02D1338E-42FE-49B6-BFA8-49EDA8E88392}"/>
    <hyperlink ref="A5" r:id="rId38" xr:uid="{E8621C56-1879-4E07-B40A-0CAC07CB6FCB}"/>
    <hyperlink ref="A39" r:id="rId39" xr:uid="{E75D4EE1-1189-46DC-B61C-5C237F1781FC}"/>
  </hyperlinks>
  <pageMargins left="0.7" right="0.7" top="0.75" bottom="0.75" header="0.3" footer="0.3"/>
  <legacy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Parameters</vt:lpstr>
      <vt:lpstr>Tracking</vt:lpstr>
      <vt:lpstr>Emails</vt:lpstr>
      <vt:lpstr>Documents</vt:lpstr>
      <vt:lpstr>Attendees</vt:lpstr>
      <vt:lpstr>T-Docs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2022-08-25T20:16:27Z</dcterms:modified>
</cp:coreProperties>
</file>