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qualcomm-my.sharepoint.com/personal/tsto_qti_qualcomm_com/Documents/Standards/3GPP/SA4/TSGS4_118-e/Report/"/>
    </mc:Choice>
  </mc:AlternateContent>
  <xr:revisionPtr revIDLastSave="88" documentId="8_{33CD0BCC-B9BB-40C0-AA6C-462F3DD485A4}" xr6:coauthVersionLast="47" xr6:coauthVersionMax="47" xr10:uidLastSave="{2EE4A855-4647-41F2-9E51-CC7E0BEAA64D}"/>
  <bookViews>
    <workbookView xWindow="-120" yWindow="-120" windowWidth="38640" windowHeight="15840" firstSheet="1" activeTab="2" xr2:uid="{00000000-000D-0000-FFFF-FFFF00000000}"/>
  </bookViews>
  <sheets>
    <sheet name="Parameters" sheetId="4" state="hidden" r:id="rId1"/>
    <sheet name="Sheet2" sheetId="7" r:id="rId2"/>
    <sheet name="Sheet1" sheetId="6" r:id="rId3"/>
    <sheet name="Sheet3" sheetId="8" r:id="rId4"/>
  </sheets>
  <definedNames>
    <definedName name="Categories">Parameters!$C$3:$C$8</definedName>
    <definedName name="for">Parameters!$D$3:$D$10</definedName>
    <definedName name="Releases">Parameters!$E$3:$E$23</definedName>
    <definedName name="Statuses">Parameters!$B$3:$B$21</definedName>
    <definedName name="TDoc_Types">Parameters!$A$3:$A$24</definedName>
    <definedName name="Types">Parameters!$A$3:$A$25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2" i="6" l="1"/>
  <c r="E132" i="6"/>
  <c r="E328" i="6"/>
  <c r="F328" i="6"/>
  <c r="E327" i="6"/>
  <c r="F327" i="6"/>
  <c r="E326" i="6"/>
  <c r="F326" i="6"/>
  <c r="E359" i="6"/>
  <c r="F359" i="6"/>
  <c r="E325" i="6"/>
  <c r="F325" i="6"/>
  <c r="E324" i="6"/>
  <c r="F324" i="6"/>
  <c r="E323" i="6"/>
  <c r="F323" i="6"/>
  <c r="E191" i="6"/>
  <c r="F191" i="6"/>
  <c r="E322" i="6"/>
  <c r="F322" i="6"/>
  <c r="E353" i="6"/>
  <c r="F353" i="6"/>
  <c r="E321" i="6"/>
  <c r="F321" i="6"/>
  <c r="E320" i="6"/>
  <c r="F320" i="6"/>
  <c r="E319" i="6"/>
  <c r="F319" i="6"/>
  <c r="E318" i="6"/>
  <c r="F318" i="6"/>
  <c r="E317" i="6"/>
  <c r="F317" i="6"/>
  <c r="E316" i="6"/>
  <c r="F316" i="6"/>
  <c r="E315" i="6"/>
  <c r="F315" i="6"/>
  <c r="E314" i="6"/>
  <c r="F314" i="6"/>
  <c r="E313" i="6"/>
  <c r="F313" i="6"/>
  <c r="E312" i="6"/>
  <c r="F312" i="6"/>
  <c r="E311" i="6"/>
  <c r="F311" i="6"/>
  <c r="E228" i="6"/>
  <c r="F228" i="6"/>
  <c r="E310" i="6"/>
  <c r="F310" i="6"/>
  <c r="E50" i="6"/>
  <c r="F50" i="6"/>
  <c r="E309" i="6"/>
  <c r="F309" i="6"/>
  <c r="E166" i="6"/>
  <c r="F166" i="6"/>
  <c r="E308" i="6"/>
  <c r="F308" i="6"/>
  <c r="E307" i="6"/>
  <c r="F307" i="6"/>
  <c r="E306" i="6"/>
  <c r="F306" i="6"/>
  <c r="E130" i="6"/>
  <c r="F130" i="6"/>
  <c r="E46" i="6"/>
  <c r="F46" i="6"/>
  <c r="E305" i="6"/>
  <c r="F305" i="6"/>
  <c r="E165" i="6"/>
  <c r="F165" i="6"/>
  <c r="E352" i="6"/>
  <c r="F352" i="6"/>
  <c r="E164" i="6"/>
  <c r="F164" i="6"/>
  <c r="E163" i="6"/>
  <c r="F163" i="6"/>
  <c r="E190" i="6"/>
  <c r="F190" i="6"/>
  <c r="E162" i="6"/>
  <c r="F162" i="6"/>
  <c r="E351" i="6"/>
  <c r="F351" i="6"/>
  <c r="E47" i="6"/>
  <c r="F47" i="6"/>
  <c r="E304" i="6"/>
  <c r="F304" i="6"/>
  <c r="E303" i="6"/>
  <c r="F303" i="6"/>
  <c r="E302" i="6"/>
  <c r="F302" i="6"/>
  <c r="E179" i="6"/>
  <c r="F179" i="6"/>
  <c r="E301" i="6"/>
  <c r="F301" i="6"/>
  <c r="E227" i="6"/>
  <c r="F227" i="6"/>
  <c r="E300" i="6"/>
  <c r="F300" i="6"/>
  <c r="E299" i="6"/>
  <c r="F299" i="6"/>
  <c r="E13" i="6"/>
  <c r="F13" i="6"/>
  <c r="E131" i="6"/>
  <c r="F131" i="6"/>
  <c r="E350" i="6"/>
  <c r="F350" i="6"/>
  <c r="E298" i="6"/>
  <c r="F298" i="6"/>
  <c r="E226" i="6"/>
  <c r="F226" i="6"/>
  <c r="E161" i="6"/>
  <c r="F161" i="6"/>
  <c r="E297" i="6"/>
  <c r="F297" i="6"/>
  <c r="E197" i="6"/>
  <c r="F197" i="6"/>
  <c r="E296" i="6"/>
  <c r="F296" i="6"/>
  <c r="E178" i="6"/>
  <c r="F178" i="6"/>
  <c r="E365" i="6"/>
  <c r="F365" i="6"/>
  <c r="E295" i="6"/>
  <c r="F295" i="6"/>
  <c r="E225" i="6"/>
  <c r="F225" i="6"/>
  <c r="E177" i="6"/>
  <c r="F177" i="6"/>
  <c r="E294" i="6"/>
  <c r="F294" i="6"/>
  <c r="E293" i="6"/>
  <c r="F293" i="6"/>
  <c r="E176" i="6"/>
  <c r="F176" i="6"/>
  <c r="E175" i="6"/>
  <c r="F175" i="6"/>
  <c r="E292" i="6"/>
  <c r="F292" i="6"/>
  <c r="E349" i="6"/>
  <c r="F349" i="6"/>
  <c r="E291" i="6"/>
  <c r="F291" i="6"/>
  <c r="E290" i="6"/>
  <c r="F290" i="6"/>
  <c r="E289" i="6"/>
  <c r="F289" i="6"/>
  <c r="E348" i="6"/>
  <c r="F348" i="6"/>
  <c r="E347" i="6"/>
  <c r="F347" i="6"/>
  <c r="E174" i="6"/>
  <c r="F174" i="6"/>
  <c r="E346" i="6"/>
  <c r="F346" i="6"/>
  <c r="E345" i="6"/>
  <c r="F345" i="6"/>
  <c r="E364" i="6"/>
  <c r="F364" i="6"/>
  <c r="E224" i="6"/>
  <c r="F224" i="6"/>
  <c r="E288" i="6"/>
  <c r="F288" i="6"/>
  <c r="E372" i="6"/>
  <c r="E223" i="6"/>
  <c r="E222" i="6"/>
  <c r="E287" i="6"/>
  <c r="E221" i="6"/>
  <c r="E363" i="6"/>
  <c r="E286" i="6"/>
  <c r="E285" i="6"/>
  <c r="E52" i="6"/>
  <c r="E220" i="6"/>
  <c r="E189" i="6"/>
  <c r="E344" i="6"/>
  <c r="E188" i="6"/>
  <c r="E284" i="6"/>
  <c r="E219" i="6"/>
  <c r="E343" i="6"/>
  <c r="E283" i="6"/>
  <c r="E282" i="6"/>
  <c r="E218" i="6"/>
  <c r="E217" i="6"/>
  <c r="E281" i="6"/>
  <c r="E280" i="6"/>
  <c r="E279" i="6"/>
  <c r="E278" i="6"/>
  <c r="E277" i="6"/>
  <c r="E276" i="6"/>
  <c r="E275" i="6"/>
  <c r="E117" i="6"/>
  <c r="E274" i="6"/>
  <c r="E367" i="6"/>
  <c r="E273" i="6"/>
  <c r="E272" i="6"/>
  <c r="E271" i="6"/>
  <c r="E270" i="6"/>
  <c r="E55" i="6"/>
  <c r="E269" i="6"/>
  <c r="E268" i="6"/>
  <c r="E267" i="6"/>
  <c r="E266" i="6"/>
  <c r="E265" i="6"/>
  <c r="E187" i="6"/>
  <c r="E264" i="6"/>
  <c r="E263" i="6"/>
  <c r="E262" i="6"/>
  <c r="E261" i="6"/>
  <c r="E342" i="6"/>
  <c r="E260" i="6"/>
  <c r="E259" i="6"/>
  <c r="E186" i="6"/>
  <c r="E258" i="6"/>
  <c r="E257" i="6"/>
  <c r="E341" i="6"/>
  <c r="E256" i="6"/>
  <c r="E255" i="6"/>
  <c r="E216" i="6"/>
  <c r="E173" i="6"/>
  <c r="E185" i="6"/>
  <c r="E215" i="6"/>
  <c r="E340" i="6"/>
  <c r="E61" i="6"/>
  <c r="F372" i="6"/>
  <c r="F223" i="6"/>
  <c r="F222" i="6"/>
  <c r="F287" i="6"/>
  <c r="F221" i="6"/>
  <c r="F363" i="6"/>
  <c r="F286" i="6"/>
  <c r="F285" i="6"/>
  <c r="F52" i="6"/>
  <c r="F220" i="6"/>
  <c r="F189" i="6"/>
  <c r="F344" i="6"/>
  <c r="F188" i="6"/>
  <c r="F284" i="6"/>
  <c r="F219" i="6"/>
  <c r="F343" i="6"/>
  <c r="F283" i="6"/>
  <c r="F282" i="6"/>
  <c r="F218" i="6"/>
  <c r="F217" i="6"/>
  <c r="F281" i="6"/>
  <c r="F280" i="6"/>
  <c r="F279" i="6"/>
  <c r="F278" i="6"/>
  <c r="F277" i="6"/>
  <c r="F276" i="6"/>
  <c r="F275" i="6"/>
  <c r="F117" i="6"/>
  <c r="F274" i="6"/>
  <c r="F367" i="6"/>
  <c r="F273" i="6"/>
  <c r="F272" i="6"/>
  <c r="F271" i="6"/>
  <c r="F270" i="6"/>
  <c r="F55" i="6"/>
  <c r="F269" i="6"/>
  <c r="F268" i="6"/>
  <c r="F267" i="6"/>
  <c r="F266" i="6"/>
  <c r="F265" i="6"/>
  <c r="F187" i="6"/>
  <c r="F264" i="6"/>
  <c r="F263" i="6"/>
  <c r="F262" i="6"/>
  <c r="F261" i="6"/>
  <c r="F342" i="6"/>
  <c r="F260" i="6"/>
  <c r="F259" i="6"/>
  <c r="F186" i="6"/>
  <c r="F258" i="6"/>
  <c r="F257" i="6"/>
  <c r="F341" i="6"/>
  <c r="F256" i="6"/>
  <c r="F255" i="6"/>
  <c r="F216" i="6"/>
  <c r="F173" i="6"/>
  <c r="F185" i="6"/>
  <c r="F215" i="6"/>
  <c r="F340" i="6"/>
  <c r="F61" i="6"/>
  <c r="E48" i="6"/>
  <c r="E45" i="6"/>
  <c r="E129" i="6"/>
  <c r="E44" i="6"/>
  <c r="E43" i="6"/>
  <c r="E27" i="6"/>
  <c r="E9" i="6"/>
  <c r="E14" i="6"/>
  <c r="E42" i="6"/>
  <c r="E41" i="6"/>
  <c r="E32" i="6"/>
  <c r="E19" i="6"/>
  <c r="E18" i="6"/>
  <c r="E17" i="6"/>
  <c r="E16" i="6"/>
  <c r="E6" i="6"/>
  <c r="E4" i="6"/>
  <c r="E12" i="6"/>
  <c r="E8" i="6"/>
  <c r="E40" i="6"/>
  <c r="E136" i="6"/>
  <c r="E39" i="6"/>
  <c r="E35" i="6"/>
  <c r="E128" i="6"/>
  <c r="E67" i="6"/>
  <c r="E104" i="6"/>
  <c r="E26" i="6"/>
  <c r="E38" i="6"/>
  <c r="E105" i="6"/>
  <c r="E103" i="6"/>
  <c r="E102" i="6"/>
  <c r="E101" i="6"/>
  <c r="E100" i="6"/>
  <c r="E64" i="6"/>
  <c r="E37" i="6"/>
  <c r="E34" i="6"/>
  <c r="E33" i="6"/>
  <c r="E31" i="6"/>
  <c r="E25" i="6"/>
  <c r="E15" i="6"/>
  <c r="E11" i="6"/>
  <c r="E7" i="6"/>
  <c r="E5" i="6"/>
  <c r="E3" i="6"/>
  <c r="E133" i="6"/>
  <c r="E127" i="6"/>
  <c r="E126" i="6"/>
  <c r="E111" i="6"/>
  <c r="E28" i="6"/>
  <c r="E70" i="6"/>
  <c r="E66" i="6"/>
  <c r="E69" i="6"/>
  <c r="E110" i="6"/>
  <c r="E109" i="6"/>
  <c r="E108" i="6"/>
  <c r="E107" i="6"/>
  <c r="E106" i="6"/>
  <c r="E68" i="6"/>
  <c r="E65" i="6"/>
  <c r="E10" i="6"/>
  <c r="E36" i="6"/>
  <c r="E84" i="6"/>
  <c r="E89" i="6"/>
  <c r="E72" i="6"/>
  <c r="E78" i="6"/>
  <c r="E95" i="6"/>
  <c r="E77" i="6"/>
  <c r="E88" i="6"/>
  <c r="E83" i="6"/>
  <c r="E58" i="6"/>
  <c r="E94" i="6"/>
  <c r="E93" i="6"/>
  <c r="E92" i="6"/>
  <c r="E113" i="6"/>
  <c r="E22" i="6"/>
  <c r="E99" i="6"/>
  <c r="E60" i="6"/>
  <c r="E57" i="6"/>
  <c r="E82" i="6"/>
  <c r="E98" i="6"/>
  <c r="E91" i="6"/>
  <c r="E87" i="6"/>
  <c r="E115" i="6"/>
  <c r="E21" i="6"/>
  <c r="E20" i="6"/>
  <c r="E116" i="6"/>
  <c r="E76" i="6"/>
  <c r="E75" i="6"/>
  <c r="E74" i="6"/>
  <c r="E134" i="6"/>
  <c r="E30" i="6"/>
  <c r="E97" i="6"/>
  <c r="E90" i="6"/>
  <c r="E59" i="6"/>
  <c r="E56" i="6"/>
  <c r="E54" i="6"/>
  <c r="E51" i="6"/>
  <c r="E49" i="6"/>
  <c r="E73" i="6"/>
  <c r="E71" i="6"/>
  <c r="E86" i="6"/>
  <c r="E81" i="6"/>
  <c r="E138" i="6"/>
  <c r="E114" i="6"/>
  <c r="E112" i="6"/>
  <c r="E29" i="6"/>
  <c r="E122" i="6"/>
  <c r="E124" i="6"/>
  <c r="E125" i="6"/>
  <c r="E24" i="6"/>
  <c r="E23" i="6"/>
  <c r="E53" i="6"/>
  <c r="E123" i="6"/>
  <c r="E80" i="6"/>
  <c r="E137" i="6"/>
  <c r="E79" i="6"/>
  <c r="E121" i="6"/>
  <c r="E120" i="6"/>
  <c r="E119" i="6"/>
  <c r="E118" i="6"/>
  <c r="E85" i="6"/>
  <c r="E135" i="6"/>
  <c r="E63" i="6"/>
  <c r="E2" i="6"/>
  <c r="E96" i="6"/>
  <c r="E62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7" i="6"/>
  <c r="E168" i="6"/>
  <c r="E169" i="6"/>
  <c r="E170" i="6"/>
  <c r="E171" i="6"/>
  <c r="E172" i="6"/>
  <c r="E180" i="6"/>
  <c r="E181" i="6"/>
  <c r="E182" i="6"/>
  <c r="E183" i="6"/>
  <c r="E184" i="6"/>
  <c r="E192" i="6"/>
  <c r="E193" i="6"/>
  <c r="E194" i="6"/>
  <c r="E195" i="6"/>
  <c r="E196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329" i="6"/>
  <c r="E330" i="6"/>
  <c r="E331" i="6"/>
  <c r="E332" i="6"/>
  <c r="E333" i="6"/>
  <c r="E334" i="6"/>
  <c r="E335" i="6"/>
  <c r="E336" i="6"/>
  <c r="E337" i="6"/>
  <c r="E338" i="6"/>
  <c r="E339" i="6"/>
  <c r="E354" i="6"/>
  <c r="E355" i="6"/>
  <c r="E356" i="6"/>
  <c r="E357" i="6"/>
  <c r="E358" i="6"/>
  <c r="E360" i="6"/>
  <c r="E361" i="6"/>
  <c r="E362" i="6"/>
  <c r="E366" i="6"/>
  <c r="E368" i="6"/>
  <c r="E369" i="6"/>
  <c r="E370" i="6"/>
  <c r="E371" i="6"/>
  <c r="F172" i="6"/>
  <c r="F371" i="6"/>
  <c r="F184" i="6"/>
  <c r="F58" i="6"/>
  <c r="F83" i="6"/>
  <c r="F183" i="6"/>
  <c r="F254" i="6"/>
  <c r="F182" i="6"/>
  <c r="F253" i="6"/>
  <c r="F181" i="6"/>
  <c r="F252" i="6"/>
  <c r="F196" i="6"/>
  <c r="F171" i="6"/>
  <c r="F88" i="6"/>
  <c r="F214" i="6"/>
  <c r="F195" i="6"/>
  <c r="F213" i="6"/>
  <c r="F339" i="6"/>
  <c r="F194" i="6"/>
  <c r="F212" i="6"/>
  <c r="F211" i="6"/>
  <c r="F251" i="6"/>
  <c r="F210" i="6"/>
  <c r="F250" i="6"/>
  <c r="F249" i="6"/>
  <c r="F248" i="6"/>
  <c r="F338" i="6"/>
  <c r="F337" i="6"/>
  <c r="F336" i="6"/>
  <c r="F193" i="6"/>
  <c r="F209" i="6"/>
  <c r="F208" i="6"/>
  <c r="F77" i="6"/>
  <c r="F362" i="6"/>
  <c r="F95" i="6"/>
  <c r="F170" i="6"/>
  <c r="F207" i="6"/>
  <c r="F206" i="6"/>
  <c r="F205" i="6"/>
  <c r="F204" i="6"/>
  <c r="F203" i="6"/>
  <c r="F78" i="6"/>
  <c r="F247" i="6"/>
  <c r="F246" i="6"/>
  <c r="F245" i="6"/>
  <c r="F244" i="6"/>
  <c r="F243" i="6"/>
  <c r="F14" i="6"/>
  <c r="F333" i="6"/>
  <c r="F332" i="6"/>
  <c r="F242" i="6"/>
  <c r="F241" i="6"/>
  <c r="F240" i="6"/>
  <c r="F202" i="6"/>
  <c r="F201" i="6"/>
  <c r="F331" i="6"/>
  <c r="F200" i="6"/>
  <c r="F72" i="6"/>
  <c r="F239" i="6"/>
  <c r="F9" i="6"/>
  <c r="F238" i="6"/>
  <c r="F27" i="6"/>
  <c r="F43" i="6"/>
  <c r="F44" i="6"/>
  <c r="F89" i="6"/>
  <c r="H89" i="6" s="1"/>
  <c r="D89" i="6" s="1"/>
  <c r="F237" i="6"/>
  <c r="F84" i="6"/>
  <c r="F358" i="6"/>
  <c r="F236" i="6"/>
  <c r="F17" i="6"/>
  <c r="F235" i="6"/>
  <c r="F330" i="6"/>
  <c r="F234" i="6"/>
  <c r="F233" i="6"/>
  <c r="F232" i="6"/>
  <c r="F231" i="6"/>
  <c r="F18" i="6"/>
  <c r="F19" i="6"/>
  <c r="F32" i="6"/>
  <c r="H32" i="6" s="1"/>
  <c r="D32" i="6" s="1"/>
  <c r="F199" i="6"/>
  <c r="F41" i="6"/>
  <c r="F335" i="6"/>
  <c r="F230" i="6"/>
  <c r="F229" i="6"/>
  <c r="F198" i="6"/>
  <c r="F192" i="6"/>
  <c r="F180" i="6"/>
  <c r="F334" i="6"/>
  <c r="F329" i="6"/>
  <c r="F127" i="6"/>
  <c r="F169" i="6"/>
  <c r="F4" i="6"/>
  <c r="F6" i="6"/>
  <c r="F16" i="6"/>
  <c r="F42" i="6"/>
  <c r="F129" i="6"/>
  <c r="H129" i="6" s="1"/>
  <c r="D129" i="6" s="1"/>
  <c r="F45" i="6"/>
  <c r="F48" i="6"/>
  <c r="F133" i="6"/>
  <c r="F3" i="6"/>
  <c r="F357" i="6"/>
  <c r="F370" i="6"/>
  <c r="F356" i="6"/>
  <c r="F8" i="6"/>
  <c r="F12" i="6"/>
  <c r="F40" i="6"/>
  <c r="H270" i="6" l="1"/>
  <c r="D270" i="6" s="1"/>
  <c r="H348" i="6"/>
  <c r="D348" i="6" s="1"/>
  <c r="H245" i="6"/>
  <c r="D245" i="6" s="1"/>
  <c r="H357" i="6"/>
  <c r="D357" i="6" s="1"/>
  <c r="H237" i="6"/>
  <c r="D237" i="6" s="1"/>
  <c r="H347" i="6"/>
  <c r="D347" i="6" s="1"/>
  <c r="H343" i="6"/>
  <c r="D343" i="6" s="1"/>
  <c r="H260" i="6"/>
  <c r="D260" i="6" s="1"/>
  <c r="H350" i="6"/>
  <c r="D350" i="6" s="1"/>
  <c r="H176" i="6"/>
  <c r="D176" i="6" s="1"/>
  <c r="H197" i="6"/>
  <c r="D197" i="6" s="1"/>
  <c r="H341" i="6"/>
  <c r="D341" i="6" s="1"/>
  <c r="H262" i="6"/>
  <c r="D262" i="6" s="1"/>
  <c r="H177" i="6"/>
  <c r="D177" i="6" s="1"/>
  <c r="H12" i="6"/>
  <c r="D12" i="6" s="1"/>
  <c r="H41" i="6"/>
  <c r="D41" i="6" s="1"/>
  <c r="H297" i="6"/>
  <c r="D297" i="6" s="1"/>
  <c r="H283" i="6"/>
  <c r="D283" i="6" s="1"/>
  <c r="H372" i="6"/>
  <c r="D372" i="6" s="1"/>
  <c r="H207" i="6"/>
  <c r="D207" i="6" s="1"/>
  <c r="H171" i="6"/>
  <c r="D171" i="6" s="1"/>
  <c r="H173" i="6"/>
  <c r="D173" i="6" s="1"/>
  <c r="H259" i="6"/>
  <c r="D259" i="6" s="1"/>
  <c r="H265" i="6"/>
  <c r="D265" i="6" s="1"/>
  <c r="H272" i="6"/>
  <c r="D272" i="6" s="1"/>
  <c r="G343" i="6"/>
  <c r="H364" i="6"/>
  <c r="D364" i="6" s="1"/>
  <c r="H291" i="6"/>
  <c r="D291" i="6" s="1"/>
  <c r="H326" i="6"/>
  <c r="D326" i="6" s="1"/>
  <c r="H95" i="6"/>
  <c r="D95" i="6" s="1"/>
  <c r="G348" i="6"/>
  <c r="H227" i="6"/>
  <c r="D227" i="6" s="1"/>
  <c r="H324" i="6"/>
  <c r="D324" i="6" s="1"/>
  <c r="H45" i="6"/>
  <c r="D45" i="6" s="1"/>
  <c r="H199" i="6"/>
  <c r="D199" i="6" s="1"/>
  <c r="H330" i="6"/>
  <c r="D330" i="6" s="1"/>
  <c r="H78" i="6"/>
  <c r="D78" i="6" s="1"/>
  <c r="H248" i="6"/>
  <c r="D248" i="6" s="1"/>
  <c r="H256" i="6"/>
  <c r="D256" i="6" s="1"/>
  <c r="H261" i="6"/>
  <c r="D261" i="6" s="1"/>
  <c r="H268" i="6"/>
  <c r="D268" i="6" s="1"/>
  <c r="H274" i="6"/>
  <c r="D274" i="6" s="1"/>
  <c r="H281" i="6"/>
  <c r="D281" i="6" s="1"/>
  <c r="H188" i="6"/>
  <c r="D188" i="6" s="1"/>
  <c r="H221" i="6"/>
  <c r="D221" i="6" s="1"/>
  <c r="H185" i="6"/>
  <c r="D185" i="6" s="1"/>
  <c r="H293" i="6"/>
  <c r="D293" i="6" s="1"/>
  <c r="H225" i="6"/>
  <c r="D225" i="6" s="1"/>
  <c r="H296" i="6"/>
  <c r="D296" i="6" s="1"/>
  <c r="H226" i="6"/>
  <c r="D226" i="6" s="1"/>
  <c r="G270" i="6"/>
  <c r="G32" i="6"/>
  <c r="H217" i="6"/>
  <c r="D217" i="6" s="1"/>
  <c r="H289" i="6"/>
  <c r="D289" i="6" s="1"/>
  <c r="H292" i="6"/>
  <c r="D292" i="6" s="1"/>
  <c r="H325" i="6"/>
  <c r="D325" i="6" s="1"/>
  <c r="G237" i="6"/>
  <c r="H340" i="6"/>
  <c r="D340" i="6" s="1"/>
  <c r="H263" i="6"/>
  <c r="D263" i="6" s="1"/>
  <c r="H55" i="6"/>
  <c r="D55" i="6" s="1"/>
  <c r="H275" i="6"/>
  <c r="D275" i="6" s="1"/>
  <c r="H189" i="6"/>
  <c r="D189" i="6" s="1"/>
  <c r="H222" i="6"/>
  <c r="D222" i="6" s="1"/>
  <c r="H219" i="6"/>
  <c r="D219" i="6" s="1"/>
  <c r="G89" i="6"/>
  <c r="H370" i="6"/>
  <c r="D370" i="6" s="1"/>
  <c r="H208" i="6"/>
  <c r="D208" i="6" s="1"/>
  <c r="H215" i="6"/>
  <c r="D215" i="6" s="1"/>
  <c r="H258" i="6"/>
  <c r="D258" i="6" s="1"/>
  <c r="H264" i="6"/>
  <c r="D264" i="6" s="1"/>
  <c r="H276" i="6"/>
  <c r="D276" i="6" s="1"/>
  <c r="H282" i="6"/>
  <c r="D282" i="6" s="1"/>
  <c r="H220" i="6"/>
  <c r="D220" i="6" s="1"/>
  <c r="H223" i="6"/>
  <c r="D223" i="6" s="1"/>
  <c r="H290" i="6"/>
  <c r="D290" i="6" s="1"/>
  <c r="H294" i="6"/>
  <c r="D294" i="6" s="1"/>
  <c r="H191" i="6"/>
  <c r="D191" i="6" s="1"/>
  <c r="G129" i="6"/>
  <c r="H132" i="6"/>
  <c r="G132" i="6" s="1"/>
  <c r="H186" i="6"/>
  <c r="D186" i="6" s="1"/>
  <c r="H187" i="6"/>
  <c r="D187" i="6" s="1"/>
  <c r="H271" i="6"/>
  <c r="D271" i="6" s="1"/>
  <c r="H277" i="6"/>
  <c r="D277" i="6" s="1"/>
  <c r="H52" i="6"/>
  <c r="D52" i="6" s="1"/>
  <c r="H300" i="6"/>
  <c r="D300" i="6" s="1"/>
  <c r="H351" i="6"/>
  <c r="D351" i="6" s="1"/>
  <c r="H164" i="6"/>
  <c r="D164" i="6" s="1"/>
  <c r="H46" i="6"/>
  <c r="D46" i="6" s="1"/>
  <c r="H310" i="6"/>
  <c r="D310" i="6" s="1"/>
  <c r="H317" i="6"/>
  <c r="D317" i="6" s="1"/>
  <c r="H321" i="6"/>
  <c r="D321" i="6" s="1"/>
  <c r="H228" i="6"/>
  <c r="D228" i="6" s="1"/>
  <c r="H278" i="6"/>
  <c r="H285" i="6"/>
  <c r="D285" i="6" s="1"/>
  <c r="H288" i="6"/>
  <c r="D288" i="6" s="1"/>
  <c r="H346" i="6"/>
  <c r="D346" i="6" s="1"/>
  <c r="H161" i="6"/>
  <c r="D161" i="6" s="1"/>
  <c r="H323" i="6"/>
  <c r="D323" i="6" s="1"/>
  <c r="H234" i="6"/>
  <c r="D234" i="6" s="1"/>
  <c r="H162" i="6"/>
  <c r="D162" i="6" s="1"/>
  <c r="H332" i="6"/>
  <c r="D332" i="6" s="1"/>
  <c r="H181" i="6"/>
  <c r="D181" i="6" s="1"/>
  <c r="H240" i="6"/>
  <c r="D240" i="6" s="1"/>
  <c r="H133" i="6"/>
  <c r="D133" i="6" s="1"/>
  <c r="H224" i="6"/>
  <c r="D224" i="6" s="1"/>
  <c r="H13" i="6"/>
  <c r="D13" i="6" s="1"/>
  <c r="H242" i="6"/>
  <c r="D242" i="6" s="1"/>
  <c r="H180" i="6"/>
  <c r="D180" i="6" s="1"/>
  <c r="H77" i="6"/>
  <c r="D77" i="6" s="1"/>
  <c r="H16" i="6"/>
  <c r="D16" i="6" s="1"/>
  <c r="H204" i="6"/>
  <c r="D204" i="6" s="1"/>
  <c r="H250" i="6"/>
  <c r="D250" i="6" s="1"/>
  <c r="H195" i="6"/>
  <c r="D195" i="6" s="1"/>
  <c r="H216" i="6"/>
  <c r="D216" i="6" s="1"/>
  <c r="H266" i="6"/>
  <c r="D266" i="6" s="1"/>
  <c r="H273" i="6"/>
  <c r="D273" i="6" s="1"/>
  <c r="H279" i="6"/>
  <c r="D279" i="6" s="1"/>
  <c r="H286" i="6"/>
  <c r="D286" i="6" s="1"/>
  <c r="H365" i="6"/>
  <c r="D365" i="6" s="1"/>
  <c r="H299" i="6"/>
  <c r="D299" i="6" s="1"/>
  <c r="H47" i="6"/>
  <c r="D47" i="6" s="1"/>
  <c r="H305" i="6"/>
  <c r="D305" i="6" s="1"/>
  <c r="H50" i="6"/>
  <c r="D50" i="6" s="1"/>
  <c r="H316" i="6"/>
  <c r="D316" i="6" s="1"/>
  <c r="H301" i="6"/>
  <c r="D301" i="6" s="1"/>
  <c r="H306" i="6"/>
  <c r="D306" i="6" s="1"/>
  <c r="H313" i="6"/>
  <c r="D313" i="6" s="1"/>
  <c r="H319" i="6"/>
  <c r="D319" i="6" s="1"/>
  <c r="H18" i="6"/>
  <c r="D18" i="6" s="1"/>
  <c r="H43" i="6"/>
  <c r="D43" i="6" s="1"/>
  <c r="H83" i="6"/>
  <c r="D83" i="6" s="1"/>
  <c r="H257" i="6"/>
  <c r="D257" i="6" s="1"/>
  <c r="H218" i="6"/>
  <c r="D218" i="6" s="1"/>
  <c r="H302" i="6"/>
  <c r="D302" i="6" s="1"/>
  <c r="H190" i="6"/>
  <c r="H308" i="6"/>
  <c r="D308" i="6" s="1"/>
  <c r="H311" i="6"/>
  <c r="D311" i="6" s="1"/>
  <c r="H338" i="6"/>
  <c r="D338" i="6" s="1"/>
  <c r="H130" i="6"/>
  <c r="D130" i="6" s="1"/>
  <c r="H318" i="6"/>
  <c r="H304" i="6"/>
  <c r="D304" i="6" s="1"/>
  <c r="H165" i="6"/>
  <c r="D165" i="6" s="1"/>
  <c r="H309" i="6"/>
  <c r="D309" i="6" s="1"/>
  <c r="H315" i="6"/>
  <c r="D315" i="6" s="1"/>
  <c r="H322" i="6"/>
  <c r="D322" i="6" s="1"/>
  <c r="H328" i="6"/>
  <c r="D328" i="6" s="1"/>
  <c r="H345" i="6"/>
  <c r="D345" i="6" s="1"/>
  <c r="H349" i="6"/>
  <c r="D349" i="6" s="1"/>
  <c r="H295" i="6"/>
  <c r="D295" i="6" s="1"/>
  <c r="H298" i="6"/>
  <c r="D298" i="6" s="1"/>
  <c r="H179" i="6"/>
  <c r="D179" i="6" s="1"/>
  <c r="H163" i="6"/>
  <c r="D163" i="6" s="1"/>
  <c r="H307" i="6"/>
  <c r="D307" i="6" s="1"/>
  <c r="H312" i="6"/>
  <c r="D312" i="6" s="1"/>
  <c r="H320" i="6"/>
  <c r="D320" i="6" s="1"/>
  <c r="H359" i="6"/>
  <c r="D359" i="6" s="1"/>
  <c r="H174" i="6"/>
  <c r="D174" i="6" s="1"/>
  <c r="H175" i="6"/>
  <c r="D175" i="6" s="1"/>
  <c r="H178" i="6"/>
  <c r="D178" i="6" s="1"/>
  <c r="H131" i="6"/>
  <c r="D131" i="6" s="1"/>
  <c r="H303" i="6"/>
  <c r="D303" i="6" s="1"/>
  <c r="H352" i="6"/>
  <c r="D352" i="6" s="1"/>
  <c r="H166" i="6"/>
  <c r="D166" i="6" s="1"/>
  <c r="H314" i="6"/>
  <c r="D314" i="6" s="1"/>
  <c r="H353" i="6"/>
  <c r="D353" i="6" s="1"/>
  <c r="H327" i="6"/>
  <c r="D327" i="6" s="1"/>
  <c r="H356" i="6"/>
  <c r="D356" i="6" s="1"/>
  <c r="H334" i="6"/>
  <c r="D334" i="6" s="1"/>
  <c r="H232" i="6"/>
  <c r="D232" i="6" s="1"/>
  <c r="H255" i="6"/>
  <c r="D255" i="6" s="1"/>
  <c r="H342" i="6"/>
  <c r="H267" i="6"/>
  <c r="D267" i="6" s="1"/>
  <c r="H367" i="6"/>
  <c r="D367" i="6" s="1"/>
  <c r="H280" i="6"/>
  <c r="D280" i="6" s="1"/>
  <c r="H284" i="6"/>
  <c r="D284" i="6" s="1"/>
  <c r="H363" i="6"/>
  <c r="D363" i="6" s="1"/>
  <c r="H42" i="6"/>
  <c r="D42" i="6" s="1"/>
  <c r="H253" i="6"/>
  <c r="D253" i="6" s="1"/>
  <c r="H172" i="6"/>
  <c r="D172" i="6" s="1"/>
  <c r="H17" i="6"/>
  <c r="D17" i="6" s="1"/>
  <c r="H198" i="6"/>
  <c r="D198" i="6" s="1"/>
  <c r="H236" i="6"/>
  <c r="D236" i="6" s="1"/>
  <c r="H192" i="6"/>
  <c r="D192" i="6" s="1"/>
  <c r="H19" i="6"/>
  <c r="D19" i="6" s="1"/>
  <c r="H44" i="6"/>
  <c r="D44" i="6" s="1"/>
  <c r="H201" i="6"/>
  <c r="D201" i="6" s="1"/>
  <c r="H209" i="6"/>
  <c r="D209" i="6" s="1"/>
  <c r="H210" i="6"/>
  <c r="D210" i="6" s="1"/>
  <c r="H214" i="6"/>
  <c r="D214" i="6" s="1"/>
  <c r="H333" i="6"/>
  <c r="D333" i="6" s="1"/>
  <c r="H235" i="6"/>
  <c r="D235" i="6" s="1"/>
  <c r="H213" i="6"/>
  <c r="D213" i="6" s="1"/>
  <c r="H61" i="6"/>
  <c r="D61" i="6" s="1"/>
  <c r="H269" i="6"/>
  <c r="D269" i="6" s="1"/>
  <c r="H117" i="6"/>
  <c r="D117" i="6" s="1"/>
  <c r="H344" i="6"/>
  <c r="D344" i="6" s="1"/>
  <c r="H287" i="6"/>
  <c r="D287" i="6" s="1"/>
  <c r="H329" i="6"/>
  <c r="D329" i="6" s="1"/>
  <c r="H239" i="6"/>
  <c r="D239" i="6" s="1"/>
  <c r="H247" i="6"/>
  <c r="D247" i="6" s="1"/>
  <c r="H72" i="6"/>
  <c r="D72" i="6" s="1"/>
  <c r="H331" i="6"/>
  <c r="D331" i="6" s="1"/>
  <c r="H249" i="6"/>
  <c r="D249" i="6" s="1"/>
  <c r="H211" i="6"/>
  <c r="D211" i="6" s="1"/>
  <c r="H203" i="6"/>
  <c r="D203" i="6" s="1"/>
  <c r="H243" i="6"/>
  <c r="D243" i="6" s="1"/>
  <c r="H205" i="6"/>
  <c r="D205" i="6" s="1"/>
  <c r="H336" i="6"/>
  <c r="D336" i="6" s="1"/>
  <c r="H254" i="6"/>
  <c r="H238" i="6"/>
  <c r="D238" i="6" s="1"/>
  <c r="H230" i="6"/>
  <c r="D230" i="6" s="1"/>
  <c r="H200" i="6"/>
  <c r="D200" i="6" s="1"/>
  <c r="H169" i="6"/>
  <c r="D169" i="6" s="1"/>
  <c r="H182" i="6"/>
  <c r="D182" i="6" s="1"/>
  <c r="H6" i="6"/>
  <c r="D6" i="6" s="1"/>
  <c r="H14" i="6"/>
  <c r="D14" i="6" s="1"/>
  <c r="H362" i="6"/>
  <c r="D362" i="6" s="1"/>
  <c r="H339" i="6"/>
  <c r="D339" i="6" s="1"/>
  <c r="H371" i="6"/>
  <c r="D371" i="6" s="1"/>
  <c r="H84" i="6"/>
  <c r="D84" i="6" s="1"/>
  <c r="H252" i="6"/>
  <c r="D252" i="6" s="1"/>
  <c r="H184" i="6"/>
  <c r="D184" i="6" s="1"/>
  <c r="H194" i="6"/>
  <c r="D194" i="6" s="1"/>
  <c r="H40" i="6"/>
  <c r="D40" i="6" s="1"/>
  <c r="H3" i="6"/>
  <c r="D3" i="6" s="1"/>
  <c r="H4" i="6"/>
  <c r="D4" i="6" s="1"/>
  <c r="H229" i="6"/>
  <c r="D229" i="6" s="1"/>
  <c r="H231" i="6"/>
  <c r="D231" i="6" s="1"/>
  <c r="H358" i="6"/>
  <c r="D358" i="6" s="1"/>
  <c r="H27" i="6"/>
  <c r="D27" i="6" s="1"/>
  <c r="H202" i="6"/>
  <c r="D202" i="6" s="1"/>
  <c r="H244" i="6"/>
  <c r="D244" i="6" s="1"/>
  <c r="H206" i="6"/>
  <c r="D206" i="6" s="1"/>
  <c r="H193" i="6"/>
  <c r="D193" i="6" s="1"/>
  <c r="H251" i="6"/>
  <c r="D251" i="6" s="1"/>
  <c r="H88" i="6"/>
  <c r="D88" i="6" s="1"/>
  <c r="H183" i="6"/>
  <c r="D183" i="6" s="1"/>
  <c r="H48" i="6"/>
  <c r="D48" i="6" s="1"/>
  <c r="H127" i="6"/>
  <c r="D127" i="6" s="1"/>
  <c r="H335" i="6"/>
  <c r="D335" i="6" s="1"/>
  <c r="H233" i="6"/>
  <c r="D233" i="6" s="1"/>
  <c r="H9" i="6"/>
  <c r="D9" i="6" s="1"/>
  <c r="H241" i="6"/>
  <c r="D241" i="6" s="1"/>
  <c r="H246" i="6"/>
  <c r="D246" i="6" s="1"/>
  <c r="H170" i="6"/>
  <c r="D170" i="6" s="1"/>
  <c r="H337" i="6"/>
  <c r="D337" i="6" s="1"/>
  <c r="H212" i="6"/>
  <c r="D212" i="6" s="1"/>
  <c r="H196" i="6"/>
  <c r="D196" i="6" s="1"/>
  <c r="H58" i="6"/>
  <c r="D58" i="6" s="1"/>
  <c r="H8" i="6"/>
  <c r="D8" i="6" s="1"/>
  <c r="F136" i="6"/>
  <c r="F39" i="6"/>
  <c r="F35" i="6"/>
  <c r="F128" i="6"/>
  <c r="F67" i="6"/>
  <c r="F104" i="6"/>
  <c r="F26" i="6"/>
  <c r="F38" i="6"/>
  <c r="F103" i="6"/>
  <c r="F101" i="6"/>
  <c r="F105" i="6"/>
  <c r="F64" i="6"/>
  <c r="F102" i="6"/>
  <c r="F100" i="6"/>
  <c r="F37" i="6"/>
  <c r="F7" i="6"/>
  <c r="F31" i="6"/>
  <c r="F33" i="6"/>
  <c r="F15" i="6"/>
  <c r="F34" i="6"/>
  <c r="F5" i="6"/>
  <c r="F11" i="6"/>
  <c r="F25" i="6"/>
  <c r="F126" i="6"/>
  <c r="F111" i="6"/>
  <c r="F28" i="6"/>
  <c r="F69" i="6"/>
  <c r="F66" i="6"/>
  <c r="F109" i="6"/>
  <c r="F110" i="6"/>
  <c r="F108" i="6"/>
  <c r="F70" i="6"/>
  <c r="F107" i="6"/>
  <c r="F65" i="6"/>
  <c r="F106" i="6"/>
  <c r="F68" i="6"/>
  <c r="F10" i="6"/>
  <c r="F36" i="6"/>
  <c r="F94" i="6"/>
  <c r="F87" i="6"/>
  <c r="F93" i="6"/>
  <c r="F98" i="6"/>
  <c r="F115" i="6"/>
  <c r="F113" i="6"/>
  <c r="F57" i="6"/>
  <c r="F22" i="6"/>
  <c r="F92" i="6"/>
  <c r="F91" i="6"/>
  <c r="F21" i="6"/>
  <c r="F82" i="6"/>
  <c r="F99" i="6"/>
  <c r="F60" i="6"/>
  <c r="F20" i="6"/>
  <c r="F116" i="6"/>
  <c r="F76" i="6"/>
  <c r="F75" i="6"/>
  <c r="F74" i="6"/>
  <c r="F134" i="6"/>
  <c r="F90" i="6"/>
  <c r="F56" i="6"/>
  <c r="F59" i="6"/>
  <c r="F97" i="6"/>
  <c r="F30" i="6"/>
  <c r="F54" i="6"/>
  <c r="F51" i="6"/>
  <c r="F73" i="6"/>
  <c r="F49" i="6"/>
  <c r="F138" i="6"/>
  <c r="F81" i="6"/>
  <c r="F71" i="6"/>
  <c r="F86" i="6"/>
  <c r="F114" i="6"/>
  <c r="F29" i="6"/>
  <c r="F112" i="6"/>
  <c r="F122" i="6"/>
  <c r="F125" i="6"/>
  <c r="F124" i="6"/>
  <c r="F24" i="6"/>
  <c r="F53" i="6"/>
  <c r="F23" i="6"/>
  <c r="F123" i="6"/>
  <c r="F80" i="6"/>
  <c r="F137" i="6"/>
  <c r="F79" i="6"/>
  <c r="F121" i="6"/>
  <c r="F119" i="6"/>
  <c r="F120" i="6"/>
  <c r="F85" i="6"/>
  <c r="F135" i="6"/>
  <c r="F63" i="6"/>
  <c r="F118" i="6"/>
  <c r="F96" i="6"/>
  <c r="F2" i="6"/>
  <c r="F62" i="6"/>
  <c r="F140" i="6"/>
  <c r="F139" i="6"/>
  <c r="F141" i="6"/>
  <c r="F142" i="6"/>
  <c r="F143" i="6"/>
  <c r="F146" i="6"/>
  <c r="F145" i="6"/>
  <c r="F144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60" i="6"/>
  <c r="F159" i="6"/>
  <c r="F167" i="6"/>
  <c r="F168" i="6"/>
  <c r="F355" i="6"/>
  <c r="F354" i="6"/>
  <c r="F360" i="6"/>
  <c r="F361" i="6"/>
  <c r="F366" i="6"/>
  <c r="F369" i="6"/>
  <c r="F368" i="6"/>
  <c r="G324" i="6" l="1"/>
  <c r="G325" i="6"/>
  <c r="G263" i="6"/>
  <c r="G197" i="6"/>
  <c r="G276" i="6"/>
  <c r="G245" i="6"/>
  <c r="G347" i="6"/>
  <c r="G357" i="6"/>
  <c r="G292" i="6"/>
  <c r="G350" i="6"/>
  <c r="G268" i="6"/>
  <c r="G356" i="6"/>
  <c r="G260" i="6"/>
  <c r="G186" i="6"/>
  <c r="G176" i="6"/>
  <c r="G259" i="6"/>
  <c r="G256" i="6"/>
  <c r="G313" i="6"/>
  <c r="G290" i="6"/>
  <c r="G192" i="6"/>
  <c r="G188" i="6"/>
  <c r="G208" i="6"/>
  <c r="G275" i="6"/>
  <c r="G228" i="6"/>
  <c r="G222" i="6"/>
  <c r="G370" i="6"/>
  <c r="G218" i="6"/>
  <c r="G45" i="6"/>
  <c r="G284" i="6"/>
  <c r="G184" i="6"/>
  <c r="G207" i="6"/>
  <c r="G246" i="6"/>
  <c r="G296" i="6"/>
  <c r="G281" i="6"/>
  <c r="G341" i="6"/>
  <c r="G95" i="6"/>
  <c r="G272" i="6"/>
  <c r="G262" i="6"/>
  <c r="G194" i="6"/>
  <c r="G46" i="6"/>
  <c r="G221" i="6"/>
  <c r="G288" i="6"/>
  <c r="G162" i="6"/>
  <c r="G164" i="6"/>
  <c r="G240" i="6"/>
  <c r="G301" i="6"/>
  <c r="G358" i="6"/>
  <c r="G213" i="6"/>
  <c r="G41" i="6"/>
  <c r="G217" i="6"/>
  <c r="G78" i="6"/>
  <c r="G12" i="6"/>
  <c r="G227" i="6"/>
  <c r="G182" i="6"/>
  <c r="G307" i="6"/>
  <c r="G236" i="6"/>
  <c r="G326" i="6"/>
  <c r="G239" i="6"/>
  <c r="G174" i="6"/>
  <c r="G193" i="6"/>
  <c r="G235" i="6"/>
  <c r="G329" i="6"/>
  <c r="G83" i="6"/>
  <c r="G372" i="6"/>
  <c r="G244" i="6"/>
  <c r="G191" i="6"/>
  <c r="G340" i="6"/>
  <c r="G306" i="6"/>
  <c r="G177" i="6"/>
  <c r="G199" i="6"/>
  <c r="G327" i="6"/>
  <c r="G363" i="6"/>
  <c r="G161" i="6"/>
  <c r="G171" i="6"/>
  <c r="G297" i="6"/>
  <c r="G202" i="6"/>
  <c r="G6" i="6"/>
  <c r="G13" i="6"/>
  <c r="G48" i="6"/>
  <c r="G4" i="6"/>
  <c r="D318" i="6"/>
  <c r="G318" i="6"/>
  <c r="D278" i="6"/>
  <c r="G278" i="6"/>
  <c r="G312" i="6"/>
  <c r="G331" i="6"/>
  <c r="G173" i="6"/>
  <c r="G77" i="6"/>
  <c r="G44" i="6"/>
  <c r="G8" i="6"/>
  <c r="G196" i="6"/>
  <c r="G189" i="6"/>
  <c r="D342" i="6"/>
  <c r="G342" i="6"/>
  <c r="G261" i="6"/>
  <c r="G50" i="6"/>
  <c r="G175" i="6"/>
  <c r="G282" i="6"/>
  <c r="G215" i="6"/>
  <c r="G18" i="6"/>
  <c r="G17" i="6"/>
  <c r="G304" i="6"/>
  <c r="G287" i="6"/>
  <c r="G203" i="6"/>
  <c r="G226" i="6"/>
  <c r="G362" i="6"/>
  <c r="G130" i="6"/>
  <c r="G345" i="6"/>
  <c r="G252" i="6"/>
  <c r="G234" i="6"/>
  <c r="G308" i="6"/>
  <c r="G364" i="6"/>
  <c r="G185" i="6"/>
  <c r="G230" i="6"/>
  <c r="G310" i="6"/>
  <c r="G170" i="6"/>
  <c r="G84" i="6"/>
  <c r="G233" i="6"/>
  <c r="G293" i="6"/>
  <c r="G206" i="6"/>
  <c r="G257" i="6"/>
  <c r="G359" i="6"/>
  <c r="G210" i="6"/>
  <c r="G238" i="6"/>
  <c r="G163" i="6"/>
  <c r="G224" i="6"/>
  <c r="G209" i="6"/>
  <c r="G180" i="6"/>
  <c r="G322" i="6"/>
  <c r="G42" i="6"/>
  <c r="G332" i="6"/>
  <c r="G303" i="6"/>
  <c r="G280" i="6"/>
  <c r="G266" i="6"/>
  <c r="G351" i="6"/>
  <c r="G232" i="6"/>
  <c r="G283" i="6"/>
  <c r="G333" i="6"/>
  <c r="G166" i="6"/>
  <c r="G181" i="6"/>
  <c r="G229" i="6"/>
  <c r="G365" i="6"/>
  <c r="G231" i="6"/>
  <c r="G214" i="6"/>
  <c r="G27" i="6"/>
  <c r="G349" i="6"/>
  <c r="D254" i="6"/>
  <c r="G254" i="6"/>
  <c r="G338" i="6"/>
  <c r="D190" i="6"/>
  <c r="G190" i="6"/>
  <c r="G47" i="6"/>
  <c r="G223" i="6"/>
  <c r="G264" i="6"/>
  <c r="G243" i="6"/>
  <c r="G14" i="6"/>
  <c r="G195" i="6"/>
  <c r="G319" i="6"/>
  <c r="G289" i="6"/>
  <c r="G117" i="6"/>
  <c r="G225" i="6"/>
  <c r="G371" i="6"/>
  <c r="G72" i="6"/>
  <c r="G178" i="6"/>
  <c r="G367" i="6"/>
  <c r="G300" i="6"/>
  <c r="G169" i="6"/>
  <c r="G277" i="6"/>
  <c r="G212" i="6"/>
  <c r="G52" i="6"/>
  <c r="G334" i="6"/>
  <c r="G286" i="6"/>
  <c r="G269" i="6"/>
  <c r="G165" i="6"/>
  <c r="G183" i="6"/>
  <c r="G3" i="6"/>
  <c r="G328" i="6"/>
  <c r="G200" i="6"/>
  <c r="G253" i="6"/>
  <c r="G320" i="6"/>
  <c r="G179" i="6"/>
  <c r="G201" i="6"/>
  <c r="G19" i="6"/>
  <c r="G298" i="6"/>
  <c r="G55" i="6"/>
  <c r="G250" i="6"/>
  <c r="G273" i="6"/>
  <c r="G315" i="6"/>
  <c r="G172" i="6"/>
  <c r="G279" i="6"/>
  <c r="G274" i="6"/>
  <c r="G339" i="6"/>
  <c r="G330" i="6"/>
  <c r="G219" i="6"/>
  <c r="G353" i="6"/>
  <c r="G267" i="6"/>
  <c r="G247" i="6"/>
  <c r="G323" i="6"/>
  <c r="G291" i="6"/>
  <c r="G265" i="6"/>
  <c r="G211" i="6"/>
  <c r="G133" i="6"/>
  <c r="G271" i="6"/>
  <c r="G241" i="6"/>
  <c r="G9" i="6"/>
  <c r="G294" i="6"/>
  <c r="G317" i="6"/>
  <c r="G58" i="6"/>
  <c r="G205" i="6"/>
  <c r="G88" i="6"/>
  <c r="G309" i="6"/>
  <c r="G344" i="6"/>
  <c r="G352" i="6"/>
  <c r="G305" i="6"/>
  <c r="G316" i="6"/>
  <c r="G299" i="6"/>
  <c r="G220" i="6"/>
  <c r="G258" i="6"/>
  <c r="G43" i="6"/>
  <c r="G16" i="6"/>
  <c r="G295" i="6"/>
  <c r="G204" i="6"/>
  <c r="G311" i="6"/>
  <c r="G346" i="6"/>
  <c r="G249" i="6"/>
  <c r="G248" i="6"/>
  <c r="G216" i="6"/>
  <c r="G314" i="6"/>
  <c r="G131" i="6"/>
  <c r="G255" i="6"/>
  <c r="G242" i="6"/>
  <c r="G321" i="6"/>
  <c r="G336" i="6"/>
  <c r="G285" i="6"/>
  <c r="G187" i="6"/>
  <c r="G335" i="6"/>
  <c r="G40" i="6"/>
  <c r="G61" i="6"/>
  <c r="G302" i="6"/>
  <c r="G337" i="6"/>
  <c r="G127" i="6"/>
  <c r="G251" i="6"/>
  <c r="G198" i="6"/>
  <c r="D132" i="6"/>
  <c r="H361" i="6"/>
  <c r="D361" i="6" s="1"/>
  <c r="H150" i="6"/>
  <c r="D150" i="6" s="1"/>
  <c r="H137" i="6"/>
  <c r="D137" i="6" s="1"/>
  <c r="H54" i="6"/>
  <c r="D54" i="6" s="1"/>
  <c r="H113" i="6"/>
  <c r="D113" i="6" s="1"/>
  <c r="H66" i="6"/>
  <c r="D66" i="6" s="1"/>
  <c r="H5" i="6"/>
  <c r="D5" i="6" s="1"/>
  <c r="H136" i="6"/>
  <c r="D136" i="6" s="1"/>
  <c r="H368" i="6"/>
  <c r="D368" i="6" s="1"/>
  <c r="H360" i="6"/>
  <c r="D360" i="6" s="1"/>
  <c r="H167" i="6"/>
  <c r="D167" i="6" s="1"/>
  <c r="H157" i="6"/>
  <c r="D157" i="6" s="1"/>
  <c r="H153" i="6"/>
  <c r="D153" i="6" s="1"/>
  <c r="H149" i="6"/>
  <c r="D149" i="6" s="1"/>
  <c r="H145" i="6"/>
  <c r="D145" i="6" s="1"/>
  <c r="H141" i="6"/>
  <c r="D141" i="6" s="1"/>
  <c r="H2" i="6"/>
  <c r="D2" i="6" s="1"/>
  <c r="H135" i="6"/>
  <c r="D135" i="6" s="1"/>
  <c r="H121" i="6"/>
  <c r="D121" i="6" s="1"/>
  <c r="H80" i="6"/>
  <c r="D80" i="6" s="1"/>
  <c r="H24" i="6"/>
  <c r="D24" i="6" s="1"/>
  <c r="H112" i="6"/>
  <c r="D112" i="6" s="1"/>
  <c r="H71" i="6"/>
  <c r="D71" i="6" s="1"/>
  <c r="H73" i="6"/>
  <c r="D73" i="6" s="1"/>
  <c r="H30" i="6"/>
  <c r="D30" i="6" s="1"/>
  <c r="H90" i="6"/>
  <c r="D90" i="6" s="1"/>
  <c r="H76" i="6"/>
  <c r="D76" i="6" s="1"/>
  <c r="H99" i="6"/>
  <c r="D99" i="6" s="1"/>
  <c r="H92" i="6"/>
  <c r="D92" i="6" s="1"/>
  <c r="H115" i="6"/>
  <c r="D115" i="6" s="1"/>
  <c r="H94" i="6"/>
  <c r="D94" i="6" s="1"/>
  <c r="H106" i="6"/>
  <c r="D106" i="6" s="1"/>
  <c r="H108" i="6"/>
  <c r="D108" i="6" s="1"/>
  <c r="H69" i="6"/>
  <c r="D69" i="6" s="1"/>
  <c r="H126" i="6"/>
  <c r="D126" i="6" s="1"/>
  <c r="H34" i="6"/>
  <c r="D34" i="6" s="1"/>
  <c r="H7" i="6"/>
  <c r="D7" i="6" s="1"/>
  <c r="H64" i="6"/>
  <c r="D64" i="6" s="1"/>
  <c r="H38" i="6"/>
  <c r="D38" i="6" s="1"/>
  <c r="H128" i="6"/>
  <c r="D128" i="6" s="1"/>
  <c r="H144" i="6"/>
  <c r="D144" i="6" s="1"/>
  <c r="H53" i="6"/>
  <c r="D53" i="6" s="1"/>
  <c r="H56" i="6"/>
  <c r="D56" i="6" s="1"/>
  <c r="H91" i="6"/>
  <c r="D91" i="6" s="1"/>
  <c r="H70" i="6"/>
  <c r="D70" i="6" s="1"/>
  <c r="H111" i="6"/>
  <c r="D111" i="6" s="1"/>
  <c r="H103" i="6"/>
  <c r="D103" i="6" s="1"/>
  <c r="H154" i="6"/>
  <c r="D154" i="6" s="1"/>
  <c r="H63" i="6"/>
  <c r="D63" i="6" s="1"/>
  <c r="H49" i="6"/>
  <c r="D49" i="6" s="1"/>
  <c r="H87" i="6"/>
  <c r="D87" i="6" s="1"/>
  <c r="H67" i="6"/>
  <c r="D67" i="6" s="1"/>
  <c r="H369" i="6"/>
  <c r="D369" i="6" s="1"/>
  <c r="H354" i="6"/>
  <c r="D354" i="6" s="1"/>
  <c r="H159" i="6"/>
  <c r="D159" i="6" s="1"/>
  <c r="H156" i="6"/>
  <c r="D156" i="6" s="1"/>
  <c r="H152" i="6"/>
  <c r="D152" i="6" s="1"/>
  <c r="H148" i="6"/>
  <c r="D148" i="6" s="1"/>
  <c r="H146" i="6"/>
  <c r="D146" i="6" s="1"/>
  <c r="H139" i="6"/>
  <c r="D139" i="6" s="1"/>
  <c r="H96" i="6"/>
  <c r="D96" i="6" s="1"/>
  <c r="H85" i="6"/>
  <c r="D85" i="6" s="1"/>
  <c r="H79" i="6"/>
  <c r="D79" i="6" s="1"/>
  <c r="H123" i="6"/>
  <c r="D123" i="6" s="1"/>
  <c r="H124" i="6"/>
  <c r="D124" i="6" s="1"/>
  <c r="H29" i="6"/>
  <c r="D29" i="6" s="1"/>
  <c r="H81" i="6"/>
  <c r="D81" i="6" s="1"/>
  <c r="H51" i="6"/>
  <c r="D51" i="6" s="1"/>
  <c r="H97" i="6"/>
  <c r="D97" i="6" s="1"/>
  <c r="H134" i="6"/>
  <c r="D134" i="6" s="1"/>
  <c r="H116" i="6"/>
  <c r="D116" i="6" s="1"/>
  <c r="H82" i="6"/>
  <c r="D82" i="6" s="1"/>
  <c r="H22" i="6"/>
  <c r="D22" i="6" s="1"/>
  <c r="H98" i="6"/>
  <c r="D98" i="6" s="1"/>
  <c r="H36" i="6"/>
  <c r="D36" i="6" s="1"/>
  <c r="H65" i="6"/>
  <c r="D65" i="6" s="1"/>
  <c r="H110" i="6"/>
  <c r="D110" i="6" s="1"/>
  <c r="H25" i="6"/>
  <c r="D25" i="6" s="1"/>
  <c r="H15" i="6"/>
  <c r="D15" i="6" s="1"/>
  <c r="H37" i="6"/>
  <c r="D37" i="6" s="1"/>
  <c r="H105" i="6"/>
  <c r="D105" i="6" s="1"/>
  <c r="H26" i="6"/>
  <c r="D26" i="6" s="1"/>
  <c r="H35" i="6"/>
  <c r="D35" i="6" s="1"/>
  <c r="H158" i="6"/>
  <c r="D158" i="6" s="1"/>
  <c r="H62" i="6"/>
  <c r="D62" i="6" s="1"/>
  <c r="H122" i="6"/>
  <c r="D122" i="6" s="1"/>
  <c r="H75" i="6"/>
  <c r="D75" i="6" s="1"/>
  <c r="H31" i="6"/>
  <c r="D31" i="6" s="1"/>
  <c r="H168" i="6"/>
  <c r="D168" i="6" s="1"/>
  <c r="H119" i="6"/>
  <c r="D119" i="6" s="1"/>
  <c r="H68" i="6"/>
  <c r="D68" i="6" s="1"/>
  <c r="H366" i="6"/>
  <c r="D366" i="6" s="1"/>
  <c r="H355" i="6"/>
  <c r="D355" i="6" s="1"/>
  <c r="H160" i="6"/>
  <c r="D160" i="6" s="1"/>
  <c r="H155" i="6"/>
  <c r="D155" i="6" s="1"/>
  <c r="H151" i="6"/>
  <c r="D151" i="6" s="1"/>
  <c r="H147" i="6"/>
  <c r="D147" i="6" s="1"/>
  <c r="H143" i="6"/>
  <c r="D143" i="6" s="1"/>
  <c r="H140" i="6"/>
  <c r="D140" i="6" s="1"/>
  <c r="H118" i="6"/>
  <c r="D118" i="6" s="1"/>
  <c r="H120" i="6"/>
  <c r="D120" i="6" s="1"/>
  <c r="H23" i="6"/>
  <c r="D23" i="6" s="1"/>
  <c r="H125" i="6"/>
  <c r="D125" i="6" s="1"/>
  <c r="H114" i="6"/>
  <c r="D114" i="6" s="1"/>
  <c r="H138" i="6"/>
  <c r="D138" i="6" s="1"/>
  <c r="H59" i="6"/>
  <c r="D59" i="6" s="1"/>
  <c r="H74" i="6"/>
  <c r="D74" i="6" s="1"/>
  <c r="H20" i="6"/>
  <c r="D20" i="6" s="1"/>
  <c r="H21" i="6"/>
  <c r="D21" i="6" s="1"/>
  <c r="H57" i="6"/>
  <c r="D57" i="6" s="1"/>
  <c r="H93" i="6"/>
  <c r="D93" i="6" s="1"/>
  <c r="H10" i="6"/>
  <c r="D10" i="6" s="1"/>
  <c r="H107" i="6"/>
  <c r="D107" i="6" s="1"/>
  <c r="H109" i="6"/>
  <c r="D109" i="6" s="1"/>
  <c r="H28" i="6"/>
  <c r="D28" i="6" s="1"/>
  <c r="H11" i="6"/>
  <c r="D11" i="6" s="1"/>
  <c r="H33" i="6"/>
  <c r="D33" i="6" s="1"/>
  <c r="H100" i="6"/>
  <c r="D100" i="6" s="1"/>
  <c r="H101" i="6"/>
  <c r="D101" i="6" s="1"/>
  <c r="H104" i="6"/>
  <c r="D104" i="6" s="1"/>
  <c r="H39" i="6"/>
  <c r="D39" i="6" s="1"/>
  <c r="H142" i="6"/>
  <c r="D142" i="6" s="1"/>
  <c r="H86" i="6"/>
  <c r="D86" i="6" s="1"/>
  <c r="H60" i="6"/>
  <c r="D60" i="6" s="1"/>
  <c r="H102" i="6"/>
  <c r="D102" i="6" s="1"/>
  <c r="G167" i="6" l="1"/>
  <c r="G146" i="6"/>
  <c r="G158" i="6"/>
  <c r="G368" i="6"/>
  <c r="G26" i="6"/>
  <c r="G29" i="6"/>
  <c r="G361" i="6"/>
  <c r="G116" i="6"/>
  <c r="G145" i="6"/>
  <c r="G57" i="6"/>
  <c r="G71" i="6"/>
  <c r="G30" i="6"/>
  <c r="G24" i="6"/>
  <c r="G23" i="6"/>
  <c r="G360" i="6"/>
  <c r="G113" i="6"/>
  <c r="G144" i="6"/>
  <c r="G156" i="6"/>
  <c r="G366" i="6"/>
  <c r="G90" i="6"/>
  <c r="G168" i="6"/>
  <c r="G152" i="6"/>
  <c r="G82" i="6"/>
  <c r="G20" i="6"/>
  <c r="G122" i="6"/>
  <c r="G66" i="6"/>
  <c r="G5" i="6"/>
  <c r="G37" i="6"/>
  <c r="G31" i="6"/>
  <c r="G104" i="6"/>
  <c r="G7" i="6"/>
  <c r="G70" i="6"/>
  <c r="G101" i="6"/>
  <c r="G38" i="6"/>
  <c r="G100" i="6"/>
  <c r="G139" i="6"/>
  <c r="G155" i="6"/>
  <c r="G74" i="6"/>
  <c r="G140" i="6"/>
  <c r="G65" i="6"/>
  <c r="G142" i="6"/>
  <c r="G106" i="6"/>
  <c r="G59" i="6"/>
  <c r="G87" i="6"/>
  <c r="G148" i="6"/>
  <c r="G39" i="6"/>
  <c r="G51" i="6"/>
  <c r="G143" i="6"/>
  <c r="G98" i="6"/>
  <c r="G150" i="6"/>
  <c r="G121" i="6"/>
  <c r="G115" i="6"/>
  <c r="G67" i="6"/>
  <c r="G2" i="6"/>
  <c r="G97" i="6"/>
  <c r="G354" i="6"/>
  <c r="G33" i="6"/>
  <c r="G56" i="6"/>
  <c r="G136" i="6"/>
  <c r="G54" i="6"/>
  <c r="G10" i="6"/>
  <c r="G28" i="6"/>
  <c r="G135" i="6"/>
  <c r="G60" i="6"/>
  <c r="G124" i="6"/>
  <c r="G35" i="6"/>
  <c r="G73" i="6"/>
  <c r="G99" i="6"/>
  <c r="G79" i="6"/>
  <c r="G94" i="6"/>
  <c r="G128" i="6"/>
  <c r="G118" i="6"/>
  <c r="G96" i="6"/>
  <c r="G92" i="6"/>
  <c r="G25" i="6"/>
  <c r="G119" i="6"/>
  <c r="G75" i="6"/>
  <c r="G123" i="6"/>
  <c r="G134" i="6"/>
  <c r="G103" i="6"/>
  <c r="G114" i="6"/>
  <c r="G102" i="6"/>
  <c r="G81" i="6"/>
  <c r="G107" i="6"/>
  <c r="G141" i="6"/>
  <c r="G125" i="6"/>
  <c r="G153" i="6"/>
  <c r="G105" i="6"/>
  <c r="G112" i="6"/>
  <c r="G49" i="6"/>
  <c r="G159" i="6"/>
  <c r="G53" i="6"/>
  <c r="G64" i="6"/>
  <c r="G160" i="6"/>
  <c r="G369" i="6"/>
  <c r="G120" i="6"/>
  <c r="G110" i="6"/>
  <c r="G62" i="6"/>
  <c r="G108" i="6"/>
  <c r="G91" i="6"/>
  <c r="G68" i="6"/>
  <c r="G93" i="6"/>
  <c r="G149" i="6"/>
  <c r="G126" i="6"/>
  <c r="G15" i="6"/>
  <c r="G80" i="6"/>
  <c r="G137" i="6"/>
  <c r="G355" i="6"/>
  <c r="G34" i="6"/>
  <c r="G36" i="6"/>
  <c r="G111" i="6"/>
  <c r="G85" i="6"/>
  <c r="G138" i="6"/>
  <c r="G86" i="6"/>
  <c r="G21" i="6"/>
  <c r="G157" i="6"/>
  <c r="G76" i="6"/>
  <c r="G63" i="6"/>
  <c r="G151" i="6"/>
  <c r="G11" i="6"/>
  <c r="G69" i="6"/>
  <c r="G109" i="6"/>
  <c r="G22" i="6"/>
  <c r="G154" i="6"/>
  <c r="G147" i="6"/>
</calcChain>
</file>

<file path=xl/sharedStrings.xml><?xml version="1.0" encoding="utf-8"?>
<sst xmlns="http://schemas.openxmlformats.org/spreadsheetml/2006/main" count="512" uniqueCount="301">
  <si>
    <t>Types of Tdocs</t>
  </si>
  <si>
    <t>Possible statuses of Tdocs</t>
  </si>
  <si>
    <t>Categories</t>
  </si>
  <si>
    <t>A</t>
  </si>
  <si>
    <t>B</t>
  </si>
  <si>
    <t>C</t>
  </si>
  <si>
    <t>D</t>
  </si>
  <si>
    <t>E</t>
  </si>
  <si>
    <t>F</t>
  </si>
  <si>
    <t>LS out</t>
  </si>
  <si>
    <t>LS in</t>
  </si>
  <si>
    <t>agenda</t>
  </si>
  <si>
    <t>pCR</t>
  </si>
  <si>
    <t>CR</t>
  </si>
  <si>
    <t>WI status report</t>
  </si>
  <si>
    <t>report</t>
  </si>
  <si>
    <t>other</t>
  </si>
  <si>
    <t>For</t>
  </si>
  <si>
    <t>Work Plan</t>
  </si>
  <si>
    <t>draftCR</t>
  </si>
  <si>
    <t>CR pack</t>
  </si>
  <si>
    <t>ToR</t>
  </si>
  <si>
    <t>WID new</t>
  </si>
  <si>
    <t>WID revised</t>
  </si>
  <si>
    <t>SID new</t>
  </si>
  <si>
    <t>SID revised</t>
  </si>
  <si>
    <t>WI exception request</t>
  </si>
  <si>
    <t>draft TS</t>
  </si>
  <si>
    <t>draft TR</t>
  </si>
  <si>
    <t>discussion</t>
  </si>
  <si>
    <t>response</t>
  </si>
  <si>
    <t>reserved</t>
  </si>
  <si>
    <t>available</t>
  </si>
  <si>
    <t>revised</t>
  </si>
  <si>
    <t>agreed</t>
  </si>
  <si>
    <t>conditionally agreed</t>
  </si>
  <si>
    <t>approved</t>
  </si>
  <si>
    <t>conditionally approved</t>
  </si>
  <si>
    <t>partially approved</t>
  </si>
  <si>
    <t>treated</t>
  </si>
  <si>
    <t>endorsed</t>
  </si>
  <si>
    <t>replied to</t>
  </si>
  <si>
    <t>merged</t>
  </si>
  <si>
    <t>not pursued</t>
  </si>
  <si>
    <t>postponed</t>
  </si>
  <si>
    <t>noted</t>
  </si>
  <si>
    <t>not concluded</t>
  </si>
  <si>
    <t>withdrawn</t>
  </si>
  <si>
    <t>reissued</t>
  </si>
  <si>
    <t>Decision</t>
  </si>
  <si>
    <t>Agreement</t>
  </si>
  <si>
    <t>Approval</t>
  </si>
  <si>
    <t>Information</t>
  </si>
  <si>
    <t>Discussion</t>
  </si>
  <si>
    <t>Action</t>
  </si>
  <si>
    <t>Endorsement</t>
  </si>
  <si>
    <t>Presentation</t>
  </si>
  <si>
    <t>Releases</t>
  </si>
  <si>
    <t>Rel-14</t>
  </si>
  <si>
    <t>Rel-13</t>
  </si>
  <si>
    <t>Rel-12</t>
  </si>
  <si>
    <t>Rel-11</t>
  </si>
  <si>
    <t>Rel-10</t>
  </si>
  <si>
    <t>Rel-9</t>
  </si>
  <si>
    <t>Rel-8</t>
  </si>
  <si>
    <t>Rel-7</t>
  </si>
  <si>
    <t>Rel-6</t>
  </si>
  <si>
    <t>Rel-5</t>
  </si>
  <si>
    <t>Rel-4</t>
  </si>
  <si>
    <t>R1999</t>
  </si>
  <si>
    <t>R1998</t>
  </si>
  <si>
    <t>UMTS</t>
  </si>
  <si>
    <t>R2000</t>
  </si>
  <si>
    <t>R1997</t>
  </si>
  <si>
    <t>R1996</t>
  </si>
  <si>
    <t>Ph1-EXT</t>
  </si>
  <si>
    <t>Ph2</t>
  </si>
  <si>
    <t>Ph1-DCS</t>
  </si>
  <si>
    <t>Ph1</t>
  </si>
  <si>
    <t>TS or TR cover</t>
  </si>
  <si>
    <t>WI Summary</t>
  </si>
  <si>
    <t>not treated</t>
  </si>
  <si>
    <t>Subject</t>
  </si>
  <si>
    <t>From</t>
  </si>
  <si>
    <t>Date </t>
  </si>
  <si>
    <t>Thomas Stockhammer</t>
  </si>
  <si>
    <t>Hakju Ryan Lee</t>
  </si>
  <si>
    <t>teniou(TeniouGilles)</t>
  </si>
  <si>
    <t>New Date</t>
  </si>
  <si>
    <t>Time</t>
  </si>
  <si>
    <t>SHIFT</t>
  </si>
  <si>
    <t>New Time</t>
  </si>
  <si>
    <t>Day</t>
  </si>
  <si>
    <t>Emmanuel Thomas</t>
  </si>
  <si>
    <t>Rajan Laxman Joshi</t>
  </si>
  <si>
    <t>Lukasz Litwic</t>
  </si>
  <si>
    <t>Gaëlle Martin-Cocher</t>
  </si>
  <si>
    <t>Dmytro Rusanovskyy</t>
  </si>
  <si>
    <t>Alexandros Tourapis</t>
  </si>
  <si>
    <t>panqi (E)</t>
  </si>
  <si>
    <t>John Simmons</t>
  </si>
  <si>
    <t>Thu, 7 Apr 2022 12:32:28 -0700</t>
  </si>
  <si>
    <t>Thu, 7 Apr 2022 17:37:07 +0000</t>
  </si>
  <si>
    <t>Thu, 7 Apr 2022 17:31:25 +0000</t>
  </si>
  <si>
    <t>Thu, 7 Apr 2022 17:31:13 +0000</t>
  </si>
  <si>
    <t>Thu, 7 Apr 2022 15:47:45 +0000</t>
  </si>
  <si>
    <t>Thu, 7 Apr 2022 07:42:44 -0700</t>
  </si>
  <si>
    <t>Thu, 7 Apr 2022 07:32:35 -0700</t>
  </si>
  <si>
    <t>Thu, 7 Apr 2022 14:31:36 +0000</t>
  </si>
  <si>
    <t>Thu, 7 Apr 2022 14:30:05 +0000</t>
  </si>
  <si>
    <t>Thu, 7 Apr 2022 07:07:20 -0700</t>
  </si>
  <si>
    <t>Thu, 7 Apr 2022 14:06:58 +0000</t>
  </si>
  <si>
    <t>Thu, 7 Apr 2022 13:57:01 +0000</t>
  </si>
  <si>
    <t>Thu, 7 Apr 2022 13:51:39 +0000</t>
  </si>
  <si>
    <t>Thu, 7 Apr 2022 13:48:34 +0000</t>
  </si>
  <si>
    <t>Thu, 7 Apr 2022 13:43:07 +0000</t>
  </si>
  <si>
    <t>Thu, 7 Apr 2022 13:36:22 +0000</t>
  </si>
  <si>
    <t>[FS_5GVideo, 406 Block A, 7th Apr. 1200CEST] Update to the categorization of VVC, subclause 8.2</t>
  </si>
  <si>
    <t>Thu, 7 Apr 2022 12:36:41 +0000</t>
  </si>
  <si>
    <t>Thu, 7 Apr 2022 12:22:05 +0000</t>
  </si>
  <si>
    <t>Thu, 7 Apr 2022 12:10:25 +0000</t>
  </si>
  <si>
    <t>Thu, 7 Apr 2022 11:57:12 +0000</t>
  </si>
  <si>
    <t>Thu, 7 Apr 2022 11:45:01 +0000</t>
  </si>
  <si>
    <t>Thu, 7 Apr 2022 11:15:11 +0000</t>
  </si>
  <si>
    <t>Thu, 7 Apr 2022 11:13:48 +0000</t>
  </si>
  <si>
    <t>Thu, 7 Apr 2022 09:54:17 +0000</t>
  </si>
  <si>
    <t>Thu, 7 Apr 2022 09:41:09 +0000</t>
  </si>
  <si>
    <t>Thu, 7 Apr 2022 08:38:22 +0000</t>
  </si>
  <si>
    <t>Upload of 430</t>
  </si>
  <si>
    <t>Thu, 7 Apr 2022 08:34:23 +0000</t>
  </si>
  <si>
    <t>Thu, 7 Apr 2022 07:24:02 +0000</t>
  </si>
  <si>
    <t>Thu, 7 Apr 2022 04:38:27 +0000</t>
  </si>
  <si>
    <t>Wed, 6 Apr 2022 20:36:20 -0700</t>
  </si>
  <si>
    <t>[LSin, 460, Block A, 8th Apr. 1200CEST] LS on QoS support with PDU Set granularity from SA2</t>
  </si>
  <si>
    <t>Wed, 6 Apr 2022 17:21:32 +0000</t>
  </si>
  <si>
    <t>Zhao, Shuai</t>
  </si>
  <si>
    <t>Wed, 6 Apr 2022 15:12:37 +0000</t>
  </si>
  <si>
    <t>Wed, 6 Apr 2022 07:57:01 -0700</t>
  </si>
  <si>
    <t>Wed, 6 Apr 2022 07:37:47 -0700</t>
  </si>
  <si>
    <t>Wed, 6 Apr 2022 13:15:23 +0000</t>
  </si>
  <si>
    <t>Wed, 6 Apr 2022 22:05:33 +0900</t>
  </si>
  <si>
    <t>Wed, 6 Apr 2022 11:33:08 +0000</t>
  </si>
  <si>
    <t>Wed, 6 Apr 2022 08:18:21 +0000</t>
  </si>
  <si>
    <t>[Reply LS, 372 Block A, 8th Apr. 1200CEST] LS Reply on QoS support with PDU Set granularity</t>
  </si>
  <si>
    <t>Wed, 6 Apr 2022 07:53:25 +0000</t>
  </si>
  <si>
    <t>[FS_XRTraffic, 372 Block A, 8th Apr. 1200CEST] ADUs, PDU Sets and Metrics</t>
  </si>
  <si>
    <t>Wed, 6 Apr 2022 07:53:12 +0000</t>
  </si>
  <si>
    <t>[FS_5GVideo, 484 Block A, 7th Apr. 1200CEST] VMAF and MS-SSIM results in S3 and S5</t>
  </si>
  <si>
    <t>Wed, 6 Apr 2022 07:52:53 +0000</t>
  </si>
  <si>
    <t>[FS_5GVideo, 441 Block A, 7th Apr. 1200CEST] Reconstructed md5sums for EVC bitstreams</t>
  </si>
  <si>
    <t>Wed, 6 Apr 2022 07:52:43 +0000</t>
  </si>
  <si>
    <t>[FS_5GVideo, 408 Block A, 7th Apr. 1200CEST] Verification report</t>
  </si>
  <si>
    <t>Wed, 6 Apr 2022 07:52:32 +0000</t>
  </si>
  <si>
    <t>Wed, 6 Apr 2022 07:52:10 +0000</t>
  </si>
  <si>
    <t>[FS_5GVideo, 376 Block A, 7th Apr. 1200CEST] Scenario 3-4-5</t>
  </si>
  <si>
    <t>Wed, 6 Apr 2022 07:51:50 +0000</t>
  </si>
  <si>
    <t>[FS_5GVideo, 370 Block A, 7th Apr. 1200CEST] Software updates</t>
  </si>
  <si>
    <t>Wed, 6 Apr 2022 07:51:33 +0000</t>
  </si>
  <si>
    <t>[FS_5GVideo, 369 Block A, 7th Apr. 1200CEST] Verification updates</t>
  </si>
  <si>
    <t>Wed, 6 Apr 2022 07:51:16 +0000</t>
  </si>
  <si>
    <t>[FS_5GVideo, 367, Block A, 7th Apr. 1200CEST] Final fixes on Anchor Results</t>
  </si>
  <si>
    <t>Wed, 6 Apr 2022 07:50:58 +0000</t>
  </si>
  <si>
    <t>[FS_5GVideo, 366, Block A, 7th Apr. 1200CEST] Status after AHG Calls</t>
  </si>
  <si>
    <t>Wed, 6 Apr 2022 07:50:29 +0000</t>
  </si>
  <si>
    <t>[FS_5GVideo, 365, Block A, 7th Apr. 1200CEST] Proposed Editor's Update from Telcos</t>
  </si>
  <si>
    <t>Wed, 6 Apr 2022 07:50:07 +0000</t>
  </si>
  <si>
    <t>Start of SA4#118-e meeting - VIDEO SWG</t>
  </si>
  <si>
    <t>Wed, 6 Apr 2022 07:49:09 +0000</t>
  </si>
  <si>
    <t>Wed, 6 Apr 2022 02:43:37 +0000</t>
  </si>
  <si>
    <t>S4-220408</t>
  </si>
  <si>
    <t>Mon, 4 Apr 2022 18:17:22 -0700</t>
  </si>
  <si>
    <t>Fri, 8 Apr 2022 12:36:07 +0000</t>
  </si>
  <si>
    <t>Fri, 8 Apr 2022 12:05:09 +0000</t>
  </si>
  <si>
    <t>Fri, 8 Apr 2022 11:52:23 +0000</t>
  </si>
  <si>
    <t>Fri, 8 Apr 2022 11:36:46 +0000</t>
  </si>
  <si>
    <t>Fri, 8 Apr 2022 11:15:08 +0000</t>
  </si>
  <si>
    <t>Fri, 8 Apr 2022 10:54:11 +0000</t>
  </si>
  <si>
    <t>Thorsten Lohmar</t>
  </si>
  <si>
    <t>Fri, 8 Apr 2022 10:38:28 +0000</t>
  </si>
  <si>
    <t>Fri, 8 Apr 2022 10:29:15 +0000</t>
  </si>
  <si>
    <t>Fri, 8 Apr 2022 09:58:23 +0000</t>
  </si>
  <si>
    <t>Fri, 8 Apr 2022 09:45:58 +0000</t>
  </si>
  <si>
    <t>Fri, 8 Apr 2022 09:10:50 +0000</t>
  </si>
  <si>
    <t>Fri, 8 Apr 2022 09:01:36 +0000</t>
  </si>
  <si>
    <t>Fri, 8 Apr 2022 08:12:28 +0000</t>
  </si>
  <si>
    <t>Fri, 8 Apr 2022 07:49:46 +0000</t>
  </si>
  <si>
    <t>[Reply LS, 424 Block A, 8th Apr. 1200CEST] LS Reply on QoS support with PDU Set granularity</t>
  </si>
  <si>
    <t>Tue, 12 Apr 2022 12:12:39 +0000</t>
  </si>
  <si>
    <t>Tue, 12 Apr 2022 12:06:49 +0000</t>
  </si>
  <si>
    <t>Tue, 12 Apr 2022 12:01:10 +0000</t>
  </si>
  <si>
    <t>Tue, 12 Apr 2022 11:54:18 +0000</t>
  </si>
  <si>
    <t>Tue, 12 Apr 2022 11:47:08 +0000</t>
  </si>
  <si>
    <t>Tue, 12 Apr 2022 11:42:18 +0000</t>
  </si>
  <si>
    <t>Tue, 12 Apr 2022 11:26:58 +0000</t>
  </si>
  <si>
    <t>Tue, 12 Apr 2022 11:22:03 +0000</t>
  </si>
  <si>
    <t>Tue, 12 Apr 2022 11:00:02 +0000</t>
  </si>
  <si>
    <t>Tue, 12 Apr 2022 10:59:55 +0000</t>
  </si>
  <si>
    <t>Tue, 12 Apr 2022 10:59:39 +0000</t>
  </si>
  <si>
    <t>Draft-S4-220492r01: Draft Reply LS to SA2 on PDU Sets</t>
  </si>
  <si>
    <t>Tue, 12 Apr 2022 10:53:13 +0000</t>
  </si>
  <si>
    <t>Tue, 12 Apr 2022 10:46:40 +0000</t>
  </si>
  <si>
    <t>Tue, 12 Apr 2022 10:20:20 +0000</t>
  </si>
  <si>
    <t>Gunnar Heikkilä</t>
  </si>
  <si>
    <t>Tue, 12 Apr 2022 10:08:47 +0000</t>
  </si>
  <si>
    <t>Tue, 12 Apr 2022 09:20:23 +0000</t>
  </si>
  <si>
    <t>gaos30</t>
  </si>
  <si>
    <t>Tue, 12 Apr 2022 17:08:16 +0800</t>
  </si>
  <si>
    <t>Tue, 12 Apr 2022 08:56:45 +0000</t>
  </si>
  <si>
    <t>Tue, 12 Apr 2022 07:16:32 +0000</t>
  </si>
  <si>
    <t>Yujian Yin</t>
  </si>
  <si>
    <t>Tue, 12 Apr 2022 13:50:18 +0800</t>
  </si>
  <si>
    <t>Eric Yip</t>
  </si>
  <si>
    <t>Tue, 12 Apr 2022 14:20:00 +0900</t>
  </si>
  <si>
    <t>Tue, 12 Apr 2022 14:10:00 +0900</t>
  </si>
  <si>
    <t>Mon, 11 Apr 2022 21:46:55 +0000</t>
  </si>
  <si>
    <t>Mon, 11 Apr 2022 21:38:44 +0000</t>
  </si>
  <si>
    <t>Mon, 11 Apr 2022 21:28:03 +0000</t>
  </si>
  <si>
    <t>Mon, 11 Apr 2022 19:58:57 +0000</t>
  </si>
  <si>
    <t>3GPP SA4 Video SWG Telco (May 3, 2022)</t>
  </si>
  <si>
    <t>Mon, 11 Apr 2022 15:48:42 +0000</t>
  </si>
  <si>
    <t>Mon, 11 Apr 2022 14:43:01 +0000</t>
  </si>
  <si>
    <t>[FS_5GVideo, 371, Block A-ext, 12th Apr. 1200CEST] General Updates and Initial Conclusions</t>
  </si>
  <si>
    <t>Mon, 11 Apr 2022 14:40:50 +0000</t>
  </si>
  <si>
    <t>496 - BD-RATE</t>
  </si>
  <si>
    <t>Mon, 11 Apr 2022 14:36:52 +0000</t>
  </si>
  <si>
    <t>Mon, 11 Apr 2022 13:30:35 +0000</t>
  </si>
  <si>
    <t>Huan-yu Su</t>
  </si>
  <si>
    <t>Mon, 11 Apr 2022 08:28:11 -0500</t>
  </si>
  <si>
    <t>Milan Jelinek</t>
  </si>
  <si>
    <t>Mon, 11 Apr 2022 13:15:28 +0000</t>
  </si>
  <si>
    <t>Two new video docs</t>
  </si>
  <si>
    <t>Mon, 11 Apr 2022 13:06:05 +0000</t>
  </si>
  <si>
    <t>Mon, 11 Apr 2022 11:53:47 +0000</t>
  </si>
  <si>
    <t>[New work, 428&amp;429, Block B, 12th Apr. 1200CEST] XR service collaboration extension - SID and Discussion</t>
  </si>
  <si>
    <t>Mon, 11 Apr 2022 09:38:05 +0000</t>
  </si>
  <si>
    <t>[New work, 382, Block B, 12th Apr. 1200CEST] study on QoE Metrics for AR/MR</t>
  </si>
  <si>
    <t>Mon, 11 Apr 2022 09:37:49 +0000</t>
  </si>
  <si>
    <t>[FS_AI4Media, 439, Block B, 12th Apr. 1200CEST] Formats for DL models</t>
  </si>
  <si>
    <t>Mon, 11 Apr 2022 09:37:35 +0000</t>
  </si>
  <si>
    <t>[FS_AI4Media, 438, Block B, 12th Apr. 1200CEST] AIML use cases</t>
  </si>
  <si>
    <t>Mon, 11 Apr 2022 09:37:12 +0000</t>
  </si>
  <si>
    <t>[FS_AI4Media, 392, Block B, 12th Apr. 1200CEST] proposed Permanent document</t>
  </si>
  <si>
    <t>Mon, 11 Apr 2022 09:36:58 +0000</t>
  </si>
  <si>
    <t>[FS_AI4Media, 391, Block B, 12th Apr. 1200CEST] proposed TR skeleton</t>
  </si>
  <si>
    <t>Mon, 11 Apr 2022 09:36:36 +0000</t>
  </si>
  <si>
    <t>[FS_AI4Media, 390, Block B, 12th Apr. 1200CEST] work plan</t>
  </si>
  <si>
    <t>Mon, 11 Apr 2022 09:36:21 +0000</t>
  </si>
  <si>
    <t>[MeCAR, 375, Block B, 12th Apr. 1200CEST] AR Glass Media capabilities</t>
  </si>
  <si>
    <t>Mon, 11 Apr 2022 09:35:52 +0000</t>
  </si>
  <si>
    <t>[MeCAR, 374, Block B, 12th Apr. 1200CEST] Thoughts on structuring</t>
  </si>
  <si>
    <t>Mon, 11 Apr 2022 09:35:36 +0000</t>
  </si>
  <si>
    <t>[MeCAR, 479, Block B, 12th Apr. 1200CEST] Drat TS skeleton</t>
  </si>
  <si>
    <t>Mon, 11 Apr 2022 09:35:20 +0000</t>
  </si>
  <si>
    <t>[MeCAR, 421, Block B, 12th Apr. 1200CEST] Work plan</t>
  </si>
  <si>
    <t>Mon, 11 Apr 2022 09:35:03 +0000</t>
  </si>
  <si>
    <t>VIDEO SWG - Start of Block B period in SA4#118e</t>
  </si>
  <si>
    <t>Mon, 11 Apr 2022 09:34:43 +0000</t>
  </si>
  <si>
    <t>371 Uploaded</t>
  </si>
  <si>
    <t>Mon, 11 Apr 2022 08:50:56 +0000</t>
  </si>
  <si>
    <t>Mon, 11 Apr 2022 06:03:48 +0000</t>
  </si>
  <si>
    <t>Mon, 11 Apr 2022 02:10:27 +0000</t>
  </si>
  <si>
    <t>Encoding log files and a platform information request</t>
  </si>
  <si>
    <t>Sat, 9 Apr 2022 18:59:01 -0700</t>
  </si>
  <si>
    <t>Offline on S4-220505: Draft Reply LS to SA2 on QoS support with PDU Set granularity (Part 3)</t>
  </si>
  <si>
    <t>Wed, 13 Apr 2022 14:40:30 +0000</t>
  </si>
  <si>
    <t>Participant List from 3GU</t>
  </si>
  <si>
    <t>Jayeeta Saha</t>
  </si>
  <si>
    <t>Wed, 13 Apr 2022 14:14:28 +0000</t>
  </si>
  <si>
    <t>Wed, 13 Apr 2022 13:10:55 +0000</t>
  </si>
  <si>
    <t>Wed, 13 Apr 2022 12:15:55 +0000</t>
  </si>
  <si>
    <t>Wed, 13 Apr 2022 11:55:53 +0000</t>
  </si>
  <si>
    <t>MeCAR draft TS skeleton</t>
  </si>
  <si>
    <t>Wed, 13 Apr 2022 11:49:56 +0000</t>
  </si>
  <si>
    <t>Wed, 13 Apr 2022 11:48:04 +0000</t>
  </si>
  <si>
    <t>Upload S4-220492</t>
  </si>
  <si>
    <t>Wed, 13 Apr 2022 08:50:30 +0000</t>
  </si>
  <si>
    <t>Wed, 13 Apr 2022 07:16:51 +0000</t>
  </si>
  <si>
    <t>yixuelei(雷艺学)</t>
  </si>
  <si>
    <t>Wed, 13 Apr 2022 04:34:07 +0000</t>
  </si>
  <si>
    <t>Wed, 13 Apr 2022 03:54:06 +0000</t>
  </si>
  <si>
    <t>Tue, 12 Apr 2022 20:54:18 +0000</t>
  </si>
  <si>
    <t>Tue, 12 Apr 2022 18:52:58 +0000</t>
  </si>
  <si>
    <t>Tue, 12 Apr 2022 17:34:35 +0000</t>
  </si>
  <si>
    <t>Updated Video SWG Report</t>
  </si>
  <si>
    <t>Tue, 12 Apr 2022 17:23:52 +0000</t>
  </si>
  <si>
    <t>Tue, 12 Apr 2022 23:16:20 +0900</t>
  </si>
  <si>
    <t>Tue, 12 Apr 2022 23:07:56 +0900</t>
  </si>
  <si>
    <t>Tue, 12 Apr 2022 20:56:19 +0800</t>
  </si>
  <si>
    <t>Imed Bouazizi</t>
  </si>
  <si>
    <t>Tue, 12 Apr 2022 12:34:38 +0000</t>
  </si>
  <si>
    <t>[500 in Drafts folder] [FS_AI4Media, 392, Block B, 12th Apr. 1200CEST] proposed Permanent document</t>
  </si>
  <si>
    <t>Draft-S4-220492r01_QCOM.docx</t>
  </si>
  <si>
    <t>40,9 KB</t>
  </si>
  <si>
    <t>Draft-S4-220492r01_QCOM_Intel.docx</t>
  </si>
  <si>
    <t>43,8 KB</t>
  </si>
  <si>
    <t>Draft-S4-220492r01_QCOM_Intel_Huawei.docx</t>
  </si>
  <si>
    <t>45,8 KB</t>
  </si>
  <si>
    <t>Draft-S4-220492r01_QCOM_Intel_Huawei_Tencent.docx</t>
  </si>
  <si>
    <t>47,2 KB</t>
  </si>
  <si>
    <t>S4-220492r02_Huawei.docx</t>
  </si>
  <si>
    <t>42,9 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</si>
</sst>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:ss;@"/>
    <numFmt numFmtId="165" formatCode="[$-F400]h:mm:ss\ AM/PM"/>
  </numFmts>
  <fonts count="10">
    <font>
      <sz val="11"/>
      <name val="Calibri"/>
    </font>
    <font>
      <b/>
      <sz val="9"/>
      <color theme="0"/>
      <name val="Arial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</font>
    <font>
      <sz val="11"/>
      <color rgb="FF000000"/>
      <name val="Montserrat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gradientFill degree="90">
        <stop position="0">
          <color rgb="FF75B91A"/>
        </stop>
        <stop position="1">
          <color rgb="FF54AF13"/>
        </stop>
      </gradient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rgb="FFDEDEDE"/>
      </top>
      <bottom/>
      <diagonal/>
    </border>
    <border>
      <left/>
      <right style="medium">
        <color rgb="FFDEDEDE"/>
      </right>
      <top style="medium">
        <color rgb="FFDEDEDE"/>
      </top>
      <bottom/>
      <diagonal/>
    </border>
    <border>
      <left/>
      <right style="medium">
        <color rgb="FFDEDEDE"/>
      </right>
      <top/>
      <bottom/>
      <diagonal/>
    </border>
    <border>
      <left/>
      <right/>
      <top/>
      <bottom style="medium">
        <color rgb="FFDEDEDE"/>
      </bottom>
      <diagonal/>
    </border>
    <border>
      <left/>
      <right style="medium">
        <color rgb="FFDEDEDE"/>
      </right>
      <top/>
      <bottom style="medium">
        <color rgb="FFDEDEDE"/>
      </bottom>
      <diagonal/>
    </border>
    <border>
      <left style="medium">
        <color rgb="FFDEDEDE"/>
      </left>
      <right style="medium">
        <color rgb="FFDEDEDE"/>
      </right>
      <top/>
      <bottom/>
      <diagonal/>
    </border>
    <border>
      <left style="medium">
        <color rgb="FFDEDEDE"/>
      </left>
      <right/>
      <top/>
      <bottom/>
      <diagonal/>
    </border>
    <border>
      <left style="medium">
        <color rgb="FFDEDEDE"/>
      </left>
      <right/>
      <top style="medium">
        <color rgb="FFDEDEDE"/>
      </top>
      <bottom/>
      <diagonal/>
    </border>
    <border>
      <left style="medium">
        <color rgb="FFDEDEDE"/>
      </left>
      <right/>
      <top/>
      <bottom style="medium">
        <color rgb="FFDEDEDE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protection locked="0"/>
    </xf>
    <xf numFmtId="0" fontId="2" fillId="3" borderId="0" xfId="0" applyFont="1" applyFill="1" applyAlignment="1" applyProtection="1">
      <alignment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4" fillId="0" borderId="2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Fill="1"/>
    <xf numFmtId="0" fontId="4" fillId="4" borderId="8" xfId="1" applyFont="1" applyFill="1" applyBorder="1" applyAlignment="1">
      <alignment vertical="center" wrapText="1"/>
    </xf>
    <xf numFmtId="0" fontId="4" fillId="4" borderId="10" xfId="1" applyFont="1" applyFill="1" applyBorder="1" applyAlignment="1">
      <alignment vertical="center" wrapText="1"/>
    </xf>
    <xf numFmtId="0" fontId="8" fillId="4" borderId="0" xfId="0" applyFont="1" applyFill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/>
    </xf>
    <xf numFmtId="0" fontId="4" fillId="4" borderId="9" xfId="1" applyFont="1" applyFill="1" applyBorder="1" applyAlignment="1">
      <alignment vertical="center" wrapText="1"/>
    </xf>
    <xf numFmtId="0" fontId="8" fillId="4" borderId="0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vertical="center"/>
    </xf>
    <xf numFmtId="0" fontId="4" fillId="0" borderId="7" xfId="1" applyFont="1" applyFill="1" applyBorder="1" applyAlignment="1">
      <alignment horizontal="left" vertical="center" wrapText="1"/>
    </xf>
    <xf numFmtId="14" fontId="5" fillId="0" borderId="0" xfId="0" applyNumberFormat="1" applyFont="1" applyFill="1"/>
    <xf numFmtId="2" fontId="5" fillId="0" borderId="0" xfId="0" applyNumberFormat="1" applyFont="1" applyFill="1"/>
    <xf numFmtId="0" fontId="4" fillId="0" borderId="8" xfId="1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5" fillId="4" borderId="0" xfId="0" applyFont="1" applyFill="1"/>
    <xf numFmtId="0" fontId="8" fillId="4" borderId="6" xfId="0" applyFont="1" applyFill="1" applyBorder="1" applyAlignment="1">
      <alignment vertical="center"/>
    </xf>
    <xf numFmtId="14" fontId="5" fillId="0" borderId="0" xfId="0" applyNumberFormat="1" applyFont="1"/>
    <xf numFmtId="164" fontId="5" fillId="0" borderId="0" xfId="0" applyNumberFormat="1" applyFont="1"/>
    <xf numFmtId="2" fontId="5" fillId="0" borderId="0" xfId="0" applyNumberFormat="1" applyFont="1"/>
    <xf numFmtId="0" fontId="4" fillId="0" borderId="10" xfId="1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165" fontId="5" fillId="0" borderId="0" xfId="0" applyNumberFormat="1" applyFont="1" applyFill="1"/>
    <xf numFmtId="0" fontId="5" fillId="0" borderId="0" xfId="0" applyNumberFormat="1" applyFont="1" applyFill="1"/>
    <xf numFmtId="14" fontId="5" fillId="0" borderId="0" xfId="0" applyNumberFormat="1" applyFont="1" applyFill="1" applyBorder="1"/>
    <xf numFmtId="165" fontId="5" fillId="0" borderId="0" xfId="0" applyNumberFormat="1" applyFont="1" applyFill="1" applyBorder="1"/>
    <xf numFmtId="2" fontId="5" fillId="0" borderId="0" xfId="0" applyNumberFormat="1" applyFont="1" applyFill="1" applyBorder="1"/>
    <xf numFmtId="0" fontId="5" fillId="0" borderId="0" xfId="0" applyNumberFormat="1" applyFont="1" applyFill="1" applyBorder="1"/>
    <xf numFmtId="0" fontId="8" fillId="0" borderId="6" xfId="0" applyFont="1" applyFill="1" applyBorder="1" applyAlignment="1">
      <alignment vertical="center"/>
    </xf>
    <xf numFmtId="0" fontId="7" fillId="0" borderId="0" xfId="0" applyFont="1" applyAlignment="1">
      <alignment wrapText="1"/>
    </xf>
    <xf numFmtId="0" fontId="3" fillId="0" borderId="0" xfId="1" applyAlignment="1">
      <alignment horizontal="left" vertical="center" wrapText="1" indent="1"/>
    </xf>
    <xf numFmtId="22" fontId="9" fillId="0" borderId="0" xfId="0" applyNumberFormat="1" applyFont="1" applyAlignment="1">
      <alignment horizontal="left" vertical="center" wrapText="1" indent="1"/>
    </xf>
    <xf numFmtId="0" fontId="9" fillId="0" borderId="0" xfId="0" applyFont="1" applyAlignment="1">
      <alignment vertical="center" wrapText="1"/>
    </xf>
  </cellXfs>
  <cellStyles count="2">
    <cellStyle name="Hyperlink" xfId="1" builtinId="8"/>
    <cellStyle name="Normal" xfId="0" builtinId="0"/>
  </cellStyles>
  <dxfs count="11">
    <dxf>
      <font>
        <strike val="0"/>
        <outline val="0"/>
        <shadow val="0"/>
        <vertAlign val="baseline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name val="Calibri"/>
        <family val="2"/>
        <scheme val="minor"/>
      </font>
      <numFmt numFmtId="165" formatCode="[$-F400]h:mm:ss\ AM/PM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name val="Calibri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medium">
          <color rgb="FFDEDEDE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border outline="0">
        <left style="medium">
          <color rgb="FFDEDEDE"/>
        </left>
      </border>
    </dxf>
    <dxf>
      <font>
        <strike val="0"/>
        <outline val="0"/>
        <shadow val="0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medium">
          <color rgb="FFDEDEDE"/>
        </left>
        <right style="medium">
          <color rgb="FFDEDEDE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73</xdr:row>
      <xdr:rowOff>0</xdr:rowOff>
    </xdr:from>
    <xdr:to>
      <xdr:col>2</xdr:col>
      <xdr:colOff>161925</xdr:colOff>
      <xdr:row>73</xdr:row>
      <xdr:rowOff>104775</xdr:rowOff>
    </xdr:to>
    <xdr:pic>
      <xdr:nvPicPr>
        <xdr:cNvPr id="4" name="Picture 3" descr="Sorted by Date, Most Recent First">
          <a:extLst>
            <a:ext uri="{FF2B5EF4-FFF2-40B4-BE49-F238E27FC236}">
              <a16:creationId xmlns:a16="http://schemas.microsoft.com/office/drawing/2014/main" id="{8EF5F547-95C7-4CE9-9209-60CA67BE0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13363575"/>
          <a:ext cx="16192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152</xdr:row>
      <xdr:rowOff>0</xdr:rowOff>
    </xdr:from>
    <xdr:to>
      <xdr:col>2</xdr:col>
      <xdr:colOff>161925</xdr:colOff>
      <xdr:row>152</xdr:row>
      <xdr:rowOff>104775</xdr:rowOff>
    </xdr:to>
    <xdr:pic>
      <xdr:nvPicPr>
        <xdr:cNvPr id="5" name="Picture 4" descr="Sorted by Date, Most Recent First">
          <a:extLst>
            <a:ext uri="{FF2B5EF4-FFF2-40B4-BE49-F238E27FC236}">
              <a16:creationId xmlns:a16="http://schemas.microsoft.com/office/drawing/2014/main" id="{A8B66619-64B5-44A4-861A-D44D274A5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17373600"/>
          <a:ext cx="16192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327</xdr:row>
      <xdr:rowOff>0</xdr:rowOff>
    </xdr:from>
    <xdr:to>
      <xdr:col>2</xdr:col>
      <xdr:colOff>161925</xdr:colOff>
      <xdr:row>327</xdr:row>
      <xdr:rowOff>104775</xdr:rowOff>
    </xdr:to>
    <xdr:pic>
      <xdr:nvPicPr>
        <xdr:cNvPr id="6" name="Picture 5" descr="Sorted by Date, Most Recent First">
          <a:extLst>
            <a:ext uri="{FF2B5EF4-FFF2-40B4-BE49-F238E27FC236}">
              <a16:creationId xmlns:a16="http://schemas.microsoft.com/office/drawing/2014/main" id="{16C5A818-1E45-481E-BB8D-0F637AE09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69780150"/>
          <a:ext cx="16192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83</xdr:row>
      <xdr:rowOff>0</xdr:rowOff>
    </xdr:from>
    <xdr:to>
      <xdr:col>2</xdr:col>
      <xdr:colOff>161925</xdr:colOff>
      <xdr:row>83</xdr:row>
      <xdr:rowOff>104775</xdr:rowOff>
    </xdr:to>
    <xdr:pic>
      <xdr:nvPicPr>
        <xdr:cNvPr id="7" name="Picture 6" descr="Sorted by Date, Most Recent First">
          <a:extLst>
            <a:ext uri="{FF2B5EF4-FFF2-40B4-BE49-F238E27FC236}">
              <a16:creationId xmlns:a16="http://schemas.microsoft.com/office/drawing/2014/main" id="{1062A0BC-8189-4173-A9AB-6D9132753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5050" y="13173075"/>
          <a:ext cx="16192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DED7EE-518C-4808-8AB2-91281BA181C7}" name="Table1" displayName="Table1" ref="A1:H372" totalsRowShown="0" headerRowDxfId="10" dataDxfId="9" tableBorderDxfId="8" headerRowCellStyle="Hyperlink">
  <autoFilter ref="A1:H372" xr:uid="{6BAD20C7-613A-4B10-89DA-DD3950A8FFEE}"/>
  <sortState xmlns:xlrd2="http://schemas.microsoft.com/office/spreadsheetml/2017/richdata2" ref="A2:H372">
    <sortCondition ref="A2:A68"/>
    <sortCondition ref="D2:D68"/>
    <sortCondition ref="G2:G68"/>
  </sortState>
  <tableColumns count="8">
    <tableColumn id="1" xr3:uid="{F360B7CA-B0D6-411E-BAF7-DD617F7DF1DB}" name="Subject" dataDxfId="7" dataCellStyle="Hyperlink"/>
    <tableColumn id="2" xr3:uid="{1713A670-5CBF-4BAA-9F06-C2C65FF5FCC7}" name="From" dataDxfId="6"/>
    <tableColumn id="3" xr3:uid="{B28E1FC6-8051-4AA3-8A9C-7C86D8AC1533}" name="Date " dataDxfId="5"/>
    <tableColumn id="4" xr3:uid="{5E617FE2-42BB-47EB-9415-6AA44D3B3AE2}" name="New Date" dataDxfId="4">
      <calculatedColumnFormula>MID(C2, 6, 11)+Table1[[#This Row],[Day]]</calculatedColumnFormula>
    </tableColumn>
    <tableColumn id="5" xr3:uid="{32E2CB9A-8721-49D0-B2F0-C5AB3CFE249C}" name="Time" dataDxfId="3">
      <calculatedColumnFormula>TIMEVALUE(MID(C2,17,9))</calculatedColumnFormula>
    </tableColumn>
    <tableColumn id="6" xr3:uid="{9850471A-CF79-492C-A392-8B01648BE383}" name="SHIFT" dataDxfId="2">
      <calculatedColumnFormula>_xlfn.NUMBERVALUE(MID(C2,26,6))/100</calculatedColumnFormula>
    </tableColumn>
    <tableColumn id="7" xr3:uid="{418BB927-1E46-446A-AE08-9415035FA6C1}" name="New Time" dataDxfId="1">
      <calculatedColumnFormula>IF(Table1[[#This Row],[SHIFT]]&gt;0, Table1[[#This Row],[Time]]-TIME(Table1[[#This Row],[SHIFT]],0,0),Table1[[#This Row],[Time]]+TIME(ABS(Table1[[#This Row],[SHIFT]]),0,0))-Table1[[#This Row],[Day]]</calculatedColumnFormula>
    </tableColumn>
    <tableColumn id="8" xr3:uid="{30B98D7A-3B71-474A-95F2-326DFDE5EAC7}" name="Day" dataDxfId="0">
      <calculatedColumnFormula>ROUND(IF(Table1[[#This Row],[SHIFT]]&gt;0, Table1[[#This Row],[Time]]-TIME(Table1[[#This Row],[SHIFT]],0,0),Table1[[#This Row],[Time]]+TIME(ABS(Table1[[#This Row],[SHIFT]]),0,0))-0.5, 0)</calculatedColumnFormula>
    </tableColumn>
  </tableColumns>
  <tableStyleInfo name="TableStyleMedium14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list.etsi.org/scripts/wa.exe?A2=3GPP_TSG_SA_WG4_VIDEO;224e0f9e.2204A&amp;S=" TargetMode="External"/><Relationship Id="rId117" Type="http://schemas.openxmlformats.org/officeDocument/2006/relationships/hyperlink" Target="https://list.etsi.org/scripts/wa.exe?A2=3GPP_TSG_SA_WG4_VIDEO;7191d6d9.2204B&amp;S=" TargetMode="External"/><Relationship Id="rId21" Type="http://schemas.openxmlformats.org/officeDocument/2006/relationships/hyperlink" Target="https://list.etsi.org/scripts/wa.exe?A2=3GPP_TSG_SA_WG4_VIDEO;77857903.2204A&amp;S=" TargetMode="External"/><Relationship Id="rId42" Type="http://schemas.openxmlformats.org/officeDocument/2006/relationships/hyperlink" Target="https://list.etsi.org/scripts/wa.exe?A2=3GPP_TSG_SA_WG4_VIDEO;c101394b.2204A&amp;S=" TargetMode="External"/><Relationship Id="rId47" Type="http://schemas.openxmlformats.org/officeDocument/2006/relationships/hyperlink" Target="https://list.etsi.org/scripts/wa.exe?A2=3GPP_TSG_SA_WG4_VIDEO;a0afbd72.2204A&amp;S=" TargetMode="External"/><Relationship Id="rId63" Type="http://schemas.openxmlformats.org/officeDocument/2006/relationships/hyperlink" Target="https://list.etsi.org/scripts/wa.exe?A2=3GPP_TSG_SA_WG4_VIDEO;75aebf20.2204B&amp;S=" TargetMode="External"/><Relationship Id="rId68" Type="http://schemas.openxmlformats.org/officeDocument/2006/relationships/hyperlink" Target="https://list.etsi.org/scripts/wa.exe?A2=3GPP_TSG_SA_WG4_VIDEO;889cb2d9.2204B&amp;S=" TargetMode="External"/><Relationship Id="rId84" Type="http://schemas.openxmlformats.org/officeDocument/2006/relationships/hyperlink" Target="https://list.etsi.org/scripts/wa.exe?A2=3GPP_TSG_SA_WG4_VIDEO;939d9a7d.2204B&amp;S=" TargetMode="External"/><Relationship Id="rId89" Type="http://schemas.openxmlformats.org/officeDocument/2006/relationships/hyperlink" Target="https://list.etsi.org/scripts/wa.exe?A2=3GPP_TSG_SA_WG4_VIDEO;35895193.2204B&amp;S=" TargetMode="External"/><Relationship Id="rId112" Type="http://schemas.openxmlformats.org/officeDocument/2006/relationships/hyperlink" Target="https://list.etsi.org/scripts/wa.exe?A2=3GPP_TSG_SA_WG4_VIDEO;f9f2a3e0.2204B&amp;S=" TargetMode="External"/><Relationship Id="rId133" Type="http://schemas.openxmlformats.org/officeDocument/2006/relationships/hyperlink" Target="https://list.etsi.org/scripts/wa.exe?A2=3GPP_TSG_SA_WG4_VIDEO;e71d8c80.2204B&amp;S=" TargetMode="External"/><Relationship Id="rId138" Type="http://schemas.openxmlformats.org/officeDocument/2006/relationships/hyperlink" Target="https://list.etsi.org/scripts/wa.exe?A2=3GPP_TSG_SA_WG4_VIDEO;7bc9cf7a.2204B&amp;S=" TargetMode="External"/><Relationship Id="rId16" Type="http://schemas.openxmlformats.org/officeDocument/2006/relationships/hyperlink" Target="https://list.etsi.org/scripts/wa.exe?A2=3GPP_TSG_SA_WG4_VIDEO;eea5cb0c.2204A&amp;S=" TargetMode="External"/><Relationship Id="rId107" Type="http://schemas.openxmlformats.org/officeDocument/2006/relationships/hyperlink" Target="https://list.etsi.org/scripts/wa.exe?A2=3GPP_TSG_SA_WG4_VIDEO;ee4ca876.2204B&amp;S=" TargetMode="External"/><Relationship Id="rId11" Type="http://schemas.openxmlformats.org/officeDocument/2006/relationships/hyperlink" Target="https://list.etsi.org/scripts/wa.exe?A2=3GPP_TSG_SA_WG4_VIDEO;9b2c008e.2204A&amp;S=" TargetMode="External"/><Relationship Id="rId32" Type="http://schemas.openxmlformats.org/officeDocument/2006/relationships/hyperlink" Target="https://list.etsi.org/scripts/wa.exe?A2=3GPP_TSG_SA_WG4_VIDEO;18a1b519.2204A&amp;S=" TargetMode="External"/><Relationship Id="rId37" Type="http://schemas.openxmlformats.org/officeDocument/2006/relationships/hyperlink" Target="https://list.etsi.org/scripts/wa.exe?A2=3GPP_TSG_SA_WG4_VIDEO;f82aef60.2204A&amp;S=" TargetMode="External"/><Relationship Id="rId53" Type="http://schemas.openxmlformats.org/officeDocument/2006/relationships/hyperlink" Target="https://list.etsi.org/scripts/wa.exe?A2=3GPP_TSG_SA_WG4_VIDEO;79fab2b3.2204A&amp;S=" TargetMode="External"/><Relationship Id="rId58" Type="http://schemas.openxmlformats.org/officeDocument/2006/relationships/hyperlink" Target="https://list.etsi.org/scripts/wa.exe?A2=3GPP_TSG_SA_WG4_VIDEO;1e743a16.2204B&amp;S=" TargetMode="External"/><Relationship Id="rId74" Type="http://schemas.openxmlformats.org/officeDocument/2006/relationships/hyperlink" Target="https://list.etsi.org/scripts/wa.exe?A2=3GPP_TSG_SA_WG4_VIDEO;5f7b15ec.2204B&amp;S=" TargetMode="External"/><Relationship Id="rId79" Type="http://schemas.openxmlformats.org/officeDocument/2006/relationships/hyperlink" Target="https://list.etsi.org/scripts/wa.exe?A2=3GPP_TSG_SA_WG4_VIDEO;7d5fcc8e.2204B&amp;S=" TargetMode="External"/><Relationship Id="rId102" Type="http://schemas.openxmlformats.org/officeDocument/2006/relationships/hyperlink" Target="https://list.etsi.org/scripts/wa.exe?A2=3GPP_TSG_SA_WG4_VIDEO;bb913531.2204B&amp;S=" TargetMode="External"/><Relationship Id="rId123" Type="http://schemas.openxmlformats.org/officeDocument/2006/relationships/hyperlink" Target="https://list.etsi.org/scripts/wa.exe?A2=3GPP_TSG_SA_WG4_VIDEO;47af0fe4.2204B&amp;S=" TargetMode="External"/><Relationship Id="rId128" Type="http://schemas.openxmlformats.org/officeDocument/2006/relationships/hyperlink" Target="https://list.etsi.org/scripts/wa.exe?A2=3GPP_TSG_SA_WG4_VIDEO;d63413b.2204B&amp;S=" TargetMode="External"/><Relationship Id="rId5" Type="http://schemas.openxmlformats.org/officeDocument/2006/relationships/hyperlink" Target="https://list.etsi.org/scripts/wa.exe?A2=3GPP_TSG_SA_WG4_VIDEO;d9418fcd.2204A&amp;S=" TargetMode="External"/><Relationship Id="rId90" Type="http://schemas.openxmlformats.org/officeDocument/2006/relationships/hyperlink" Target="https://list.etsi.org/scripts/wa.exe?A2=3GPP_TSG_SA_WG4_VIDEO;d0acdf6e.2204B&amp;S=" TargetMode="External"/><Relationship Id="rId95" Type="http://schemas.openxmlformats.org/officeDocument/2006/relationships/hyperlink" Target="https://list.etsi.org/scripts/wa.exe?A2=3GPP_TSG_SA_WG4_VIDEO;389e2c18.2204B&amp;S=" TargetMode="External"/><Relationship Id="rId22" Type="http://schemas.openxmlformats.org/officeDocument/2006/relationships/hyperlink" Target="https://list.etsi.org/scripts/wa.exe?A2=3GPP_TSG_SA_WG4_VIDEO;464fc0c7.2204A&amp;S=" TargetMode="External"/><Relationship Id="rId27" Type="http://schemas.openxmlformats.org/officeDocument/2006/relationships/hyperlink" Target="https://list.etsi.org/scripts/wa.exe?A2=3GPP_TSG_SA_WG4_VIDEO;f5be916a.2204A&amp;S=" TargetMode="External"/><Relationship Id="rId43" Type="http://schemas.openxmlformats.org/officeDocument/2006/relationships/hyperlink" Target="https://list.etsi.org/scripts/wa.exe?A2=3GPP_TSG_SA_WG4_VIDEO;8ca2b343.2204A&amp;S=" TargetMode="External"/><Relationship Id="rId48" Type="http://schemas.openxmlformats.org/officeDocument/2006/relationships/hyperlink" Target="https://list.etsi.org/scripts/wa.exe?A2=3GPP_TSG_SA_WG4_VIDEO;8d86d983.2204A&amp;S=" TargetMode="External"/><Relationship Id="rId64" Type="http://schemas.openxmlformats.org/officeDocument/2006/relationships/hyperlink" Target="https://list.etsi.org/scripts/wa.exe?A2=3GPP_TSG_SA_WG4_VIDEO;c3e6ddfb.2204B&amp;S=" TargetMode="External"/><Relationship Id="rId69" Type="http://schemas.openxmlformats.org/officeDocument/2006/relationships/hyperlink" Target="https://list.etsi.org/scripts/wa.exe?A2=3GPP_TSG_SA_WG4_VIDEO;37d18bf0.2204B&amp;S=" TargetMode="External"/><Relationship Id="rId113" Type="http://schemas.openxmlformats.org/officeDocument/2006/relationships/hyperlink" Target="https://list.etsi.org/scripts/wa.exe?A2=3GPP_TSG_SA_WG4_VIDEO;11283220.2204B&amp;S=" TargetMode="External"/><Relationship Id="rId118" Type="http://schemas.openxmlformats.org/officeDocument/2006/relationships/hyperlink" Target="https://list.etsi.org/scripts/wa.exe?A2=3GPP_TSG_SA_WG4_VIDEO;741fcb9b.2204B&amp;S=" TargetMode="External"/><Relationship Id="rId134" Type="http://schemas.openxmlformats.org/officeDocument/2006/relationships/hyperlink" Target="https://list.etsi.org/scripts/wa.exe?A2=3GPP_TSG_SA_WG4_VIDEO;84c4b9a2.2204B&amp;S=" TargetMode="External"/><Relationship Id="rId139" Type="http://schemas.openxmlformats.org/officeDocument/2006/relationships/hyperlink" Target="https://list.etsi.org/scripts/wa.exe?A2=3GPP_TSG_SA_WG4_VIDEO;37713ced.2204B&amp;S=" TargetMode="External"/><Relationship Id="rId8" Type="http://schemas.openxmlformats.org/officeDocument/2006/relationships/hyperlink" Target="https://list.etsi.org/scripts/wa.exe?A2=3GPP_TSG_SA_WG4_VIDEO;1bcc6902.2204A&amp;S=" TargetMode="External"/><Relationship Id="rId51" Type="http://schemas.openxmlformats.org/officeDocument/2006/relationships/hyperlink" Target="https://list.etsi.org/scripts/wa.exe?A2=3GPP_TSG_SA_WG4_VIDEO;d80a72bf.2204A&amp;S=" TargetMode="External"/><Relationship Id="rId72" Type="http://schemas.openxmlformats.org/officeDocument/2006/relationships/hyperlink" Target="https://list.etsi.org/scripts/wa.exe?A2=3GPP_TSG_SA_WG4_VIDEO;af843960.2204B&amp;S=" TargetMode="External"/><Relationship Id="rId80" Type="http://schemas.openxmlformats.org/officeDocument/2006/relationships/hyperlink" Target="https://list.etsi.org/scripts/wa.exe?A2=3GPP_TSG_SA_WG4_VIDEO;9971b9c0.2204B&amp;S=" TargetMode="External"/><Relationship Id="rId85" Type="http://schemas.openxmlformats.org/officeDocument/2006/relationships/hyperlink" Target="https://list.etsi.org/scripts/wa.exe?A2=3GPP_TSG_SA_WG4_VIDEO;d78ce901.2204B&amp;S=" TargetMode="External"/><Relationship Id="rId93" Type="http://schemas.openxmlformats.org/officeDocument/2006/relationships/hyperlink" Target="https://list.etsi.org/scripts/wa.exe?A2=3GPP_TSG_SA_WG4_VIDEO;d1e49f0c.2204B&amp;S=" TargetMode="External"/><Relationship Id="rId98" Type="http://schemas.openxmlformats.org/officeDocument/2006/relationships/hyperlink" Target="https://list.etsi.org/scripts/wa.exe?A2=3GPP_TSG_SA_WG4_VIDEO;608575de.2204B&amp;S=" TargetMode="External"/><Relationship Id="rId121" Type="http://schemas.openxmlformats.org/officeDocument/2006/relationships/hyperlink" Target="https://list.etsi.org/scripts/wa.exe?A2=3GPP_TSG_SA_WG4_VIDEO;60c42f41.2204B&amp;S=" TargetMode="External"/><Relationship Id="rId142" Type="http://schemas.openxmlformats.org/officeDocument/2006/relationships/drawing" Target="../drawings/drawing1.xml"/><Relationship Id="rId3" Type="http://schemas.openxmlformats.org/officeDocument/2006/relationships/hyperlink" Target="javascript:sortbyA1Topic('a')" TargetMode="External"/><Relationship Id="rId12" Type="http://schemas.openxmlformats.org/officeDocument/2006/relationships/hyperlink" Target="https://list.etsi.org/scripts/wa.exe?A2=3GPP_TSG_SA_WG4_VIDEO;8db5d57a.2204A&amp;S=" TargetMode="External"/><Relationship Id="rId17" Type="http://schemas.openxmlformats.org/officeDocument/2006/relationships/hyperlink" Target="https://list.etsi.org/scripts/wa.exe?A2=3GPP_TSG_SA_WG4_VIDEO;a6acb634.2204A&amp;S=" TargetMode="External"/><Relationship Id="rId25" Type="http://schemas.openxmlformats.org/officeDocument/2006/relationships/hyperlink" Target="https://list.etsi.org/scripts/wa.exe?A2=3GPP_TSG_SA_WG4_VIDEO;6ef94b8.2204A&amp;S=" TargetMode="External"/><Relationship Id="rId33" Type="http://schemas.openxmlformats.org/officeDocument/2006/relationships/hyperlink" Target="https://list.etsi.org/scripts/wa.exe?A2=3GPP_TSG_SA_WG4_VIDEO;12a5e590.2204A&amp;S=" TargetMode="External"/><Relationship Id="rId38" Type="http://schemas.openxmlformats.org/officeDocument/2006/relationships/hyperlink" Target="https://list.etsi.org/scripts/wa.exe?A2=3GPP_TSG_SA_WG4_VIDEO;8874e750.2204A&amp;S=" TargetMode="External"/><Relationship Id="rId46" Type="http://schemas.openxmlformats.org/officeDocument/2006/relationships/hyperlink" Target="https://list.etsi.org/scripts/wa.exe?A2=3GPP_TSG_SA_WG4_VIDEO;91b327ab.2204A&amp;S=" TargetMode="External"/><Relationship Id="rId59" Type="http://schemas.openxmlformats.org/officeDocument/2006/relationships/hyperlink" Target="https://list.etsi.org/scripts/wa.exe?A2=3GPP_TSG_SA_WG4_VIDEO;bb6d3212.2204B&amp;S=" TargetMode="External"/><Relationship Id="rId67" Type="http://schemas.openxmlformats.org/officeDocument/2006/relationships/hyperlink" Target="https://list.etsi.org/scripts/wa.exe?A2=3GPP_TSG_SA_WG4_VIDEO;c119ba3f.2204B&amp;S=" TargetMode="External"/><Relationship Id="rId103" Type="http://schemas.openxmlformats.org/officeDocument/2006/relationships/hyperlink" Target="https://list.etsi.org/scripts/wa.exe?A2=3GPP_TSG_SA_WG4_VIDEO;11bb099d.2204B&amp;S=" TargetMode="External"/><Relationship Id="rId108" Type="http://schemas.openxmlformats.org/officeDocument/2006/relationships/hyperlink" Target="https://list.etsi.org/scripts/wa.exe?A2=3GPP_TSG_SA_WG4_VIDEO;8ffc8921.2204B&amp;S=" TargetMode="External"/><Relationship Id="rId116" Type="http://schemas.openxmlformats.org/officeDocument/2006/relationships/hyperlink" Target="https://list.etsi.org/scripts/wa.exe?A2=3GPP_TSG_SA_WG4_VIDEO;c6ce1a34.2204B&amp;S=" TargetMode="External"/><Relationship Id="rId124" Type="http://schemas.openxmlformats.org/officeDocument/2006/relationships/hyperlink" Target="https://list.etsi.org/scripts/wa.exe?A2=3GPP_TSG_SA_WG4_VIDEO;7c976366.2204B&amp;S=" TargetMode="External"/><Relationship Id="rId129" Type="http://schemas.openxmlformats.org/officeDocument/2006/relationships/hyperlink" Target="https://list.etsi.org/scripts/wa.exe?A2=3GPP_TSG_SA_WG4_VIDEO;d16a7960.2204B&amp;S=" TargetMode="External"/><Relationship Id="rId137" Type="http://schemas.openxmlformats.org/officeDocument/2006/relationships/hyperlink" Target="https://list.etsi.org/scripts/wa.exe?A2=3GPP_TSG_SA_WG4_VIDEO;e5db4210.2204B&amp;S=" TargetMode="External"/><Relationship Id="rId20" Type="http://schemas.openxmlformats.org/officeDocument/2006/relationships/hyperlink" Target="https://list.etsi.org/scripts/wa.exe?A2=3GPP_TSG_SA_WG4_VIDEO;9bf24418.2204A&amp;S=" TargetMode="External"/><Relationship Id="rId41" Type="http://schemas.openxmlformats.org/officeDocument/2006/relationships/hyperlink" Target="https://list.etsi.org/scripts/wa.exe?A2=3GPP_TSG_SA_WG4_VIDEO;6e6e14e.2204A&amp;S=" TargetMode="External"/><Relationship Id="rId54" Type="http://schemas.openxmlformats.org/officeDocument/2006/relationships/hyperlink" Target="https://list.etsi.org/scripts/wa.exe?A2=3GPP_TSG_SA_WG4_VIDEO;b17cbe0d.2204A&amp;S=" TargetMode="External"/><Relationship Id="rId62" Type="http://schemas.openxmlformats.org/officeDocument/2006/relationships/hyperlink" Target="https://list.etsi.org/scripts/wa.exe?A2=3GPP_TSG_SA_WG4_VIDEO;9b08048d.2204B&amp;S=" TargetMode="External"/><Relationship Id="rId70" Type="http://schemas.openxmlformats.org/officeDocument/2006/relationships/hyperlink" Target="https://list.etsi.org/scripts/wa.exe?A2=3GPP_TSG_SA_WG4_VIDEO;47fcd87e.2204B&amp;S=" TargetMode="External"/><Relationship Id="rId75" Type="http://schemas.openxmlformats.org/officeDocument/2006/relationships/hyperlink" Target="https://list.etsi.org/scripts/wa.exe?A2=3GPP_TSG_SA_WG4_VIDEO;63c4cc58.2204B&amp;S=" TargetMode="External"/><Relationship Id="rId83" Type="http://schemas.openxmlformats.org/officeDocument/2006/relationships/hyperlink" Target="https://list.etsi.org/scripts/wa.exe?A2=3GPP_TSG_SA_WG4_VIDEO;15763503.2204B&amp;S=" TargetMode="External"/><Relationship Id="rId88" Type="http://schemas.openxmlformats.org/officeDocument/2006/relationships/hyperlink" Target="https://list.etsi.org/scripts/wa.exe?A2=3GPP_TSG_SA_WG4_VIDEO;ab149e08.2204B&amp;S=" TargetMode="External"/><Relationship Id="rId91" Type="http://schemas.openxmlformats.org/officeDocument/2006/relationships/hyperlink" Target="https://list.etsi.org/scripts/wa.exe?A2=3GPP_TSG_SA_WG4_VIDEO;f4547b3d.2204B&amp;S=" TargetMode="External"/><Relationship Id="rId96" Type="http://schemas.openxmlformats.org/officeDocument/2006/relationships/hyperlink" Target="https://list.etsi.org/scripts/wa.exe?A2=3GPP_TSG_SA_WG4_VIDEO;c3287bf0.2204B&amp;S=" TargetMode="External"/><Relationship Id="rId111" Type="http://schemas.openxmlformats.org/officeDocument/2006/relationships/hyperlink" Target="https://list.etsi.org/scripts/wa.exe?A2=3GPP_TSG_SA_WG4_VIDEO;1c4ee3d0.2204B&amp;S=" TargetMode="External"/><Relationship Id="rId132" Type="http://schemas.openxmlformats.org/officeDocument/2006/relationships/hyperlink" Target="https://list.etsi.org/scripts/wa.exe?A2=3GPP_TSG_SA_WG4_VIDEO;f98cc8da.2204B&amp;S=" TargetMode="External"/><Relationship Id="rId140" Type="http://schemas.openxmlformats.org/officeDocument/2006/relationships/hyperlink" Target="https://list.etsi.org/scripts/wa.exe?A2=3GPP_TSG_SA_WG4_VIDEO;a6d0a95a.2204B&amp;S=" TargetMode="External"/><Relationship Id="rId1" Type="http://schemas.openxmlformats.org/officeDocument/2006/relationships/hyperlink" Target="javascript:sortbyA1Date('b')" TargetMode="External"/><Relationship Id="rId6" Type="http://schemas.openxmlformats.org/officeDocument/2006/relationships/hyperlink" Target="https://list.etsi.org/scripts/wa.exe?A2=3GPP_TSG_SA_WG4_VIDEO;2458ed.2204A&amp;S=" TargetMode="External"/><Relationship Id="rId15" Type="http://schemas.openxmlformats.org/officeDocument/2006/relationships/hyperlink" Target="https://list.etsi.org/scripts/wa.exe?A2=3GPP_TSG_SA_WG4_VIDEO;2225a0c6.2204A&amp;S=" TargetMode="External"/><Relationship Id="rId23" Type="http://schemas.openxmlformats.org/officeDocument/2006/relationships/hyperlink" Target="https://list.etsi.org/scripts/wa.exe?A2=3GPP_TSG_SA_WG4_VIDEO;abebb92c.2204A&amp;S=" TargetMode="External"/><Relationship Id="rId28" Type="http://schemas.openxmlformats.org/officeDocument/2006/relationships/hyperlink" Target="https://list.etsi.org/scripts/wa.exe?A2=3GPP_TSG_SA_WG4_VIDEO;fda1da3d.2204A&amp;S=" TargetMode="External"/><Relationship Id="rId36" Type="http://schemas.openxmlformats.org/officeDocument/2006/relationships/hyperlink" Target="https://list.etsi.org/scripts/wa.exe?A2=3GPP_TSG_SA_WG4_VIDEO;aa2e55cc.2204A&amp;S=" TargetMode="External"/><Relationship Id="rId49" Type="http://schemas.openxmlformats.org/officeDocument/2006/relationships/hyperlink" Target="https://list.etsi.org/scripts/wa.exe?A2=3GPP_TSG_SA_WG4_VIDEO;2e5699b0.2204A&amp;S=" TargetMode="External"/><Relationship Id="rId57" Type="http://schemas.openxmlformats.org/officeDocument/2006/relationships/hyperlink" Target="https://list.etsi.org/scripts/wa.exe?A2=3GPP_TSG_SA_WG4_VIDEO;7521972d.2204B&amp;S=" TargetMode="External"/><Relationship Id="rId106" Type="http://schemas.openxmlformats.org/officeDocument/2006/relationships/hyperlink" Target="https://list.etsi.org/scripts/wa.exe?A2=3GPP_TSG_SA_WG4_VIDEO;b34f2adb.2204B&amp;S=" TargetMode="External"/><Relationship Id="rId114" Type="http://schemas.openxmlformats.org/officeDocument/2006/relationships/hyperlink" Target="https://list.etsi.org/scripts/wa.exe?A2=3GPP_TSG_SA_WG4_VIDEO;52776a03.2204B&amp;S=" TargetMode="External"/><Relationship Id="rId119" Type="http://schemas.openxmlformats.org/officeDocument/2006/relationships/hyperlink" Target="https://list.etsi.org/scripts/wa.exe?A2=3GPP_TSG_SA_WG4_VIDEO;66af3c75.2204B&amp;S=" TargetMode="External"/><Relationship Id="rId127" Type="http://schemas.openxmlformats.org/officeDocument/2006/relationships/hyperlink" Target="https://list.etsi.org/scripts/wa.exe?A2=3GPP_TSG_SA_WG4_VIDEO;5c27ac8.2204B&amp;S=" TargetMode="External"/><Relationship Id="rId10" Type="http://schemas.openxmlformats.org/officeDocument/2006/relationships/hyperlink" Target="https://list.etsi.org/scripts/wa.exe?A2=3GPP_TSG_SA_WG4_VIDEO;5eb2d3a1.2204A&amp;S=" TargetMode="External"/><Relationship Id="rId31" Type="http://schemas.openxmlformats.org/officeDocument/2006/relationships/hyperlink" Target="https://list.etsi.org/scripts/wa.exe?A2=3GPP_TSG_SA_WG4_VIDEO;4530036b.2204A&amp;S=" TargetMode="External"/><Relationship Id="rId44" Type="http://schemas.openxmlformats.org/officeDocument/2006/relationships/hyperlink" Target="https://list.etsi.org/scripts/wa.exe?A2=3GPP_TSG_SA_WG4_VIDEO;69c3cf08.2204A&amp;S=" TargetMode="External"/><Relationship Id="rId52" Type="http://schemas.openxmlformats.org/officeDocument/2006/relationships/hyperlink" Target="https://list.etsi.org/scripts/wa.exe?A2=3GPP_TSG_SA_WG4_VIDEO;e8c8a482.2204A&amp;S=" TargetMode="External"/><Relationship Id="rId60" Type="http://schemas.openxmlformats.org/officeDocument/2006/relationships/hyperlink" Target="https://list.etsi.org/scripts/wa.exe?A2=3GPP_TSG_SA_WG4_VIDEO;3b1f2313.2204B&amp;S=" TargetMode="External"/><Relationship Id="rId65" Type="http://schemas.openxmlformats.org/officeDocument/2006/relationships/hyperlink" Target="https://list.etsi.org/scripts/wa.exe?A2=3GPP_TSG_SA_WG4_VIDEO;384eb8a1.2204B&amp;S=" TargetMode="External"/><Relationship Id="rId73" Type="http://schemas.openxmlformats.org/officeDocument/2006/relationships/hyperlink" Target="https://list.etsi.org/scripts/wa.exe?A2=3GPP_TSG_SA_WG4_VIDEO;5f20f96e.2204B&amp;S=" TargetMode="External"/><Relationship Id="rId78" Type="http://schemas.openxmlformats.org/officeDocument/2006/relationships/hyperlink" Target="https://list.etsi.org/scripts/wa.exe?A2=3GPP_TSG_SA_WG4_VIDEO;d641b749.2204B&amp;S=" TargetMode="External"/><Relationship Id="rId81" Type="http://schemas.openxmlformats.org/officeDocument/2006/relationships/hyperlink" Target="https://list.etsi.org/scripts/wa.exe?A2=3GPP_TSG_SA_WG4_VIDEO;25563df5.2204B&amp;S=" TargetMode="External"/><Relationship Id="rId86" Type="http://schemas.openxmlformats.org/officeDocument/2006/relationships/hyperlink" Target="https://list.etsi.org/scripts/wa.exe?A2=3GPP_TSG_SA_WG4_VIDEO;834127e0.2204B&amp;S=" TargetMode="External"/><Relationship Id="rId94" Type="http://schemas.openxmlformats.org/officeDocument/2006/relationships/hyperlink" Target="https://list.etsi.org/scripts/wa.exe?A2=3GPP_TSG_SA_WG4_VIDEO;b273d1dd.2204B&amp;S=" TargetMode="External"/><Relationship Id="rId99" Type="http://schemas.openxmlformats.org/officeDocument/2006/relationships/hyperlink" Target="https://list.etsi.org/scripts/wa.exe?A2=3GPP_TSG_SA_WG4_VIDEO;658b703f.2204B&amp;S=" TargetMode="External"/><Relationship Id="rId101" Type="http://schemas.openxmlformats.org/officeDocument/2006/relationships/hyperlink" Target="https://list.etsi.org/scripts/wa.exe?A2=3GPP_TSG_SA_WG4_VIDEO;f45a16f0.2204B&amp;S=" TargetMode="External"/><Relationship Id="rId122" Type="http://schemas.openxmlformats.org/officeDocument/2006/relationships/hyperlink" Target="https://list.etsi.org/scripts/wa.exe?A2=3GPP_TSG_SA_WG4_VIDEO;fe608dc3.2204B&amp;S=" TargetMode="External"/><Relationship Id="rId130" Type="http://schemas.openxmlformats.org/officeDocument/2006/relationships/hyperlink" Target="https://list.etsi.org/scripts/wa.exe?A2=3GPP_TSG_SA_WG4_VIDEO;ebd70ce.2204B&amp;S=" TargetMode="External"/><Relationship Id="rId135" Type="http://schemas.openxmlformats.org/officeDocument/2006/relationships/hyperlink" Target="https://list.etsi.org/scripts/wa.exe?A2=3GPP_TSG_SA_WG4_VIDEO;8f57169b.2204B&amp;S=" TargetMode="External"/><Relationship Id="rId143" Type="http://schemas.openxmlformats.org/officeDocument/2006/relationships/table" Target="../tables/table1.xml"/><Relationship Id="rId4" Type="http://schemas.openxmlformats.org/officeDocument/2006/relationships/hyperlink" Target="https://list.etsi.org/scripts/wa.exe?A2=3GPP_TSG_SA_WG4_VIDEO;c74d4810.2204A&amp;S=" TargetMode="External"/><Relationship Id="rId9" Type="http://schemas.openxmlformats.org/officeDocument/2006/relationships/hyperlink" Target="https://list.etsi.org/scripts/wa.exe?A2=3GPP_TSG_SA_WG4_VIDEO;3af3b319.2204A&amp;S=" TargetMode="External"/><Relationship Id="rId13" Type="http://schemas.openxmlformats.org/officeDocument/2006/relationships/hyperlink" Target="https://list.etsi.org/scripts/wa.exe?A2=3GPP_TSG_SA_WG4_VIDEO;d2d5f9f7.2204A&amp;S=" TargetMode="External"/><Relationship Id="rId18" Type="http://schemas.openxmlformats.org/officeDocument/2006/relationships/hyperlink" Target="https://list.etsi.org/scripts/wa.exe?A2=3GPP_TSG_SA_WG4_VIDEO;de461dc7.2204A&amp;S=" TargetMode="External"/><Relationship Id="rId39" Type="http://schemas.openxmlformats.org/officeDocument/2006/relationships/hyperlink" Target="https://list.etsi.org/scripts/wa.exe?A2=3GPP_TSG_SA_WG4_VIDEO;18a35532.2204A&amp;S=" TargetMode="External"/><Relationship Id="rId109" Type="http://schemas.openxmlformats.org/officeDocument/2006/relationships/hyperlink" Target="https://list.etsi.org/scripts/wa.exe?A2=3GPP_TSG_SA_WG4_VIDEO;bf55833b.2204B&amp;S=" TargetMode="External"/><Relationship Id="rId34" Type="http://schemas.openxmlformats.org/officeDocument/2006/relationships/hyperlink" Target="https://list.etsi.org/scripts/wa.exe?A2=3GPP_TSG_SA_WG4_VIDEO;ad1d1d5c.2204A&amp;S=" TargetMode="External"/><Relationship Id="rId50" Type="http://schemas.openxmlformats.org/officeDocument/2006/relationships/hyperlink" Target="https://list.etsi.org/scripts/wa.exe?A2=3GPP_TSG_SA_WG4_VIDEO;966f85f9.2204A&amp;S=" TargetMode="External"/><Relationship Id="rId55" Type="http://schemas.openxmlformats.org/officeDocument/2006/relationships/hyperlink" Target="https://list.etsi.org/scripts/wa.exe?A2=3GPP_TSG_SA_WG4_VIDEO;b5f48339.2204A&amp;S=" TargetMode="External"/><Relationship Id="rId76" Type="http://schemas.openxmlformats.org/officeDocument/2006/relationships/hyperlink" Target="https://list.etsi.org/scripts/wa.exe?A2=3GPP_TSG_SA_WG4_VIDEO;4c84fa47.2204B&amp;S=" TargetMode="External"/><Relationship Id="rId97" Type="http://schemas.openxmlformats.org/officeDocument/2006/relationships/hyperlink" Target="https://list.etsi.org/scripts/wa.exe?A2=3GPP_TSG_SA_WG4_VIDEO;ce1a71cc.2204B&amp;S=" TargetMode="External"/><Relationship Id="rId104" Type="http://schemas.openxmlformats.org/officeDocument/2006/relationships/hyperlink" Target="https://list.etsi.org/scripts/wa.exe?A2=3GPP_TSG_SA_WG4_VIDEO;a2a45ec8.2204B&amp;S=" TargetMode="External"/><Relationship Id="rId120" Type="http://schemas.openxmlformats.org/officeDocument/2006/relationships/hyperlink" Target="https://list.etsi.org/scripts/wa.exe?A2=3GPP_TSG_SA_WG4_VIDEO;af23dbe3.2204B&amp;S=" TargetMode="External"/><Relationship Id="rId125" Type="http://schemas.openxmlformats.org/officeDocument/2006/relationships/hyperlink" Target="https://list.etsi.org/scripts/wa.exe?A2=3GPP_TSG_SA_WG4_VIDEO;485a9f85.2204B&amp;S=" TargetMode="External"/><Relationship Id="rId141" Type="http://schemas.openxmlformats.org/officeDocument/2006/relationships/printerSettings" Target="../printerSettings/printerSettings2.bin"/><Relationship Id="rId7" Type="http://schemas.openxmlformats.org/officeDocument/2006/relationships/hyperlink" Target="https://list.etsi.org/scripts/wa.exe?A2=3GPP_TSG_SA_WG4_VIDEO;b25a98cc.2204A&amp;S=" TargetMode="External"/><Relationship Id="rId71" Type="http://schemas.openxmlformats.org/officeDocument/2006/relationships/hyperlink" Target="https://list.etsi.org/scripts/wa.exe?A2=3GPP_TSG_SA_WG4_VIDEO;76e3054a.2204B&amp;S=" TargetMode="External"/><Relationship Id="rId92" Type="http://schemas.openxmlformats.org/officeDocument/2006/relationships/hyperlink" Target="https://list.etsi.org/scripts/wa.exe?A2=3GPP_TSG_SA_WG4_VIDEO;da5eaac2.2204B&amp;S=" TargetMode="External"/><Relationship Id="rId2" Type="http://schemas.openxmlformats.org/officeDocument/2006/relationships/hyperlink" Target="javascript:sortbyA1Author('b')" TargetMode="External"/><Relationship Id="rId29" Type="http://schemas.openxmlformats.org/officeDocument/2006/relationships/hyperlink" Target="https://list.etsi.org/scripts/wa.exe?A2=3GPP_TSG_SA_WG4_VIDEO;89261231.2204A&amp;S=" TargetMode="External"/><Relationship Id="rId24" Type="http://schemas.openxmlformats.org/officeDocument/2006/relationships/hyperlink" Target="https://list.etsi.org/scripts/wa.exe?A2=3GPP_TSG_SA_WG4_VIDEO;4d21116a.2204A&amp;S=" TargetMode="External"/><Relationship Id="rId40" Type="http://schemas.openxmlformats.org/officeDocument/2006/relationships/hyperlink" Target="https://list.etsi.org/scripts/wa.exe?A2=3GPP_TSG_SA_WG4_VIDEO;9a146dc0.2204A&amp;S=" TargetMode="External"/><Relationship Id="rId45" Type="http://schemas.openxmlformats.org/officeDocument/2006/relationships/hyperlink" Target="https://list.etsi.org/scripts/wa.exe?A2=3GPP_TSG_SA_WG4_VIDEO;99e496dd.2204A&amp;S=" TargetMode="External"/><Relationship Id="rId66" Type="http://schemas.openxmlformats.org/officeDocument/2006/relationships/hyperlink" Target="https://list.etsi.org/scripts/wa.exe?A2=3GPP_TSG_SA_WG4_VIDEO;4ca1dbc4.2204B&amp;S=" TargetMode="External"/><Relationship Id="rId87" Type="http://schemas.openxmlformats.org/officeDocument/2006/relationships/hyperlink" Target="https://list.etsi.org/scripts/wa.exe?A2=3GPP_TSG_SA_WG4_VIDEO;41e5a8b0.2204B&amp;S=" TargetMode="External"/><Relationship Id="rId110" Type="http://schemas.openxmlformats.org/officeDocument/2006/relationships/hyperlink" Target="https://list.etsi.org/scripts/wa.exe?A2=3GPP_TSG_SA_WG4_VIDEO;76dde2d2.2204B&amp;S=" TargetMode="External"/><Relationship Id="rId115" Type="http://schemas.openxmlformats.org/officeDocument/2006/relationships/hyperlink" Target="https://list.etsi.org/scripts/wa.exe?A2=3GPP_TSG_SA_WG4_VIDEO;652c34d1.2204B&amp;S=" TargetMode="External"/><Relationship Id="rId131" Type="http://schemas.openxmlformats.org/officeDocument/2006/relationships/hyperlink" Target="https://list.etsi.org/scripts/wa.exe?A2=3GPP_TSG_SA_WG4_VIDEO;cb15dda8.2204B&amp;S=" TargetMode="External"/><Relationship Id="rId136" Type="http://schemas.openxmlformats.org/officeDocument/2006/relationships/hyperlink" Target="https://list.etsi.org/scripts/wa.exe?A2=3GPP_TSG_SA_WG4_VIDEO;f68b7275.2204B&amp;S=" TargetMode="External"/><Relationship Id="rId61" Type="http://schemas.openxmlformats.org/officeDocument/2006/relationships/hyperlink" Target="https://list.etsi.org/scripts/wa.exe?A2=3GPP_TSG_SA_WG4_VIDEO;ad583ea0.2204B&amp;S=" TargetMode="External"/><Relationship Id="rId82" Type="http://schemas.openxmlformats.org/officeDocument/2006/relationships/hyperlink" Target="https://list.etsi.org/scripts/wa.exe?A2=3GPP_TSG_SA_WG4_VIDEO;21ec6f3c.2204B&amp;S=" TargetMode="External"/><Relationship Id="rId19" Type="http://schemas.openxmlformats.org/officeDocument/2006/relationships/hyperlink" Target="https://list.etsi.org/scripts/wa.exe?A2=3GPP_TSG_SA_WG4_VIDEO;d973da7f.2204A&amp;S=" TargetMode="External"/><Relationship Id="rId14" Type="http://schemas.openxmlformats.org/officeDocument/2006/relationships/hyperlink" Target="https://list.etsi.org/scripts/wa.exe?A2=3GPP_TSG_SA_WG4_VIDEO;f869c821.2204A&amp;S=" TargetMode="External"/><Relationship Id="rId30" Type="http://schemas.openxmlformats.org/officeDocument/2006/relationships/hyperlink" Target="https://list.etsi.org/scripts/wa.exe?A2=3GPP_TSG_SA_WG4_VIDEO;20c376f4.2204A&amp;S=" TargetMode="External"/><Relationship Id="rId35" Type="http://schemas.openxmlformats.org/officeDocument/2006/relationships/hyperlink" Target="https://list.etsi.org/scripts/wa.exe?A2=3GPP_TSG_SA_WG4_VIDEO;b87bf891.2204A&amp;S=" TargetMode="External"/><Relationship Id="rId56" Type="http://schemas.openxmlformats.org/officeDocument/2006/relationships/hyperlink" Target="https://list.etsi.org/scripts/wa.exe?A2=3GPP_TSG_SA_WG4_VIDEO;5385a86b.2204A&amp;S=" TargetMode="External"/><Relationship Id="rId77" Type="http://schemas.openxmlformats.org/officeDocument/2006/relationships/hyperlink" Target="https://list.etsi.org/scripts/wa.exe?A2=3GPP_TSG_SA_WG4_VIDEO;b139634f.2204B&amp;S=" TargetMode="External"/><Relationship Id="rId100" Type="http://schemas.openxmlformats.org/officeDocument/2006/relationships/hyperlink" Target="https://list.etsi.org/scripts/wa.exe?A2=3GPP_TSG_SA_WG4_VIDEO;8c072273.2204B&amp;S=" TargetMode="External"/><Relationship Id="rId105" Type="http://schemas.openxmlformats.org/officeDocument/2006/relationships/hyperlink" Target="https://list.etsi.org/scripts/wa.exe?A2=3GPP_TSG_SA_WG4_VIDEO;c4b0dddd.2204B&amp;S=" TargetMode="External"/><Relationship Id="rId126" Type="http://schemas.openxmlformats.org/officeDocument/2006/relationships/hyperlink" Target="https://list.etsi.org/scripts/wa.exe?A2=3GPP_TSG_SA_WG4_VIDEO;4e034d2a.2204B&amp;S=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3gpp.org/ftp/tsg_sa/WG4_CODEC/TSGS4_118-e/Inbox/Drafts/VIDEO/Draft-S4-220492r01_QCOM_Intel_Huawei.docx" TargetMode="External"/><Relationship Id="rId2" Type="http://schemas.openxmlformats.org/officeDocument/2006/relationships/hyperlink" Target="https://www.3gpp.org/ftp/tsg_sa/WG4_CODEC/TSGS4_118-e/Inbox/Drafts/VIDEO/Draft-S4-220492r01_QCOM_Intel.docx" TargetMode="External"/><Relationship Id="rId1" Type="http://schemas.openxmlformats.org/officeDocument/2006/relationships/hyperlink" Target="https://www.3gpp.org/ftp/tsg_sa/WG4_CODEC/TSGS4_118-e/Inbox/Drafts/VIDEO/Draft-S4-220492r01_QCOM.docx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www.3gpp.org/ftp/tsg_sa/WG4_CODEC/TSGS4_118-e/Inbox/Drafts/VIDEO/S4-220492r02_Huawei.docx" TargetMode="External"/><Relationship Id="rId4" Type="http://schemas.openxmlformats.org/officeDocument/2006/relationships/hyperlink" Target="https://www.3gpp.org/ftp/tsg_sa/WG4_CODEC/TSGS4_118-e/Inbox/Drafts/VIDEO/Draft-S4-220492r01_QCOM_Intel_Huawei_Tencent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E25"/>
  <sheetViews>
    <sheetView workbookViewId="0">
      <selection activeCell="B6" sqref="B6"/>
    </sheetView>
  </sheetViews>
  <sheetFormatPr defaultColWidth="11.42578125" defaultRowHeight="15"/>
  <cols>
    <col min="1" max="1" width="21.28515625" bestFit="1" customWidth="1"/>
    <col min="2" max="2" width="21.5703125" customWidth="1"/>
    <col min="3" max="3" width="13.42578125" customWidth="1"/>
  </cols>
  <sheetData>
    <row r="1" spans="1:5" ht="24">
      <c r="A1" s="1" t="s">
        <v>0</v>
      </c>
      <c r="B1" s="1" t="s">
        <v>1</v>
      </c>
      <c r="C1" s="1" t="s">
        <v>2</v>
      </c>
      <c r="D1" s="1" t="s">
        <v>17</v>
      </c>
      <c r="E1" s="1" t="s">
        <v>57</v>
      </c>
    </row>
    <row r="2" spans="1:5" ht="10.5" customHeight="1">
      <c r="A2" s="2"/>
      <c r="B2" s="3"/>
      <c r="C2" s="4"/>
      <c r="D2" s="4"/>
      <c r="E2" s="4"/>
    </row>
    <row r="3" spans="1:5">
      <c r="A3" s="3" t="s">
        <v>11</v>
      </c>
      <c r="B3" s="3" t="s">
        <v>31</v>
      </c>
      <c r="C3" s="4" t="s">
        <v>3</v>
      </c>
      <c r="D3" s="4" t="s">
        <v>49</v>
      </c>
      <c r="E3" s="4" t="s">
        <v>58</v>
      </c>
    </row>
    <row r="4" spans="1:5">
      <c r="A4" s="3" t="s">
        <v>18</v>
      </c>
      <c r="B4" s="3" t="s">
        <v>32</v>
      </c>
      <c r="C4" s="4" t="s">
        <v>4</v>
      </c>
      <c r="D4" s="4" t="s">
        <v>50</v>
      </c>
      <c r="E4" s="4" t="s">
        <v>59</v>
      </c>
    </row>
    <row r="5" spans="1:5">
      <c r="A5" s="3" t="s">
        <v>10</v>
      </c>
      <c r="B5" s="3" t="s">
        <v>33</v>
      </c>
      <c r="C5" s="4" t="s">
        <v>5</v>
      </c>
      <c r="D5" s="4" t="s">
        <v>51</v>
      </c>
      <c r="E5" s="4" t="s">
        <v>60</v>
      </c>
    </row>
    <row r="6" spans="1:5" ht="30">
      <c r="A6" s="3" t="s">
        <v>9</v>
      </c>
      <c r="B6" s="3" t="s">
        <v>34</v>
      </c>
      <c r="C6" s="4" t="s">
        <v>6</v>
      </c>
      <c r="D6" s="4" t="s">
        <v>52</v>
      </c>
      <c r="E6" s="4" t="s">
        <v>61</v>
      </c>
    </row>
    <row r="7" spans="1:5">
      <c r="A7" s="3" t="s">
        <v>12</v>
      </c>
      <c r="B7" s="3" t="s">
        <v>35</v>
      </c>
      <c r="C7" s="4" t="s">
        <v>7</v>
      </c>
      <c r="D7" s="4" t="s">
        <v>53</v>
      </c>
      <c r="E7" s="4" t="s">
        <v>62</v>
      </c>
    </row>
    <row r="8" spans="1:5">
      <c r="A8" s="3" t="s">
        <v>19</v>
      </c>
      <c r="B8" s="3" t="s">
        <v>36</v>
      </c>
      <c r="C8" s="4" t="s">
        <v>8</v>
      </c>
      <c r="D8" s="4" t="s">
        <v>54</v>
      </c>
      <c r="E8" s="4" t="s">
        <v>63</v>
      </c>
    </row>
    <row r="9" spans="1:5" ht="30">
      <c r="A9" s="3" t="s">
        <v>13</v>
      </c>
      <c r="B9" s="3" t="s">
        <v>37</v>
      </c>
      <c r="D9" s="4" t="s">
        <v>55</v>
      </c>
      <c r="E9" s="4" t="s">
        <v>64</v>
      </c>
    </row>
    <row r="10" spans="1:5" ht="30">
      <c r="A10" s="3" t="s">
        <v>20</v>
      </c>
      <c r="B10" s="3" t="s">
        <v>38</v>
      </c>
      <c r="D10" s="4" t="s">
        <v>56</v>
      </c>
      <c r="E10" s="4" t="s">
        <v>65</v>
      </c>
    </row>
    <row r="11" spans="1:5">
      <c r="A11" s="3" t="s">
        <v>21</v>
      </c>
      <c r="B11" s="3" t="s">
        <v>39</v>
      </c>
      <c r="E11" s="4" t="s">
        <v>66</v>
      </c>
    </row>
    <row r="12" spans="1:5">
      <c r="A12" s="3" t="s">
        <v>22</v>
      </c>
      <c r="B12" s="3" t="s">
        <v>40</v>
      </c>
      <c r="E12" s="4" t="s">
        <v>67</v>
      </c>
    </row>
    <row r="13" spans="1:5">
      <c r="A13" s="3" t="s">
        <v>23</v>
      </c>
      <c r="B13" s="3" t="s">
        <v>41</v>
      </c>
      <c r="E13" s="4" t="s">
        <v>68</v>
      </c>
    </row>
    <row r="14" spans="1:5">
      <c r="A14" s="3" t="s">
        <v>24</v>
      </c>
      <c r="B14" s="3" t="s">
        <v>42</v>
      </c>
      <c r="E14" s="4" t="s">
        <v>69</v>
      </c>
    </row>
    <row r="15" spans="1:5">
      <c r="A15" s="3" t="s">
        <v>25</v>
      </c>
      <c r="B15" s="3" t="s">
        <v>43</v>
      </c>
      <c r="E15" s="4" t="s">
        <v>70</v>
      </c>
    </row>
    <row r="16" spans="1:5">
      <c r="A16" s="3" t="s">
        <v>14</v>
      </c>
      <c r="B16" s="3" t="s">
        <v>44</v>
      </c>
      <c r="E16" s="4" t="s">
        <v>71</v>
      </c>
    </row>
    <row r="17" spans="1:5">
      <c r="A17" s="3" t="s">
        <v>26</v>
      </c>
      <c r="B17" s="3" t="s">
        <v>45</v>
      </c>
      <c r="E17" s="4" t="s">
        <v>72</v>
      </c>
    </row>
    <row r="18" spans="1:5">
      <c r="A18" s="3" t="s">
        <v>79</v>
      </c>
      <c r="B18" s="3" t="s">
        <v>46</v>
      </c>
      <c r="E18" s="4" t="s">
        <v>73</v>
      </c>
    </row>
    <row r="19" spans="1:5">
      <c r="A19" s="3" t="s">
        <v>27</v>
      </c>
      <c r="B19" s="3" t="s">
        <v>47</v>
      </c>
      <c r="E19" s="4" t="s">
        <v>74</v>
      </c>
    </row>
    <row r="20" spans="1:5">
      <c r="A20" s="3" t="s">
        <v>28</v>
      </c>
      <c r="B20" s="3" t="s">
        <v>48</v>
      </c>
      <c r="E20" s="4" t="s">
        <v>75</v>
      </c>
    </row>
    <row r="21" spans="1:5">
      <c r="A21" s="3" t="s">
        <v>15</v>
      </c>
      <c r="B21" s="3" t="s">
        <v>81</v>
      </c>
      <c r="E21" s="4" t="s">
        <v>76</v>
      </c>
    </row>
    <row r="22" spans="1:5">
      <c r="A22" s="3" t="s">
        <v>29</v>
      </c>
      <c r="E22" s="4" t="s">
        <v>77</v>
      </c>
    </row>
    <row r="23" spans="1:5">
      <c r="A23" s="3" t="s">
        <v>30</v>
      </c>
      <c r="E23" s="4" t="s">
        <v>78</v>
      </c>
    </row>
    <row r="24" spans="1:5">
      <c r="A24" s="3" t="s">
        <v>16</v>
      </c>
    </row>
    <row r="25" spans="1:5">
      <c r="A25" s="3" t="s">
        <v>80</v>
      </c>
    </row>
  </sheetData>
  <dataConsolidate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30E6-EAC5-4C44-8FBC-95F7E03CF4BD}">
  <dimension ref="A1"/>
  <sheetViews>
    <sheetView workbookViewId="0"/>
  </sheetViews>
  <sheetFormatPr defaultRowHeight="15"/>
  <cols>
    <col min="1" max="1" width="45" customWidth="1"/>
  </cols>
  <sheetData>
    <row r="1" spans="1:1" ht="18">
      <c r="A1" s="39" t="s">
        <v>187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72"/>
  <sheetViews>
    <sheetView tabSelected="1" topLeftCell="A103" workbookViewId="0">
      <selection activeCell="A143" sqref="A143"/>
    </sheetView>
  </sheetViews>
  <sheetFormatPr defaultColWidth="100" defaultRowHeight="15"/>
  <cols>
    <col min="1" max="1" width="106" style="8" customWidth="1"/>
    <col min="2" max="2" width="42.85546875" style="8" customWidth="1"/>
    <col min="3" max="3" width="30" style="8" bestFit="1" customWidth="1"/>
    <col min="4" max="4" width="12" style="8" customWidth="1"/>
    <col min="5" max="5" width="11.5703125" style="8" bestFit="1" customWidth="1"/>
    <col min="6" max="6" width="8.140625" style="8" customWidth="1"/>
    <col min="7" max="7" width="12.28515625" style="8" customWidth="1"/>
    <col min="8" max="8" width="6.5703125" style="8" customWidth="1"/>
    <col min="9" max="16384" width="100" style="7"/>
  </cols>
  <sheetData>
    <row r="1" spans="1:8" ht="15.75" thickBot="1">
      <c r="A1" s="5" t="s">
        <v>82</v>
      </c>
      <c r="B1" s="5" t="s">
        <v>83</v>
      </c>
      <c r="C1" s="6" t="s">
        <v>84</v>
      </c>
      <c r="D1" s="8" t="s">
        <v>88</v>
      </c>
      <c r="E1" s="18" t="s">
        <v>89</v>
      </c>
      <c r="F1" s="18" t="s">
        <v>90</v>
      </c>
      <c r="G1" s="18" t="s">
        <v>91</v>
      </c>
      <c r="H1" s="18" t="s">
        <v>92</v>
      </c>
    </row>
    <row r="2" spans="1:8">
      <c r="A2" s="14" t="s">
        <v>290</v>
      </c>
      <c r="B2" s="16" t="s">
        <v>211</v>
      </c>
      <c r="C2" s="17" t="s">
        <v>286</v>
      </c>
      <c r="D2" s="27">
        <f>MID(C2, 6, 11)+Table1[[#This Row],[Day]]</f>
        <v>44663</v>
      </c>
      <c r="E2" s="28">
        <f>TIMEVALUE(MID(C2,17,9))</f>
        <v>0.96384259259259253</v>
      </c>
      <c r="F2" s="29">
        <f>_xlfn.NUMBERVALUE(MID(C2,26,6))/100</f>
        <v>9</v>
      </c>
      <c r="G2" s="29">
        <f>IF(Table1[[#This Row],[SHIFT]]&gt;0, Table1[[#This Row],[Time]]-TIME(Table1[[#This Row],[SHIFT]],0,0),Table1[[#This Row],[Time]]+TIME(ABS(Table1[[#This Row],[SHIFT]]),0,0))-Table1[[#This Row],[Day]]</f>
        <v>0.58884259259259253</v>
      </c>
      <c r="H2" s="7">
        <f>ROUND(IF(Table1[[#This Row],[SHIFT]]&gt;0, Table1[[#This Row],[Time]]-TIME(Table1[[#This Row],[SHIFT]],0,0),Table1[[#This Row],[Time]]+TIME(ABS(Table1[[#This Row],[SHIFT]]),0,0))-0.5, 0)</f>
        <v>0</v>
      </c>
    </row>
    <row r="3" spans="1:8">
      <c r="A3" s="9" t="s">
        <v>164</v>
      </c>
      <c r="B3" s="15" t="s">
        <v>87</v>
      </c>
      <c r="C3" s="13" t="s">
        <v>165</v>
      </c>
      <c r="D3" s="19">
        <f>MID(C3, 6, 11)+Table1[[#This Row],[Day]]</f>
        <v>44657</v>
      </c>
      <c r="E3" s="28">
        <f>TIMEVALUE(MID(C3,17,9))</f>
        <v>0.32646990740740739</v>
      </c>
      <c r="F3" s="20">
        <f>_xlfn.NUMBERVALUE(MID(C3,26,6))/100</f>
        <v>0</v>
      </c>
      <c r="G3" s="20">
        <f>IF(Table1[[#This Row],[SHIFT]]&gt;0, Table1[[#This Row],[Time]]-TIME(Table1[[#This Row],[SHIFT]],0,0),Table1[[#This Row],[Time]]+TIME(ABS(Table1[[#This Row],[SHIFT]]),0,0))-Table1[[#This Row],[Day]]</f>
        <v>0.32646990740740739</v>
      </c>
      <c r="H3" s="33">
        <f>ROUND(IF(Table1[[#This Row],[SHIFT]]&gt;0, Table1[[#This Row],[Time]]-TIME(Table1[[#This Row],[SHIFT]],0,0),Table1[[#This Row],[Time]]+TIME(ABS(Table1[[#This Row],[SHIFT]]),0,0))-0.5, 0)</f>
        <v>0</v>
      </c>
    </row>
    <row r="4" spans="1:8">
      <c r="A4" s="9" t="s">
        <v>164</v>
      </c>
      <c r="B4" s="11" t="s">
        <v>87</v>
      </c>
      <c r="C4" s="13" t="s">
        <v>124</v>
      </c>
      <c r="D4" s="19">
        <f>MID(C4, 6, 11)+Table1[[#This Row],[Day]]</f>
        <v>44658</v>
      </c>
      <c r="E4" s="28">
        <f>TIMEVALUE(MID(C4,17,9))</f>
        <v>0.4679166666666667</v>
      </c>
      <c r="F4" s="20">
        <f>_xlfn.NUMBERVALUE(MID(C4,26,6))/100</f>
        <v>0</v>
      </c>
      <c r="G4" s="20">
        <f>IF(Table1[[#This Row],[SHIFT]]&gt;0, Table1[[#This Row],[Time]]-TIME(Table1[[#This Row],[SHIFT]],0,0),Table1[[#This Row],[Time]]+TIME(ABS(Table1[[#This Row],[SHIFT]]),0,0))-Table1[[#This Row],[Day]]</f>
        <v>0.4679166666666667</v>
      </c>
      <c r="H4" s="33">
        <f>ROUND(IF(Table1[[#This Row],[SHIFT]]&gt;0, Table1[[#This Row],[Time]]-TIME(Table1[[#This Row],[SHIFT]],0,0),Table1[[#This Row],[Time]]+TIME(ABS(Table1[[#This Row],[SHIFT]]),0,0))-0.5, 0)</f>
        <v>0</v>
      </c>
    </row>
    <row r="5" spans="1:8">
      <c r="A5" s="9" t="s">
        <v>162</v>
      </c>
      <c r="B5" s="11" t="s">
        <v>87</v>
      </c>
      <c r="C5" s="13" t="s">
        <v>163</v>
      </c>
      <c r="D5" s="27">
        <f>MID(C5, 6, 11)+Table1[[#This Row],[Day]]</f>
        <v>44657</v>
      </c>
      <c r="E5" s="28">
        <f>TIMEVALUE(MID(C5,17,9))</f>
        <v>0.32672453703703702</v>
      </c>
      <c r="F5" s="29">
        <f>_xlfn.NUMBERVALUE(MID(C5,26,6))/100</f>
        <v>0</v>
      </c>
      <c r="G5" s="29">
        <f>IF(Table1[[#This Row],[SHIFT]]&gt;0, Table1[[#This Row],[Time]]-TIME(Table1[[#This Row],[SHIFT]],0,0),Table1[[#This Row],[Time]]+TIME(ABS(Table1[[#This Row],[SHIFT]]),0,0))-Table1[[#This Row],[Day]]</f>
        <v>0.32672453703703702</v>
      </c>
      <c r="H5" s="7">
        <f>ROUND(IF(Table1[[#This Row],[SHIFT]]&gt;0, Table1[[#This Row],[Time]]-TIME(Table1[[#This Row],[SHIFT]],0,0),Table1[[#This Row],[Time]]+TIME(ABS(Table1[[#This Row],[SHIFT]]),0,0))-0.5, 0)</f>
        <v>0</v>
      </c>
    </row>
    <row r="6" spans="1:8">
      <c r="A6" s="9" t="s">
        <v>162</v>
      </c>
      <c r="B6" s="11" t="s">
        <v>87</v>
      </c>
      <c r="C6" s="13" t="s">
        <v>123</v>
      </c>
      <c r="D6" s="19">
        <f>MID(C6, 6, 11)+Table1[[#This Row],[Day]]</f>
        <v>44658</v>
      </c>
      <c r="E6" s="28">
        <f>TIMEVALUE(MID(C6,17,9))</f>
        <v>0.46887731481481482</v>
      </c>
      <c r="F6" s="20">
        <f>_xlfn.NUMBERVALUE(MID(C6,26,6))/100</f>
        <v>0</v>
      </c>
      <c r="G6" s="20">
        <f>IF(Table1[[#This Row],[SHIFT]]&gt;0, Table1[[#This Row],[Time]]-TIME(Table1[[#This Row],[SHIFT]],0,0),Table1[[#This Row],[Time]]+TIME(ABS(Table1[[#This Row],[SHIFT]]),0,0))-Table1[[#This Row],[Day]]</f>
        <v>0.46887731481481482</v>
      </c>
      <c r="H6" s="33">
        <f>ROUND(IF(Table1[[#This Row],[SHIFT]]&gt;0, Table1[[#This Row],[Time]]-TIME(Table1[[#This Row],[SHIFT]],0,0),Table1[[#This Row],[Time]]+TIME(ABS(Table1[[#This Row],[SHIFT]]),0,0))-0.5, 0)</f>
        <v>0</v>
      </c>
    </row>
    <row r="7" spans="1:8">
      <c r="A7" s="9" t="s">
        <v>160</v>
      </c>
      <c r="B7" s="11" t="s">
        <v>87</v>
      </c>
      <c r="C7" s="13" t="s">
        <v>161</v>
      </c>
      <c r="D7" s="27">
        <f>MID(C7, 6, 11)+Table1[[#This Row],[Day]]</f>
        <v>44657</v>
      </c>
      <c r="E7" s="28">
        <f>TIMEVALUE(MID(C7,17,9))</f>
        <v>0.32706018518518515</v>
      </c>
      <c r="F7" s="29">
        <f>_xlfn.NUMBERVALUE(MID(C7,26,6))/100</f>
        <v>0</v>
      </c>
      <c r="G7" s="29">
        <f>IF(Table1[[#This Row],[SHIFT]]&gt;0, Table1[[#This Row],[Time]]-TIME(Table1[[#This Row],[SHIFT]],0,0),Table1[[#This Row],[Time]]+TIME(ABS(Table1[[#This Row],[SHIFT]]),0,0))-Table1[[#This Row],[Day]]</f>
        <v>0.32706018518518515</v>
      </c>
      <c r="H7" s="7">
        <f>ROUND(IF(Table1[[#This Row],[SHIFT]]&gt;0, Table1[[#This Row],[Time]]-TIME(Table1[[#This Row],[SHIFT]],0,0),Table1[[#This Row],[Time]]+TIME(ABS(Table1[[#This Row],[SHIFT]]),0,0))-0.5, 0)</f>
        <v>0</v>
      </c>
    </row>
    <row r="8" spans="1:8">
      <c r="A8" s="9" t="s">
        <v>160</v>
      </c>
      <c r="B8" s="11" t="s">
        <v>85</v>
      </c>
      <c r="C8" s="13" t="s">
        <v>126</v>
      </c>
      <c r="D8" s="27">
        <f>MID(C8, 6, 11)+Table1[[#This Row],[Day]]</f>
        <v>44658</v>
      </c>
      <c r="E8" s="28">
        <f>TIMEVALUE(MID(C8,17,9))</f>
        <v>0.40357638888888886</v>
      </c>
      <c r="F8" s="29">
        <f>_xlfn.NUMBERVALUE(MID(C8,26,6))/100</f>
        <v>0</v>
      </c>
      <c r="G8" s="29">
        <f>IF(Table1[[#This Row],[SHIFT]]&gt;0, Table1[[#This Row],[Time]]-TIME(Table1[[#This Row],[SHIFT]],0,0),Table1[[#This Row],[Time]]+TIME(ABS(Table1[[#This Row],[SHIFT]]),0,0))-Table1[[#This Row],[Day]]</f>
        <v>0.40357638888888886</v>
      </c>
      <c r="H8" s="7">
        <f>ROUND(IF(Table1[[#This Row],[SHIFT]]&gt;0, Table1[[#This Row],[Time]]-TIME(Table1[[#This Row],[SHIFT]],0,0),Table1[[#This Row],[Time]]+TIME(ABS(Table1[[#This Row],[SHIFT]]),0,0))-0.5, 0)</f>
        <v>0</v>
      </c>
    </row>
    <row r="9" spans="1:8">
      <c r="A9" s="9" t="s">
        <v>160</v>
      </c>
      <c r="B9" s="11" t="s">
        <v>96</v>
      </c>
      <c r="C9" s="13" t="s">
        <v>112</v>
      </c>
      <c r="D9" s="19">
        <f>MID(C9, 6, 11)+Table1[[#This Row],[Day]]</f>
        <v>44658</v>
      </c>
      <c r="E9" s="28">
        <f>TIMEVALUE(MID(C9,17,9))</f>
        <v>0.58126157407407408</v>
      </c>
      <c r="F9" s="20">
        <f>_xlfn.NUMBERVALUE(MID(C9,26,6))/100</f>
        <v>0</v>
      </c>
      <c r="G9" s="20">
        <f>IF(Table1[[#This Row],[SHIFT]]&gt;0, Table1[[#This Row],[Time]]-TIME(Table1[[#This Row],[SHIFT]],0,0),Table1[[#This Row],[Time]]+TIME(ABS(Table1[[#This Row],[SHIFT]]),0,0))-Table1[[#This Row],[Day]]</f>
        <v>0.58126157407407408</v>
      </c>
      <c r="H9" s="33">
        <f>ROUND(IF(Table1[[#This Row],[SHIFT]]&gt;0, Table1[[#This Row],[Time]]-TIME(Table1[[#This Row],[SHIFT]],0,0),Table1[[#This Row],[Time]]+TIME(ABS(Table1[[#This Row],[SHIFT]]),0,0))-0.5, 0)</f>
        <v>0</v>
      </c>
    </row>
    <row r="10" spans="1:8">
      <c r="A10" s="9" t="s">
        <v>160</v>
      </c>
      <c r="B10" s="11" t="s">
        <v>85</v>
      </c>
      <c r="C10" s="13" t="s">
        <v>184</v>
      </c>
      <c r="D10" s="27">
        <f>MID(C10, 6, 11)+Table1[[#This Row],[Day]]</f>
        <v>44659</v>
      </c>
      <c r="E10" s="28">
        <f>TIMEVALUE(MID(C10,17,9))</f>
        <v>0.34199074074074076</v>
      </c>
      <c r="F10" s="29">
        <f>_xlfn.NUMBERVALUE(MID(C10,26,6))/100</f>
        <v>0</v>
      </c>
      <c r="G10" s="29">
        <f>IF(Table1[[#This Row],[SHIFT]]&gt;0, Table1[[#This Row],[Time]]-TIME(Table1[[#This Row],[SHIFT]],0,0),Table1[[#This Row],[Time]]+TIME(ABS(Table1[[#This Row],[SHIFT]]),0,0))-Table1[[#This Row],[Day]]</f>
        <v>0.34199074074074076</v>
      </c>
      <c r="H10" s="7">
        <f>ROUND(IF(Table1[[#This Row],[SHIFT]]&gt;0, Table1[[#This Row],[Time]]-TIME(Table1[[#This Row],[SHIFT]],0,0),Table1[[#This Row],[Time]]+TIME(ABS(Table1[[#This Row],[SHIFT]]),0,0))-0.5, 0)</f>
        <v>0</v>
      </c>
    </row>
    <row r="11" spans="1:8">
      <c r="A11" s="9" t="s">
        <v>158</v>
      </c>
      <c r="B11" s="11" t="s">
        <v>87</v>
      </c>
      <c r="C11" s="13" t="s">
        <v>159</v>
      </c>
      <c r="D11" s="27">
        <f>MID(C11, 6, 11)+Table1[[#This Row],[Day]]</f>
        <v>44657</v>
      </c>
      <c r="E11" s="28">
        <f>TIMEVALUE(MID(C11,17,9))</f>
        <v>0.32726851851851851</v>
      </c>
      <c r="F11" s="29">
        <f>_xlfn.NUMBERVALUE(MID(C11,26,6))/100</f>
        <v>0</v>
      </c>
      <c r="G11" s="29">
        <f>IF(Table1[[#This Row],[SHIFT]]&gt;0, Table1[[#This Row],[Time]]-TIME(Table1[[#This Row],[SHIFT]],0,0),Table1[[#This Row],[Time]]+TIME(ABS(Table1[[#This Row],[SHIFT]]),0,0))-Table1[[#This Row],[Day]]</f>
        <v>0.32726851851851851</v>
      </c>
      <c r="H11" s="7">
        <f>ROUND(IF(Table1[[#This Row],[SHIFT]]&gt;0, Table1[[#This Row],[Time]]-TIME(Table1[[#This Row],[SHIFT]],0,0),Table1[[#This Row],[Time]]+TIME(ABS(Table1[[#This Row],[SHIFT]]),0,0))-0.5, 0)</f>
        <v>0</v>
      </c>
    </row>
    <row r="12" spans="1:8">
      <c r="A12" s="9" t="s">
        <v>158</v>
      </c>
      <c r="B12" s="11" t="s">
        <v>85</v>
      </c>
      <c r="C12" s="13" t="s">
        <v>125</v>
      </c>
      <c r="D12" s="27">
        <f>MID(C12, 6, 11)+Table1[[#This Row],[Day]]</f>
        <v>44658</v>
      </c>
      <c r="E12" s="28">
        <f>TIMEVALUE(MID(C12,17,9))</f>
        <v>0.41269675925925925</v>
      </c>
      <c r="F12" s="29">
        <f>_xlfn.NUMBERVALUE(MID(C12,26,6))/100</f>
        <v>0</v>
      </c>
      <c r="G12" s="29">
        <f>IF(Table1[[#This Row],[SHIFT]]&gt;0, Table1[[#This Row],[Time]]-TIME(Table1[[#This Row],[SHIFT]],0,0),Table1[[#This Row],[Time]]+TIME(ABS(Table1[[#This Row],[SHIFT]]),0,0))-Table1[[#This Row],[Day]]</f>
        <v>0.41269675925925925</v>
      </c>
      <c r="H12" s="7">
        <f>ROUND(IF(Table1[[#This Row],[SHIFT]]&gt;0, Table1[[#This Row],[Time]]-TIME(Table1[[#This Row],[SHIFT]],0,0),Table1[[#This Row],[Time]]+TIME(ABS(Table1[[#This Row],[SHIFT]]),0,0))-0.5, 0)</f>
        <v>0</v>
      </c>
    </row>
    <row r="13" spans="1:8">
      <c r="A13" s="9" t="s">
        <v>158</v>
      </c>
      <c r="B13" s="11" t="s">
        <v>94</v>
      </c>
      <c r="C13" s="13" t="s">
        <v>114</v>
      </c>
      <c r="D13" s="34">
        <f>MID(C13, 6, 11)+Table1[[#This Row],[Day]]</f>
        <v>44658</v>
      </c>
      <c r="E13" s="35">
        <f>TIMEVALUE(MID(C13,17,9))</f>
        <v>0.5753935185185185</v>
      </c>
      <c r="F13" s="36">
        <f>_xlfn.NUMBERVALUE(MID(C13,26,6))/100</f>
        <v>0</v>
      </c>
      <c r="G13" s="36">
        <f>IF(Table1[[#This Row],[SHIFT]]&gt;0, Table1[[#This Row],[Time]]-TIME(Table1[[#This Row],[SHIFT]],0,0),Table1[[#This Row],[Time]]+TIME(ABS(Table1[[#This Row],[SHIFT]]),0,0))-Table1[[#This Row],[Day]]</f>
        <v>0.5753935185185185</v>
      </c>
      <c r="H13" s="37">
        <f>ROUND(IF(Table1[[#This Row],[SHIFT]]&gt;0, Table1[[#This Row],[Time]]-TIME(Table1[[#This Row],[SHIFT]],0,0),Table1[[#This Row],[Time]]+TIME(ABS(Table1[[#This Row],[SHIFT]]),0,0))-0.5, 0)</f>
        <v>0</v>
      </c>
    </row>
    <row r="14" spans="1:8">
      <c r="A14" s="9" t="s">
        <v>158</v>
      </c>
      <c r="B14" s="11" t="s">
        <v>85</v>
      </c>
      <c r="C14" s="13" t="s">
        <v>113</v>
      </c>
      <c r="D14" s="19">
        <f>MID(C14, 6, 11)+Table1[[#This Row],[Day]]</f>
        <v>44658</v>
      </c>
      <c r="E14" s="28">
        <f>TIMEVALUE(MID(C14,17,9))</f>
        <v>0.57753472222222224</v>
      </c>
      <c r="F14" s="20">
        <f>_xlfn.NUMBERVALUE(MID(C14,26,6))/100</f>
        <v>0</v>
      </c>
      <c r="G14" s="20">
        <f>IF(Table1[[#This Row],[SHIFT]]&gt;0, Table1[[#This Row],[Time]]-TIME(Table1[[#This Row],[SHIFT]],0,0),Table1[[#This Row],[Time]]+TIME(ABS(Table1[[#This Row],[SHIFT]]),0,0))-Table1[[#This Row],[Day]]</f>
        <v>0.57753472222222224</v>
      </c>
      <c r="H14" s="33">
        <f>ROUND(IF(Table1[[#This Row],[SHIFT]]&gt;0, Table1[[#This Row],[Time]]-TIME(Table1[[#This Row],[SHIFT]],0,0),Table1[[#This Row],[Time]]+TIME(ABS(Table1[[#This Row],[SHIFT]]),0,0))-0.5, 0)</f>
        <v>0</v>
      </c>
    </row>
    <row r="15" spans="1:8">
      <c r="A15" s="9" t="s">
        <v>156</v>
      </c>
      <c r="B15" s="11" t="s">
        <v>87</v>
      </c>
      <c r="C15" s="13" t="s">
        <v>157</v>
      </c>
      <c r="D15" s="27">
        <f>MID(C15, 6, 11)+Table1[[#This Row],[Day]]</f>
        <v>44657</v>
      </c>
      <c r="E15" s="28">
        <f>TIMEVALUE(MID(C15,17,9))</f>
        <v>0.32746527777777779</v>
      </c>
      <c r="F15" s="29">
        <f>_xlfn.NUMBERVALUE(MID(C15,26,6))/100</f>
        <v>0</v>
      </c>
      <c r="G15" s="29">
        <f>IF(Table1[[#This Row],[SHIFT]]&gt;0, Table1[[#This Row],[Time]]-TIME(Table1[[#This Row],[SHIFT]],0,0),Table1[[#This Row],[Time]]+TIME(ABS(Table1[[#This Row],[SHIFT]]),0,0))-Table1[[#This Row],[Day]]</f>
        <v>0.32746527777777779</v>
      </c>
      <c r="H15" s="7">
        <f>ROUND(IF(Table1[[#This Row],[SHIFT]]&gt;0, Table1[[#This Row],[Time]]-TIME(Table1[[#This Row],[SHIFT]],0,0),Table1[[#This Row],[Time]]+TIME(ABS(Table1[[#This Row],[SHIFT]]),0,0))-0.5, 0)</f>
        <v>0</v>
      </c>
    </row>
    <row r="16" spans="1:8">
      <c r="A16" s="9" t="s">
        <v>156</v>
      </c>
      <c r="B16" s="11" t="s">
        <v>87</v>
      </c>
      <c r="C16" s="13" t="s">
        <v>122</v>
      </c>
      <c r="D16" s="19">
        <f>MID(C16, 6, 11)+Table1[[#This Row],[Day]]</f>
        <v>44658</v>
      </c>
      <c r="E16" s="28">
        <f>TIMEVALUE(MID(C16,17,9))</f>
        <v>0.48959490740740735</v>
      </c>
      <c r="F16" s="20">
        <f>_xlfn.NUMBERVALUE(MID(C16,26,6))/100</f>
        <v>0</v>
      </c>
      <c r="G16" s="20">
        <f>IF(Table1[[#This Row],[SHIFT]]&gt;0, Table1[[#This Row],[Time]]-TIME(Table1[[#This Row],[SHIFT]],0,0),Table1[[#This Row],[Time]]+TIME(ABS(Table1[[#This Row],[SHIFT]]),0,0))-Table1[[#This Row],[Day]]</f>
        <v>0.48959490740740735</v>
      </c>
      <c r="H16" s="33">
        <f>ROUND(IF(Table1[[#This Row],[SHIFT]]&gt;0, Table1[[#This Row],[Time]]-TIME(Table1[[#This Row],[SHIFT]],0,0),Table1[[#This Row],[Time]]+TIME(ABS(Table1[[#This Row],[SHIFT]]),0,0))-0.5, 0)</f>
        <v>0</v>
      </c>
    </row>
    <row r="17" spans="1:8">
      <c r="A17" s="9" t="s">
        <v>156</v>
      </c>
      <c r="B17" s="11" t="s">
        <v>85</v>
      </c>
      <c r="C17" s="13" t="s">
        <v>121</v>
      </c>
      <c r="D17" s="19">
        <f>MID(C17, 6, 11)+Table1[[#This Row],[Day]]</f>
        <v>44658</v>
      </c>
      <c r="E17" s="28">
        <f>TIMEVALUE(MID(C17,17,9))</f>
        <v>0.49805555555555553</v>
      </c>
      <c r="F17" s="20">
        <f>_xlfn.NUMBERVALUE(MID(C17,26,6))/100</f>
        <v>0</v>
      </c>
      <c r="G17" s="20">
        <f>IF(Table1[[#This Row],[SHIFT]]&gt;0, Table1[[#This Row],[Time]]-TIME(Table1[[#This Row],[SHIFT]],0,0),Table1[[#This Row],[Time]]+TIME(ABS(Table1[[#This Row],[SHIFT]]),0,0))-Table1[[#This Row],[Day]]</f>
        <v>0.49805555555555553</v>
      </c>
      <c r="H17" s="33">
        <f>ROUND(IF(Table1[[#This Row],[SHIFT]]&gt;0, Table1[[#This Row],[Time]]-TIME(Table1[[#This Row],[SHIFT]],0,0),Table1[[#This Row],[Time]]+TIME(ABS(Table1[[#This Row],[SHIFT]]),0,0))-0.5, 0)</f>
        <v>0</v>
      </c>
    </row>
    <row r="18" spans="1:8">
      <c r="A18" s="9" t="s">
        <v>156</v>
      </c>
      <c r="B18" s="11" t="s">
        <v>87</v>
      </c>
      <c r="C18" s="13" t="s">
        <v>120</v>
      </c>
      <c r="D18" s="19">
        <f>MID(C18, 6, 11)+Table1[[#This Row],[Day]]</f>
        <v>44658</v>
      </c>
      <c r="E18" s="28">
        <f>TIMEVALUE(MID(C18,17,9))</f>
        <v>0.50723379629629628</v>
      </c>
      <c r="F18" s="20">
        <f>_xlfn.NUMBERVALUE(MID(C18,26,6))/100</f>
        <v>0</v>
      </c>
      <c r="G18" s="20">
        <f>IF(Table1[[#This Row],[SHIFT]]&gt;0, Table1[[#This Row],[Time]]-TIME(Table1[[#This Row],[SHIFT]],0,0),Table1[[#This Row],[Time]]+TIME(ABS(Table1[[#This Row],[SHIFT]]),0,0))-Table1[[#This Row],[Day]]</f>
        <v>0.50723379629629628</v>
      </c>
      <c r="H18" s="33">
        <f>ROUND(IF(Table1[[#This Row],[SHIFT]]&gt;0, Table1[[#This Row],[Time]]-TIME(Table1[[#This Row],[SHIFT]],0,0),Table1[[#This Row],[Time]]+TIME(ABS(Table1[[#This Row],[SHIFT]]),0,0))-0.5, 0)</f>
        <v>0</v>
      </c>
    </row>
    <row r="19" spans="1:8">
      <c r="A19" s="9" t="s">
        <v>156</v>
      </c>
      <c r="B19" s="11" t="s">
        <v>85</v>
      </c>
      <c r="C19" s="13" t="s">
        <v>119</v>
      </c>
      <c r="D19" s="19">
        <f>MID(C19, 6, 11)+Table1[[#This Row],[Day]]</f>
        <v>44658</v>
      </c>
      <c r="E19" s="28">
        <f>TIMEVALUE(MID(C19,17,9))</f>
        <v>0.51533564814814814</v>
      </c>
      <c r="F19" s="20">
        <f>_xlfn.NUMBERVALUE(MID(C19,26,6))/100</f>
        <v>0</v>
      </c>
      <c r="G19" s="20">
        <f>IF(Table1[[#This Row],[SHIFT]]&gt;0, Table1[[#This Row],[Time]]-TIME(Table1[[#This Row],[SHIFT]],0,0),Table1[[#This Row],[Time]]+TIME(ABS(Table1[[#This Row],[SHIFT]]),0,0))-Table1[[#This Row],[Day]]</f>
        <v>0.51533564814814814</v>
      </c>
      <c r="H19" s="33">
        <f>ROUND(IF(Table1[[#This Row],[SHIFT]]&gt;0, Table1[[#This Row],[Time]]-TIME(Table1[[#This Row],[SHIFT]],0,0),Table1[[#This Row],[Time]]+TIME(ABS(Table1[[#This Row],[SHIFT]]),0,0))-0.5, 0)</f>
        <v>0</v>
      </c>
    </row>
    <row r="20" spans="1:8">
      <c r="A20" s="9" t="s">
        <v>221</v>
      </c>
      <c r="B20" s="11" t="s">
        <v>87</v>
      </c>
      <c r="C20" s="13" t="s">
        <v>222</v>
      </c>
      <c r="D20" s="27">
        <f>MID(C20, 6, 11)+Table1[[#This Row],[Day]]</f>
        <v>44662</v>
      </c>
      <c r="E20" s="28">
        <f>TIMEVALUE(MID(C20,17,9))</f>
        <v>0.61168981481481477</v>
      </c>
      <c r="F20" s="29">
        <f>_xlfn.NUMBERVALUE(MID(C20,26,6))/100</f>
        <v>0</v>
      </c>
      <c r="G20" s="29">
        <f>IF(Table1[[#This Row],[SHIFT]]&gt;0, Table1[[#This Row],[Time]]-TIME(Table1[[#This Row],[SHIFT]],0,0),Table1[[#This Row],[Time]]+TIME(ABS(Table1[[#This Row],[SHIFT]]),0,0))-Table1[[#This Row],[Day]]</f>
        <v>0.61168981481481477</v>
      </c>
      <c r="H20" s="7">
        <f>ROUND(IF(Table1[[#This Row],[SHIFT]]&gt;0, Table1[[#This Row],[Time]]-TIME(Table1[[#This Row],[SHIFT]],0,0),Table1[[#This Row],[Time]]+TIME(ABS(Table1[[#This Row],[SHIFT]]),0,0))-0.5, 0)</f>
        <v>0</v>
      </c>
    </row>
    <row r="21" spans="1:8">
      <c r="A21" s="9" t="s">
        <v>221</v>
      </c>
      <c r="B21" s="11" t="s">
        <v>87</v>
      </c>
      <c r="C21" s="13" t="s">
        <v>220</v>
      </c>
      <c r="D21" s="27">
        <f>MID(C21, 6, 11)+Table1[[#This Row],[Day]]</f>
        <v>44662</v>
      </c>
      <c r="E21" s="28">
        <f>TIMEVALUE(MID(C21,17,9))</f>
        <v>0.61320601851851853</v>
      </c>
      <c r="F21" s="29">
        <f>_xlfn.NUMBERVALUE(MID(C21,26,6))/100</f>
        <v>0</v>
      </c>
      <c r="G21" s="29">
        <f>IF(Table1[[#This Row],[SHIFT]]&gt;0, Table1[[#This Row],[Time]]-TIME(Table1[[#This Row],[SHIFT]],0,0),Table1[[#This Row],[Time]]+TIME(ABS(Table1[[#This Row],[SHIFT]]),0,0))-Table1[[#This Row],[Day]]</f>
        <v>0.61320601851851853</v>
      </c>
      <c r="H21" s="7">
        <f>ROUND(IF(Table1[[#This Row],[SHIFT]]&gt;0, Table1[[#This Row],[Time]]-TIME(Table1[[#This Row],[SHIFT]],0,0),Table1[[#This Row],[Time]]+TIME(ABS(Table1[[#This Row],[SHIFT]]),0,0))-0.5, 0)</f>
        <v>0</v>
      </c>
    </row>
    <row r="22" spans="1:8">
      <c r="A22" s="9" t="s">
        <v>221</v>
      </c>
      <c r="B22" s="11" t="s">
        <v>97</v>
      </c>
      <c r="C22" s="13" t="s">
        <v>208</v>
      </c>
      <c r="D22" s="27">
        <f>MID(C22, 6, 11)+Table1[[#This Row],[Day]]</f>
        <v>44663</v>
      </c>
      <c r="E22" s="28">
        <f>TIMEVALUE(MID(C22,17,9))</f>
        <v>0.30314814814814817</v>
      </c>
      <c r="F22" s="29">
        <f>_xlfn.NUMBERVALUE(MID(C22,26,6))/100</f>
        <v>0</v>
      </c>
      <c r="G22" s="29">
        <f>IF(Table1[[#This Row],[SHIFT]]&gt;0, Table1[[#This Row],[Time]]-TIME(Table1[[#This Row],[SHIFT]],0,0),Table1[[#This Row],[Time]]+TIME(ABS(Table1[[#This Row],[SHIFT]]),0,0))-Table1[[#This Row],[Day]]</f>
        <v>0.30314814814814817</v>
      </c>
      <c r="H22" s="7">
        <f>ROUND(IF(Table1[[#This Row],[SHIFT]]&gt;0, Table1[[#This Row],[Time]]-TIME(Table1[[#This Row],[SHIFT]],0,0),Table1[[#This Row],[Time]]+TIME(ABS(Table1[[#This Row],[SHIFT]]),0,0))-0.5, 0)</f>
        <v>0</v>
      </c>
    </row>
    <row r="23" spans="1:8">
      <c r="A23" s="9" t="s">
        <v>221</v>
      </c>
      <c r="B23" s="11" t="s">
        <v>87</v>
      </c>
      <c r="C23" s="13" t="s">
        <v>269</v>
      </c>
      <c r="D23" s="27">
        <f>MID(C23, 6, 11)+Table1[[#This Row],[Day]]</f>
        <v>44664</v>
      </c>
      <c r="E23" s="28">
        <f>TIMEVALUE(MID(C23,17,9))</f>
        <v>0.51105324074074077</v>
      </c>
      <c r="F23" s="29">
        <f>_xlfn.NUMBERVALUE(MID(C23,26,6))/100</f>
        <v>0</v>
      </c>
      <c r="G23" s="29">
        <f>IF(Table1[[#This Row],[SHIFT]]&gt;0, Table1[[#This Row],[Time]]-TIME(Table1[[#This Row],[SHIFT]],0,0),Table1[[#This Row],[Time]]+TIME(ABS(Table1[[#This Row],[SHIFT]]),0,0))-Table1[[#This Row],[Day]]</f>
        <v>0.51105324074074077</v>
      </c>
      <c r="H23" s="7">
        <f>ROUND(IF(Table1[[#This Row],[SHIFT]]&gt;0, Table1[[#This Row],[Time]]-TIME(Table1[[#This Row],[SHIFT]],0,0),Table1[[#This Row],[Time]]+TIME(ABS(Table1[[#This Row],[SHIFT]]),0,0))-0.5, 0)</f>
        <v>0</v>
      </c>
    </row>
    <row r="24" spans="1:8">
      <c r="A24" s="9" t="s">
        <v>221</v>
      </c>
      <c r="B24" s="11" t="s">
        <v>85</v>
      </c>
      <c r="C24" s="13" t="s">
        <v>268</v>
      </c>
      <c r="D24" s="27">
        <f>MID(C24, 6, 11)+Table1[[#This Row],[Day]]</f>
        <v>44664</v>
      </c>
      <c r="E24" s="28">
        <f>TIMEVALUE(MID(C24,17,9))</f>
        <v>0.54924768518518519</v>
      </c>
      <c r="F24" s="29">
        <f>_xlfn.NUMBERVALUE(MID(C24,26,6))/100</f>
        <v>0</v>
      </c>
      <c r="G24" s="29">
        <f>IF(Table1[[#This Row],[SHIFT]]&gt;0, Table1[[#This Row],[Time]]-TIME(Table1[[#This Row],[SHIFT]],0,0),Table1[[#This Row],[Time]]+TIME(ABS(Table1[[#This Row],[SHIFT]]),0,0))-Table1[[#This Row],[Day]]</f>
        <v>0.54924768518518519</v>
      </c>
      <c r="H24" s="7">
        <f>ROUND(IF(Table1[[#This Row],[SHIFT]]&gt;0, Table1[[#This Row],[Time]]-TIME(Table1[[#This Row],[SHIFT]],0,0),Table1[[#This Row],[Time]]+TIME(ABS(Table1[[#This Row],[SHIFT]]),0,0))-0.5, 0)</f>
        <v>0</v>
      </c>
    </row>
    <row r="25" spans="1:8">
      <c r="A25" s="9" t="s">
        <v>154</v>
      </c>
      <c r="B25" s="11" t="s">
        <v>87</v>
      </c>
      <c r="C25" s="13" t="s">
        <v>155</v>
      </c>
      <c r="D25" s="27">
        <f>MID(C25, 6, 11)+Table1[[#This Row],[Day]]</f>
        <v>44657</v>
      </c>
      <c r="E25" s="28">
        <f>TIMEVALUE(MID(C25,17,9))</f>
        <v>0.32766203703703706</v>
      </c>
      <c r="F25" s="29">
        <f>_xlfn.NUMBERVALUE(MID(C25,26,6))/100</f>
        <v>0</v>
      </c>
      <c r="G25" s="29">
        <f>IF(Table1[[#This Row],[SHIFT]]&gt;0, Table1[[#This Row],[Time]]-TIME(Table1[[#This Row],[SHIFT]],0,0),Table1[[#This Row],[Time]]+TIME(ABS(Table1[[#This Row],[SHIFT]]),0,0))-Table1[[#This Row],[Day]]</f>
        <v>0.32766203703703706</v>
      </c>
      <c r="H25" s="7">
        <f>ROUND(IF(Table1[[#This Row],[SHIFT]]&gt;0, Table1[[#This Row],[Time]]-TIME(Table1[[#This Row],[SHIFT]],0,0),Table1[[#This Row],[Time]]+TIME(ABS(Table1[[#This Row],[SHIFT]]),0,0))-0.5, 0)</f>
        <v>0</v>
      </c>
    </row>
    <row r="26" spans="1:8">
      <c r="A26" s="9" t="s">
        <v>154</v>
      </c>
      <c r="B26" s="11" t="s">
        <v>98</v>
      </c>
      <c r="C26" s="13" t="s">
        <v>137</v>
      </c>
      <c r="D26" s="27">
        <f>MID(C26, 6, 11)+Table1[[#This Row],[Day]]</f>
        <v>44657</v>
      </c>
      <c r="E26" s="28">
        <f>TIMEVALUE(MID(C26,17,9))</f>
        <v>0.33126157407407408</v>
      </c>
      <c r="F26" s="29">
        <f>_xlfn.NUMBERVALUE(MID(C26,26,6))/100</f>
        <v>-7</v>
      </c>
      <c r="G26" s="29">
        <f>IF(Table1[[#This Row],[SHIFT]]&gt;0, Table1[[#This Row],[Time]]-TIME(Table1[[#This Row],[SHIFT]],0,0),Table1[[#This Row],[Time]]+TIME(ABS(Table1[[#This Row],[SHIFT]]),0,0))-Table1[[#This Row],[Day]]</f>
        <v>0.62292824074074082</v>
      </c>
      <c r="H26" s="7">
        <f>ROUND(IF(Table1[[#This Row],[SHIFT]]&gt;0, Table1[[#This Row],[Time]]-TIME(Table1[[#This Row],[SHIFT]],0,0),Table1[[#This Row],[Time]]+TIME(ABS(Table1[[#This Row],[SHIFT]]),0,0))-0.5, 0)</f>
        <v>0</v>
      </c>
    </row>
    <row r="27" spans="1:8">
      <c r="A27" s="9" t="s">
        <v>154</v>
      </c>
      <c r="B27" s="11" t="s">
        <v>96</v>
      </c>
      <c r="C27" s="13" t="s">
        <v>111</v>
      </c>
      <c r="D27" s="19">
        <f>MID(C27, 6, 11)+Table1[[#This Row],[Day]]</f>
        <v>44658</v>
      </c>
      <c r="E27" s="28">
        <f>TIMEVALUE(MID(C27,17,9))</f>
        <v>0.58817129629629628</v>
      </c>
      <c r="F27" s="20">
        <f>_xlfn.NUMBERVALUE(MID(C27,26,6))/100</f>
        <v>0</v>
      </c>
      <c r="G27" s="20">
        <f>IF(Table1[[#This Row],[SHIFT]]&gt;0, Table1[[#This Row],[Time]]-TIME(Table1[[#This Row],[SHIFT]],0,0),Table1[[#This Row],[Time]]+TIME(ABS(Table1[[#This Row],[SHIFT]]),0,0))-Table1[[#This Row],[Day]]</f>
        <v>0.58817129629629628</v>
      </c>
      <c r="H27" s="33">
        <f>ROUND(IF(Table1[[#This Row],[SHIFT]]&gt;0, Table1[[#This Row],[Time]]-TIME(Table1[[#This Row],[SHIFT]],0,0),Table1[[#This Row],[Time]]+TIME(ABS(Table1[[#This Row],[SHIFT]]),0,0))-0.5, 0)</f>
        <v>0</v>
      </c>
    </row>
    <row r="28" spans="1:8">
      <c r="A28" s="9" t="s">
        <v>154</v>
      </c>
      <c r="B28" s="11" t="s">
        <v>96</v>
      </c>
      <c r="C28" s="13" t="s">
        <v>172</v>
      </c>
      <c r="D28" s="27">
        <f>MID(C28, 6, 11)+Table1[[#This Row],[Day]]</f>
        <v>44659</v>
      </c>
      <c r="E28" s="28">
        <f>TIMEVALUE(MID(C28,17,9))</f>
        <v>0.50357638888888889</v>
      </c>
      <c r="F28" s="29">
        <f>_xlfn.NUMBERVALUE(MID(C28,26,6))/100</f>
        <v>0</v>
      </c>
      <c r="G28" s="29">
        <f>IF(Table1[[#This Row],[SHIFT]]&gt;0, Table1[[#This Row],[Time]]-TIME(Table1[[#This Row],[SHIFT]],0,0),Table1[[#This Row],[Time]]+TIME(ABS(Table1[[#This Row],[SHIFT]]),0,0))-Table1[[#This Row],[Day]]</f>
        <v>0.50357638888888889</v>
      </c>
      <c r="H28" s="7">
        <f>ROUND(IF(Table1[[#This Row],[SHIFT]]&gt;0, Table1[[#This Row],[Time]]-TIME(Table1[[#This Row],[SHIFT]],0,0),Table1[[#This Row],[Time]]+TIME(ABS(Table1[[#This Row],[SHIFT]]),0,0))-0.5, 0)</f>
        <v>0</v>
      </c>
    </row>
    <row r="29" spans="1:8">
      <c r="A29" s="9" t="s">
        <v>154</v>
      </c>
      <c r="B29" s="11" t="s">
        <v>94</v>
      </c>
      <c r="C29" s="13" t="s">
        <v>260</v>
      </c>
      <c r="D29" s="27">
        <f>MID(C29, 6, 11)+Table1[[#This Row],[Day]]</f>
        <v>44662</v>
      </c>
      <c r="E29" s="28">
        <f>TIMEVALUE(MID(C29,17,9))</f>
        <v>9.0590277777777783E-2</v>
      </c>
      <c r="F29" s="29">
        <f>_xlfn.NUMBERVALUE(MID(C29,26,6))/100</f>
        <v>0</v>
      </c>
      <c r="G29" s="29">
        <f>IF(Table1[[#This Row],[SHIFT]]&gt;0, Table1[[#This Row],[Time]]-TIME(Table1[[#This Row],[SHIFT]],0,0),Table1[[#This Row],[Time]]+TIME(ABS(Table1[[#This Row],[SHIFT]]),0,0))-Table1[[#This Row],[Day]]</f>
        <v>9.0590277777777783E-2</v>
      </c>
      <c r="H29" s="7">
        <f>ROUND(IF(Table1[[#This Row],[SHIFT]]&gt;0, Table1[[#This Row],[Time]]-TIME(Table1[[#This Row],[SHIFT]],0,0),Table1[[#This Row],[Time]]+TIME(ABS(Table1[[#This Row],[SHIFT]]),0,0))-0.5, 0)</f>
        <v>0</v>
      </c>
    </row>
    <row r="30" spans="1:8">
      <c r="A30" s="9" t="s">
        <v>154</v>
      </c>
      <c r="B30" s="11" t="s">
        <v>87</v>
      </c>
      <c r="C30" s="13" t="s">
        <v>232</v>
      </c>
      <c r="D30" s="27">
        <f>MID(C30, 6, 11)+Table1[[#This Row],[Day]]</f>
        <v>44662</v>
      </c>
      <c r="E30" s="28">
        <f>TIMEVALUE(MID(C30,17,9))</f>
        <v>0.4956828703703704</v>
      </c>
      <c r="F30" s="29">
        <f>_xlfn.NUMBERVALUE(MID(C30,26,6))/100</f>
        <v>0</v>
      </c>
      <c r="G30" s="29">
        <f>IF(Table1[[#This Row],[SHIFT]]&gt;0, Table1[[#This Row],[Time]]-TIME(Table1[[#This Row],[SHIFT]],0,0),Table1[[#This Row],[Time]]+TIME(ABS(Table1[[#This Row],[SHIFT]]),0,0))-Table1[[#This Row],[Day]]</f>
        <v>0.4956828703703704</v>
      </c>
      <c r="H30" s="7">
        <f>ROUND(IF(Table1[[#This Row],[SHIFT]]&gt;0, Table1[[#This Row],[Time]]-TIME(Table1[[#This Row],[SHIFT]],0,0),Table1[[#This Row],[Time]]+TIME(ABS(Table1[[#This Row],[SHIFT]]),0,0))-0.5, 0)</f>
        <v>0</v>
      </c>
    </row>
    <row r="31" spans="1:8">
      <c r="A31" s="9" t="s">
        <v>117</v>
      </c>
      <c r="B31" s="11" t="s">
        <v>87</v>
      </c>
      <c r="C31" s="13" t="s">
        <v>153</v>
      </c>
      <c r="D31" s="27">
        <f>MID(C31, 6, 11)+Table1[[#This Row],[Day]]</f>
        <v>44657</v>
      </c>
      <c r="E31" s="28">
        <f>TIMEVALUE(MID(C31,17,9))</f>
        <v>0.3278935185185185</v>
      </c>
      <c r="F31" s="29">
        <f>_xlfn.NUMBERVALUE(MID(C31,26,6))/100</f>
        <v>0</v>
      </c>
      <c r="G31" s="29">
        <f>IF(Table1[[#This Row],[SHIFT]]&gt;0, Table1[[#This Row],[Time]]-TIME(Table1[[#This Row],[SHIFT]],0,0),Table1[[#This Row],[Time]]+TIME(ABS(Table1[[#This Row],[SHIFT]]),0,0))-Table1[[#This Row],[Day]]</f>
        <v>0.3278935185185185</v>
      </c>
      <c r="H31" s="7">
        <f>ROUND(IF(Table1[[#This Row],[SHIFT]]&gt;0, Table1[[#This Row],[Time]]-TIME(Table1[[#This Row],[SHIFT]],0,0),Table1[[#This Row],[Time]]+TIME(ABS(Table1[[#This Row],[SHIFT]]),0,0))-0.5, 0)</f>
        <v>0</v>
      </c>
    </row>
    <row r="32" spans="1:8">
      <c r="A32" s="9" t="s">
        <v>117</v>
      </c>
      <c r="B32" s="11" t="s">
        <v>87</v>
      </c>
      <c r="C32" s="13" t="s">
        <v>118</v>
      </c>
      <c r="D32" s="19">
        <f>MID(C32, 6, 11)+Table1[[#This Row],[Day]]</f>
        <v>44658</v>
      </c>
      <c r="E32" s="28">
        <f>TIMEVALUE(MID(C32,17,9))</f>
        <v>0.52547453703703706</v>
      </c>
      <c r="F32" s="20">
        <f>_xlfn.NUMBERVALUE(MID(C32,26,6))/100</f>
        <v>0</v>
      </c>
      <c r="G32" s="20">
        <f>IF(Table1[[#This Row],[SHIFT]]&gt;0, Table1[[#This Row],[Time]]-TIME(Table1[[#This Row],[SHIFT]],0,0),Table1[[#This Row],[Time]]+TIME(ABS(Table1[[#This Row],[SHIFT]]),0,0))-Table1[[#This Row],[Day]]</f>
        <v>0.52547453703703706</v>
      </c>
      <c r="H32" s="33">
        <f>ROUND(IF(Table1[[#This Row],[SHIFT]]&gt;0, Table1[[#This Row],[Time]]-TIME(Table1[[#This Row],[SHIFT]],0,0),Table1[[#This Row],[Time]]+TIME(ABS(Table1[[#This Row],[SHIFT]]),0,0))-0.5, 0)</f>
        <v>0</v>
      </c>
    </row>
    <row r="33" spans="1:8">
      <c r="A33" s="9" t="s">
        <v>151</v>
      </c>
      <c r="B33" s="11" t="s">
        <v>87</v>
      </c>
      <c r="C33" s="13" t="s">
        <v>152</v>
      </c>
      <c r="D33" s="27">
        <f>MID(C33, 6, 11)+Table1[[#This Row],[Day]]</f>
        <v>44657</v>
      </c>
      <c r="E33" s="28">
        <f>TIMEVALUE(MID(C33,17,9))</f>
        <v>0.32814814814814813</v>
      </c>
      <c r="F33" s="29">
        <f>_xlfn.NUMBERVALUE(MID(C33,26,6))/100</f>
        <v>0</v>
      </c>
      <c r="G33" s="29">
        <f>IF(Table1[[#This Row],[SHIFT]]&gt;0, Table1[[#This Row],[Time]]-TIME(Table1[[#This Row],[SHIFT]],0,0),Table1[[#This Row],[Time]]+TIME(ABS(Table1[[#This Row],[SHIFT]]),0,0))-Table1[[#This Row],[Day]]</f>
        <v>0.32814814814814813</v>
      </c>
      <c r="H33" s="7">
        <f>ROUND(IF(Table1[[#This Row],[SHIFT]]&gt;0, Table1[[#This Row],[Time]]-TIME(Table1[[#This Row],[SHIFT]],0,0),Table1[[#This Row],[Time]]+TIME(ABS(Table1[[#This Row],[SHIFT]]),0,0))-0.5, 0)</f>
        <v>0</v>
      </c>
    </row>
    <row r="34" spans="1:8">
      <c r="A34" s="9" t="s">
        <v>149</v>
      </c>
      <c r="B34" s="11" t="s">
        <v>87</v>
      </c>
      <c r="C34" s="13" t="s">
        <v>150</v>
      </c>
      <c r="D34" s="27">
        <f>MID(C34, 6, 11)+Table1[[#This Row],[Day]]</f>
        <v>44657</v>
      </c>
      <c r="E34" s="28">
        <f>TIMEVALUE(MID(C34,17,9))</f>
        <v>0.32827546296296295</v>
      </c>
      <c r="F34" s="29">
        <f>_xlfn.NUMBERVALUE(MID(C34,26,6))/100</f>
        <v>0</v>
      </c>
      <c r="G34" s="29">
        <f>IF(Table1[[#This Row],[SHIFT]]&gt;0, Table1[[#This Row],[Time]]-TIME(Table1[[#This Row],[SHIFT]],0,0),Table1[[#This Row],[Time]]+TIME(ABS(Table1[[#This Row],[SHIFT]]),0,0))-Table1[[#This Row],[Day]]</f>
        <v>0.32827546296296295</v>
      </c>
      <c r="H34" s="7">
        <f>ROUND(IF(Table1[[#This Row],[SHIFT]]&gt;0, Table1[[#This Row],[Time]]-TIME(Table1[[#This Row],[SHIFT]],0,0),Table1[[#This Row],[Time]]+TIME(ABS(Table1[[#This Row],[SHIFT]]),0,0))-0.5, 0)</f>
        <v>0</v>
      </c>
    </row>
    <row r="35" spans="1:8">
      <c r="A35" s="9" t="s">
        <v>149</v>
      </c>
      <c r="B35" s="11" t="s">
        <v>94</v>
      </c>
      <c r="C35" s="13" t="s">
        <v>131</v>
      </c>
      <c r="D35" s="27">
        <f>MID(C35, 6, 11)+Table1[[#This Row],[Day]]</f>
        <v>44658</v>
      </c>
      <c r="E35" s="28">
        <f>TIMEVALUE(MID(C35,17,9))</f>
        <v>0.19336805555555556</v>
      </c>
      <c r="F35" s="29">
        <f>_xlfn.NUMBERVALUE(MID(C35,26,6))/100</f>
        <v>0</v>
      </c>
      <c r="G35" s="29">
        <f>IF(Table1[[#This Row],[SHIFT]]&gt;0, Table1[[#This Row],[Time]]-TIME(Table1[[#This Row],[SHIFT]],0,0),Table1[[#This Row],[Time]]+TIME(ABS(Table1[[#This Row],[SHIFT]]),0,0))-Table1[[#This Row],[Day]]</f>
        <v>0.19336805555555556</v>
      </c>
      <c r="H35" s="7">
        <f>ROUND(IF(Table1[[#This Row],[SHIFT]]&gt;0, Table1[[#This Row],[Time]]-TIME(Table1[[#This Row],[SHIFT]],0,0),Table1[[#This Row],[Time]]+TIME(ABS(Table1[[#This Row],[SHIFT]]),0,0))-0.5, 0)</f>
        <v>0</v>
      </c>
    </row>
    <row r="36" spans="1:8">
      <c r="A36" s="9" t="s">
        <v>149</v>
      </c>
      <c r="B36" s="15" t="s">
        <v>85</v>
      </c>
      <c r="C36" s="13" t="s">
        <v>185</v>
      </c>
      <c r="D36" s="27">
        <f>MID(C36, 6, 11)+Table1[[#This Row],[Day]]</f>
        <v>44659</v>
      </c>
      <c r="E36" s="28">
        <f>TIMEVALUE(MID(C36,17,9))</f>
        <v>0.32622685185185185</v>
      </c>
      <c r="F36" s="29">
        <f>_xlfn.NUMBERVALUE(MID(C36,26,6))/100</f>
        <v>0</v>
      </c>
      <c r="G36" s="29">
        <f>IF(Table1[[#This Row],[SHIFT]]&gt;0, Table1[[#This Row],[Time]]-TIME(Table1[[#This Row],[SHIFT]],0,0),Table1[[#This Row],[Time]]+TIME(ABS(Table1[[#This Row],[SHIFT]]),0,0))-Table1[[#This Row],[Day]]</f>
        <v>0.32622685185185185</v>
      </c>
      <c r="H36" s="7">
        <f>ROUND(IF(Table1[[#This Row],[SHIFT]]&gt;0, Table1[[#This Row],[Time]]-TIME(Table1[[#This Row],[SHIFT]],0,0),Table1[[#This Row],[Time]]+TIME(ABS(Table1[[#This Row],[SHIFT]]),0,0))-0.5, 0)</f>
        <v>0</v>
      </c>
    </row>
    <row r="37" spans="1:8">
      <c r="A37" s="9" t="s">
        <v>147</v>
      </c>
      <c r="B37" s="11" t="s">
        <v>87</v>
      </c>
      <c r="C37" s="13" t="s">
        <v>148</v>
      </c>
      <c r="D37" s="27">
        <f>MID(C37, 6, 11)+Table1[[#This Row],[Day]]</f>
        <v>44657</v>
      </c>
      <c r="E37" s="28">
        <f>TIMEVALUE(MID(C37,17,9))</f>
        <v>0.32839120370370373</v>
      </c>
      <c r="F37" s="29">
        <f>_xlfn.NUMBERVALUE(MID(C37,26,6))/100</f>
        <v>0</v>
      </c>
      <c r="G37" s="29">
        <f>IF(Table1[[#This Row],[SHIFT]]&gt;0, Table1[[#This Row],[Time]]-TIME(Table1[[#This Row],[SHIFT]],0,0),Table1[[#This Row],[Time]]+TIME(ABS(Table1[[#This Row],[SHIFT]]),0,0))-Table1[[#This Row],[Day]]</f>
        <v>0.32839120370370373</v>
      </c>
      <c r="H37" s="7">
        <f>ROUND(IF(Table1[[#This Row],[SHIFT]]&gt;0, Table1[[#This Row],[Time]]-TIME(Table1[[#This Row],[SHIFT]],0,0),Table1[[#This Row],[Time]]+TIME(ABS(Table1[[#This Row],[SHIFT]]),0,0))-0.5, 0)</f>
        <v>0</v>
      </c>
    </row>
    <row r="38" spans="1:8">
      <c r="A38" s="9" t="s">
        <v>147</v>
      </c>
      <c r="B38" s="11" t="s">
        <v>98</v>
      </c>
      <c r="C38" s="13" t="s">
        <v>138</v>
      </c>
      <c r="D38" s="27">
        <f>MID(C38, 6, 11)+Table1[[#This Row],[Day]]</f>
        <v>44657</v>
      </c>
      <c r="E38" s="28">
        <f>TIMEVALUE(MID(C38,17,9))</f>
        <v>0.31790509259259259</v>
      </c>
      <c r="F38" s="29">
        <f>_xlfn.NUMBERVALUE(MID(C38,26,6))/100</f>
        <v>-7</v>
      </c>
      <c r="G38" s="29">
        <f>IF(Table1[[#This Row],[SHIFT]]&gt;0, Table1[[#This Row],[Time]]-TIME(Table1[[#This Row],[SHIFT]],0,0),Table1[[#This Row],[Time]]+TIME(ABS(Table1[[#This Row],[SHIFT]]),0,0))-Table1[[#This Row],[Day]]</f>
        <v>0.60957175925925933</v>
      </c>
      <c r="H38" s="7">
        <f>ROUND(IF(Table1[[#This Row],[SHIFT]]&gt;0, Table1[[#This Row],[Time]]-TIME(Table1[[#This Row],[SHIFT]],0,0),Table1[[#This Row],[Time]]+TIME(ABS(Table1[[#This Row],[SHIFT]]),0,0))-0.5, 0)</f>
        <v>0</v>
      </c>
    </row>
    <row r="39" spans="1:8">
      <c r="A39" s="9" t="s">
        <v>147</v>
      </c>
      <c r="B39" s="11" t="s">
        <v>95</v>
      </c>
      <c r="C39" s="13" t="s">
        <v>130</v>
      </c>
      <c r="D39" s="27">
        <f>MID(C39, 6, 11)+Table1[[#This Row],[Day]]</f>
        <v>44658</v>
      </c>
      <c r="E39" s="28">
        <f>TIMEVALUE(MID(C39,17,9))</f>
        <v>0.30835648148148148</v>
      </c>
      <c r="F39" s="29">
        <f>_xlfn.NUMBERVALUE(MID(C39,26,6))/100</f>
        <v>0</v>
      </c>
      <c r="G39" s="29">
        <f>IF(Table1[[#This Row],[SHIFT]]&gt;0, Table1[[#This Row],[Time]]-TIME(Table1[[#This Row],[SHIFT]],0,0),Table1[[#This Row],[Time]]+TIME(ABS(Table1[[#This Row],[SHIFT]]),0,0))-Table1[[#This Row],[Day]]</f>
        <v>0.30835648148148148</v>
      </c>
      <c r="H39" s="7">
        <f>ROUND(IF(Table1[[#This Row],[SHIFT]]&gt;0, Table1[[#This Row],[Time]]-TIME(Table1[[#This Row],[SHIFT]],0,0),Table1[[#This Row],[Time]]+TIME(ABS(Table1[[#This Row],[SHIFT]]),0,0))-0.5, 0)</f>
        <v>0</v>
      </c>
    </row>
    <row r="40" spans="1:8">
      <c r="A40" s="9" t="s">
        <v>147</v>
      </c>
      <c r="B40" s="11" t="s">
        <v>85</v>
      </c>
      <c r="C40" s="13" t="s">
        <v>127</v>
      </c>
      <c r="D40" s="27">
        <f>MID(C40, 6, 11)+Table1[[#This Row],[Day]]</f>
        <v>44658</v>
      </c>
      <c r="E40" s="28">
        <f>TIMEVALUE(MID(C40,17,9))</f>
        <v>0.35997685185185185</v>
      </c>
      <c r="F40" s="29">
        <f>_xlfn.NUMBERVALUE(MID(C40,26,6))/100</f>
        <v>0</v>
      </c>
      <c r="G40" s="29">
        <f>IF(Table1[[#This Row],[SHIFT]]&gt;0, Table1[[#This Row],[Time]]-TIME(Table1[[#This Row],[SHIFT]],0,0),Table1[[#This Row],[Time]]+TIME(ABS(Table1[[#This Row],[SHIFT]]),0,0))-Table1[[#This Row],[Day]]</f>
        <v>0.35997685185185185</v>
      </c>
      <c r="H40" s="7">
        <f>ROUND(IF(Table1[[#This Row],[SHIFT]]&gt;0, Table1[[#This Row],[Time]]-TIME(Table1[[#This Row],[SHIFT]],0,0),Table1[[#This Row],[Time]]+TIME(ABS(Table1[[#This Row],[SHIFT]]),0,0))-0.5, 0)</f>
        <v>0</v>
      </c>
    </row>
    <row r="41" spans="1:8">
      <c r="A41" s="9" t="s">
        <v>147</v>
      </c>
      <c r="B41" s="11" t="s">
        <v>94</v>
      </c>
      <c r="C41" s="13" t="s">
        <v>116</v>
      </c>
      <c r="D41" s="19">
        <f>MID(C41, 6, 11)+Table1[[#This Row],[Day]]</f>
        <v>44658</v>
      </c>
      <c r="E41" s="28">
        <f>TIMEVALUE(MID(C41,17,9))</f>
        <v>0.56692129629629628</v>
      </c>
      <c r="F41" s="20">
        <f>_xlfn.NUMBERVALUE(MID(C41,26,6))/100</f>
        <v>0</v>
      </c>
      <c r="G41" s="20">
        <f>IF(Table1[[#This Row],[SHIFT]]&gt;0, Table1[[#This Row],[Time]]-TIME(Table1[[#This Row],[SHIFT]],0,0),Table1[[#This Row],[Time]]+TIME(ABS(Table1[[#This Row],[SHIFT]]),0,0))-Table1[[#This Row],[Day]]</f>
        <v>0.56692129629629628</v>
      </c>
      <c r="H41" s="33">
        <f>ROUND(IF(Table1[[#This Row],[SHIFT]]&gt;0, Table1[[#This Row],[Time]]-TIME(Table1[[#This Row],[SHIFT]],0,0),Table1[[#This Row],[Time]]+TIME(ABS(Table1[[#This Row],[SHIFT]]),0,0))-0.5, 0)</f>
        <v>0</v>
      </c>
    </row>
    <row r="42" spans="1:8">
      <c r="A42" s="9" t="s">
        <v>147</v>
      </c>
      <c r="B42" s="11" t="s">
        <v>94</v>
      </c>
      <c r="C42" s="13" t="s">
        <v>115</v>
      </c>
      <c r="D42" s="19">
        <f>MID(C42, 6, 11)+Table1[[#This Row],[Day]]</f>
        <v>44658</v>
      </c>
      <c r="E42" s="28">
        <f>TIMEVALUE(MID(C42,17,9))</f>
        <v>0.57160879629629624</v>
      </c>
      <c r="F42" s="20">
        <f>_xlfn.NUMBERVALUE(MID(C42,26,6))/100</f>
        <v>0</v>
      </c>
      <c r="G42" s="20">
        <f>IF(Table1[[#This Row],[SHIFT]]&gt;0, Table1[[#This Row],[Time]]-TIME(Table1[[#This Row],[SHIFT]],0,0),Table1[[#This Row],[Time]]+TIME(ABS(Table1[[#This Row],[SHIFT]]),0,0))-Table1[[#This Row],[Day]]</f>
        <v>0.57160879629629624</v>
      </c>
      <c r="H42" s="33">
        <f>ROUND(IF(Table1[[#This Row],[SHIFT]]&gt;0, Table1[[#This Row],[Time]]-TIME(Table1[[#This Row],[SHIFT]],0,0),Table1[[#This Row],[Time]]+TIME(ABS(Table1[[#This Row],[SHIFT]]),0,0))-0.5, 0)</f>
        <v>0</v>
      </c>
    </row>
    <row r="43" spans="1:8">
      <c r="A43" s="9" t="s">
        <v>147</v>
      </c>
      <c r="B43" s="11" t="s">
        <v>98</v>
      </c>
      <c r="C43" s="13" t="s">
        <v>110</v>
      </c>
      <c r="D43" s="19">
        <f>MID(C43, 6, 11)+Table1[[#This Row],[Day]]</f>
        <v>44658</v>
      </c>
      <c r="E43" s="28">
        <f>TIMEVALUE(MID(C43,17,9))</f>
        <v>0.29675925925925922</v>
      </c>
      <c r="F43" s="20">
        <f>_xlfn.NUMBERVALUE(MID(C43,26,6))/100</f>
        <v>-7</v>
      </c>
      <c r="G43" s="20">
        <f>IF(Table1[[#This Row],[SHIFT]]&gt;0, Table1[[#This Row],[Time]]-TIME(Table1[[#This Row],[SHIFT]],0,0),Table1[[#This Row],[Time]]+TIME(ABS(Table1[[#This Row],[SHIFT]]),0,0))-Table1[[#This Row],[Day]]</f>
        <v>0.58842592592592591</v>
      </c>
      <c r="H43" s="33">
        <f>ROUND(IF(Table1[[#This Row],[SHIFT]]&gt;0, Table1[[#This Row],[Time]]-TIME(Table1[[#This Row],[SHIFT]],0,0),Table1[[#This Row],[Time]]+TIME(ABS(Table1[[#This Row],[SHIFT]]),0,0))-0.5, 0)</f>
        <v>0</v>
      </c>
    </row>
    <row r="44" spans="1:8">
      <c r="A44" s="9" t="s">
        <v>147</v>
      </c>
      <c r="B44" s="11" t="s">
        <v>95</v>
      </c>
      <c r="C44" s="13" t="s">
        <v>109</v>
      </c>
      <c r="D44" s="19">
        <f>MID(C44, 6, 11)+Table1[[#This Row],[Day]]</f>
        <v>44658</v>
      </c>
      <c r="E44" s="28">
        <f>TIMEVALUE(MID(C44,17,9))</f>
        <v>0.60422453703703705</v>
      </c>
      <c r="F44" s="20">
        <f>_xlfn.NUMBERVALUE(MID(C44,26,6))/100</f>
        <v>0</v>
      </c>
      <c r="G44" s="20">
        <f>IF(Table1[[#This Row],[SHIFT]]&gt;0, Table1[[#This Row],[Time]]-TIME(Table1[[#This Row],[SHIFT]],0,0),Table1[[#This Row],[Time]]+TIME(ABS(Table1[[#This Row],[SHIFT]]),0,0))-Table1[[#This Row],[Day]]</f>
        <v>0.60422453703703705</v>
      </c>
      <c r="H44" s="33">
        <f>ROUND(IF(Table1[[#This Row],[SHIFT]]&gt;0, Table1[[#This Row],[Time]]-TIME(Table1[[#This Row],[SHIFT]],0,0),Table1[[#This Row],[Time]]+TIME(ABS(Table1[[#This Row],[SHIFT]]),0,0))-0.5, 0)</f>
        <v>0</v>
      </c>
    </row>
    <row r="45" spans="1:8">
      <c r="A45" s="9" t="s">
        <v>147</v>
      </c>
      <c r="B45" s="11" t="s">
        <v>98</v>
      </c>
      <c r="C45" s="13" t="s">
        <v>107</v>
      </c>
      <c r="D45" s="19">
        <f>MID(C45, 6, 11)+Table1[[#This Row],[Day]]</f>
        <v>44658</v>
      </c>
      <c r="E45" s="28">
        <f>TIMEVALUE(MID(C45,17,9))</f>
        <v>0.31429398148148152</v>
      </c>
      <c r="F45" s="20">
        <f>_xlfn.NUMBERVALUE(MID(C45,26,6))/100</f>
        <v>-7</v>
      </c>
      <c r="G45" s="20">
        <f>IF(Table1[[#This Row],[SHIFT]]&gt;0, Table1[[#This Row],[Time]]-TIME(Table1[[#This Row],[SHIFT]],0,0),Table1[[#This Row],[Time]]+TIME(ABS(Table1[[#This Row],[SHIFT]]),0,0))-Table1[[#This Row],[Day]]</f>
        <v>0.60596064814814821</v>
      </c>
      <c r="H45" s="33">
        <f>ROUND(IF(Table1[[#This Row],[SHIFT]]&gt;0, Table1[[#This Row],[Time]]-TIME(Table1[[#This Row],[SHIFT]],0,0),Table1[[#This Row],[Time]]+TIME(ABS(Table1[[#This Row],[SHIFT]]),0,0))-0.5, 0)</f>
        <v>0</v>
      </c>
    </row>
    <row r="46" spans="1:8">
      <c r="A46" s="9" t="s">
        <v>147</v>
      </c>
      <c r="B46" s="11" t="s">
        <v>95</v>
      </c>
      <c r="C46" s="13" t="s">
        <v>105</v>
      </c>
      <c r="D46" s="34">
        <f>MID(C46, 6, 11)+Table1[[#This Row],[Day]]</f>
        <v>44658</v>
      </c>
      <c r="E46" s="35">
        <f>TIMEVALUE(MID(C46,17,9))</f>
        <v>0.65815972222222219</v>
      </c>
      <c r="F46" s="36">
        <f>_xlfn.NUMBERVALUE(MID(C46,26,6))/100</f>
        <v>0</v>
      </c>
      <c r="G46" s="36">
        <f>IF(Table1[[#This Row],[SHIFT]]&gt;0, Table1[[#This Row],[Time]]-TIME(Table1[[#This Row],[SHIFT]],0,0),Table1[[#This Row],[Time]]+TIME(ABS(Table1[[#This Row],[SHIFT]]),0,0))-Table1[[#This Row],[Day]]</f>
        <v>0.65815972222222219</v>
      </c>
      <c r="H46" s="37">
        <f>ROUND(IF(Table1[[#This Row],[SHIFT]]&gt;0, Table1[[#This Row],[Time]]-TIME(Table1[[#This Row],[SHIFT]],0,0),Table1[[#This Row],[Time]]+TIME(ABS(Table1[[#This Row],[SHIFT]]),0,0))-0.5, 0)</f>
        <v>0</v>
      </c>
    </row>
    <row r="47" spans="1:8">
      <c r="A47" s="9" t="s">
        <v>147</v>
      </c>
      <c r="B47" s="11" t="s">
        <v>85</v>
      </c>
      <c r="C47" s="13" t="s">
        <v>104</v>
      </c>
      <c r="D47" s="34">
        <f>MID(C47, 6, 11)+Table1[[#This Row],[Day]]</f>
        <v>44658</v>
      </c>
      <c r="E47" s="35">
        <f>TIMEVALUE(MID(C47,17,9))</f>
        <v>0.73001157407407413</v>
      </c>
      <c r="F47" s="36">
        <f>_xlfn.NUMBERVALUE(MID(C47,26,6))/100</f>
        <v>0</v>
      </c>
      <c r="G47" s="36">
        <f>IF(Table1[[#This Row],[SHIFT]]&gt;0, Table1[[#This Row],[Time]]-TIME(Table1[[#This Row],[SHIFT]],0,0),Table1[[#This Row],[Time]]+TIME(ABS(Table1[[#This Row],[SHIFT]]),0,0))-Table1[[#This Row],[Day]]</f>
        <v>0.73001157407407413</v>
      </c>
      <c r="H47" s="37">
        <f>ROUND(IF(Table1[[#This Row],[SHIFT]]&gt;0, Table1[[#This Row],[Time]]-TIME(Table1[[#This Row],[SHIFT]],0,0),Table1[[#This Row],[Time]]+TIME(ABS(Table1[[#This Row],[SHIFT]]),0,0))-0.5, 0)</f>
        <v>0</v>
      </c>
    </row>
    <row r="48" spans="1:8">
      <c r="A48" s="9" t="s">
        <v>147</v>
      </c>
      <c r="B48" s="11" t="s">
        <v>85</v>
      </c>
      <c r="C48" s="13" t="s">
        <v>102</v>
      </c>
      <c r="D48" s="19">
        <f>MID(C48, 6, 11)+Table1[[#This Row],[Day]]</f>
        <v>44658</v>
      </c>
      <c r="E48" s="28">
        <f>TIMEVALUE(MID(C48,17,9))</f>
        <v>0.73410879629629633</v>
      </c>
      <c r="F48" s="20">
        <f>_xlfn.NUMBERVALUE(MID(C48,26,6))/100</f>
        <v>0</v>
      </c>
      <c r="G48" s="20">
        <f>IF(Table1[[#This Row],[SHIFT]]&gt;0, Table1[[#This Row],[Time]]-TIME(Table1[[#This Row],[SHIFT]],0,0),Table1[[#This Row],[Time]]+TIME(ABS(Table1[[#This Row],[SHIFT]]),0,0))-Table1[[#This Row],[Day]]</f>
        <v>0.73410879629629633</v>
      </c>
      <c r="H48" s="33">
        <f>ROUND(IF(Table1[[#This Row],[SHIFT]]&gt;0, Table1[[#This Row],[Time]]-TIME(Table1[[#This Row],[SHIFT]],0,0),Table1[[#This Row],[Time]]+TIME(ABS(Table1[[#This Row],[SHIFT]]),0,0))-0.5, 0)</f>
        <v>0</v>
      </c>
    </row>
    <row r="49" spans="1:8">
      <c r="A49" s="9" t="s">
        <v>245</v>
      </c>
      <c r="B49" s="11" t="s">
        <v>87</v>
      </c>
      <c r="C49" s="13" t="s">
        <v>246</v>
      </c>
      <c r="D49" s="27">
        <f>MID(C49, 6, 11)+Table1[[#This Row],[Day]]</f>
        <v>44662</v>
      </c>
      <c r="E49" s="28">
        <f>TIMEVALUE(MID(C49,17,9))</f>
        <v>0.40024305555555556</v>
      </c>
      <c r="F49" s="29">
        <f>_xlfn.NUMBERVALUE(MID(C49,26,6))/100</f>
        <v>0</v>
      </c>
      <c r="G49" s="29">
        <f>IF(Table1[[#This Row],[SHIFT]]&gt;0, Table1[[#This Row],[Time]]-TIME(Table1[[#This Row],[SHIFT]],0,0),Table1[[#This Row],[Time]]+TIME(ABS(Table1[[#This Row],[SHIFT]]),0,0))-Table1[[#This Row],[Day]]</f>
        <v>0.40024305555555556</v>
      </c>
      <c r="H49" s="7">
        <f>ROUND(IF(Table1[[#This Row],[SHIFT]]&gt;0, Table1[[#This Row],[Time]]-TIME(Table1[[#This Row],[SHIFT]],0,0),Table1[[#This Row],[Time]]+TIME(ABS(Table1[[#This Row],[SHIFT]]),0,0))-0.5, 0)</f>
        <v>0</v>
      </c>
    </row>
    <row r="50" spans="1:8">
      <c r="A50" s="9" t="s">
        <v>245</v>
      </c>
      <c r="B50" s="11" t="s">
        <v>87</v>
      </c>
      <c r="C50" s="13" t="s">
        <v>201</v>
      </c>
      <c r="D50" s="34">
        <f>MID(C50, 6, 11)+Table1[[#This Row],[Day]]</f>
        <v>44663</v>
      </c>
      <c r="E50" s="35">
        <f>TIMEVALUE(MID(C50,17,9))</f>
        <v>0.43078703703703702</v>
      </c>
      <c r="F50" s="36">
        <f>_xlfn.NUMBERVALUE(MID(C50,26,6))/100</f>
        <v>0</v>
      </c>
      <c r="G50" s="36">
        <f>IF(Table1[[#This Row],[SHIFT]]&gt;0, Table1[[#This Row],[Time]]-TIME(Table1[[#This Row],[SHIFT]],0,0),Table1[[#This Row],[Time]]+TIME(ABS(Table1[[#This Row],[SHIFT]]),0,0))-Table1[[#This Row],[Day]]</f>
        <v>0.43078703703703702</v>
      </c>
      <c r="H50" s="37">
        <f>ROUND(IF(Table1[[#This Row],[SHIFT]]&gt;0, Table1[[#This Row],[Time]]-TIME(Table1[[#This Row],[SHIFT]],0,0),Table1[[#This Row],[Time]]+TIME(ABS(Table1[[#This Row],[SHIFT]]),0,0))-0.5, 0)</f>
        <v>0</v>
      </c>
    </row>
    <row r="51" spans="1:8">
      <c r="A51" s="9" t="s">
        <v>243</v>
      </c>
      <c r="B51" s="11" t="s">
        <v>87</v>
      </c>
      <c r="C51" s="13" t="s">
        <v>244</v>
      </c>
      <c r="D51" s="27">
        <f>MID(C51, 6, 11)+Table1[[#This Row],[Day]]</f>
        <v>44662</v>
      </c>
      <c r="E51" s="28">
        <f>TIMEVALUE(MID(C51,17,9))</f>
        <v>0.40041666666666664</v>
      </c>
      <c r="F51" s="29">
        <f>_xlfn.NUMBERVALUE(MID(C51,26,6))/100</f>
        <v>0</v>
      </c>
      <c r="G51" s="29">
        <f>IF(Table1[[#This Row],[SHIFT]]&gt;0, Table1[[#This Row],[Time]]-TIME(Table1[[#This Row],[SHIFT]],0,0),Table1[[#This Row],[Time]]+TIME(ABS(Table1[[#This Row],[SHIFT]]),0,0))-Table1[[#This Row],[Day]]</f>
        <v>0.40041666666666664</v>
      </c>
      <c r="H51" s="7">
        <f>ROUND(IF(Table1[[#This Row],[SHIFT]]&gt;0, Table1[[#This Row],[Time]]-TIME(Table1[[#This Row],[SHIFT]],0,0),Table1[[#This Row],[Time]]+TIME(ABS(Table1[[#This Row],[SHIFT]]),0,0))-0.5, 0)</f>
        <v>0</v>
      </c>
    </row>
    <row r="52" spans="1:8">
      <c r="A52" s="9" t="s">
        <v>243</v>
      </c>
      <c r="B52" s="11" t="s">
        <v>87</v>
      </c>
      <c r="C52" s="13" t="s">
        <v>200</v>
      </c>
      <c r="D52" s="19">
        <f>MID(C52, 6, 11)+Table1[[#This Row],[Day]]</f>
        <v>44663</v>
      </c>
      <c r="E52" s="32">
        <f>TIMEVALUE(MID(C52,17,9))</f>
        <v>0.44907407407407413</v>
      </c>
      <c r="F52" s="20">
        <f>_xlfn.NUMBERVALUE(MID(C52,26,6))/100</f>
        <v>0</v>
      </c>
      <c r="G52" s="20">
        <f>IF(Table1[[#This Row],[SHIFT]]&gt;0, Table1[[#This Row],[Time]]-TIME(Table1[[#This Row],[SHIFT]],0,0),Table1[[#This Row],[Time]]+TIME(ABS(Table1[[#This Row],[SHIFT]]),0,0))-Table1[[#This Row],[Day]]</f>
        <v>0.44907407407407413</v>
      </c>
      <c r="H52" s="33">
        <f>ROUND(IF(Table1[[#This Row],[SHIFT]]&gt;0, Table1[[#This Row],[Time]]-TIME(Table1[[#This Row],[SHIFT]],0,0),Table1[[#This Row],[Time]]+TIME(ABS(Table1[[#This Row],[SHIFT]]),0,0))-0.5, 0)</f>
        <v>0</v>
      </c>
    </row>
    <row r="53" spans="1:8">
      <c r="A53" s="9" t="s">
        <v>243</v>
      </c>
      <c r="B53" s="11" t="s">
        <v>87</v>
      </c>
      <c r="C53" s="13" t="s">
        <v>270</v>
      </c>
      <c r="D53" s="27">
        <f>MID(C53, 6, 11)+Table1[[#This Row],[Day]]</f>
        <v>44664</v>
      </c>
      <c r="E53" s="28">
        <f>TIMEVALUE(MID(C53,17,9))</f>
        <v>0.49714120370370374</v>
      </c>
      <c r="F53" s="29">
        <f>_xlfn.NUMBERVALUE(MID(C53,26,6))/100</f>
        <v>0</v>
      </c>
      <c r="G53" s="29">
        <f>IF(Table1[[#This Row],[SHIFT]]&gt;0, Table1[[#This Row],[Time]]-TIME(Table1[[#This Row],[SHIFT]],0,0),Table1[[#This Row],[Time]]+TIME(ABS(Table1[[#This Row],[SHIFT]]),0,0))-Table1[[#This Row],[Day]]</f>
        <v>0.49714120370370374</v>
      </c>
      <c r="H53" s="7">
        <f>ROUND(IF(Table1[[#This Row],[SHIFT]]&gt;0, Table1[[#This Row],[Time]]-TIME(Table1[[#This Row],[SHIFT]],0,0),Table1[[#This Row],[Time]]+TIME(ABS(Table1[[#This Row],[SHIFT]]),0,0))-0.5, 0)</f>
        <v>0</v>
      </c>
    </row>
    <row r="54" spans="1:8" ht="15.75" thickBot="1">
      <c r="A54" s="10" t="s">
        <v>241</v>
      </c>
      <c r="B54" s="12" t="s">
        <v>87</v>
      </c>
      <c r="C54" s="26" t="s">
        <v>242</v>
      </c>
      <c r="D54" s="27">
        <f>MID(C54, 6, 11)+Table1[[#This Row],[Day]]</f>
        <v>44662</v>
      </c>
      <c r="E54" s="28">
        <f>TIMEVALUE(MID(C54,17,9))</f>
        <v>0.40067129629629633</v>
      </c>
      <c r="F54" s="29">
        <f>_xlfn.NUMBERVALUE(MID(C54,26,6))/100</f>
        <v>0</v>
      </c>
      <c r="G54" s="29">
        <f>IF(Table1[[#This Row],[SHIFT]]&gt;0, Table1[[#This Row],[Time]]-TIME(Table1[[#This Row],[SHIFT]],0,0),Table1[[#This Row],[Time]]+TIME(ABS(Table1[[#This Row],[SHIFT]]),0,0))-Table1[[#This Row],[Day]]</f>
        <v>0.40067129629629633</v>
      </c>
      <c r="H54" s="7">
        <f>ROUND(IF(Table1[[#This Row],[SHIFT]]&gt;0, Table1[[#This Row],[Time]]-TIME(Table1[[#This Row],[SHIFT]],0,0),Table1[[#This Row],[Time]]+TIME(ABS(Table1[[#This Row],[SHIFT]]),0,0))-0.5, 0)</f>
        <v>0</v>
      </c>
    </row>
    <row r="55" spans="1:8">
      <c r="A55" s="9" t="s">
        <v>241</v>
      </c>
      <c r="B55" s="11" t="s">
        <v>87</v>
      </c>
      <c r="C55" s="13" t="s">
        <v>197</v>
      </c>
      <c r="D55" s="19">
        <f>MID(C55, 6, 11)+Table1[[#This Row],[Day]]</f>
        <v>44663</v>
      </c>
      <c r="E55" s="32">
        <f>TIMEVALUE(MID(C55,17,9))</f>
        <v>0.45809027777777778</v>
      </c>
      <c r="F55" s="20">
        <f>_xlfn.NUMBERVALUE(MID(C55,26,6))/100</f>
        <v>0</v>
      </c>
      <c r="G55" s="20">
        <f>IF(Table1[[#This Row],[SHIFT]]&gt;0, Table1[[#This Row],[Time]]-TIME(Table1[[#This Row],[SHIFT]],0,0),Table1[[#This Row],[Time]]+TIME(ABS(Table1[[#This Row],[SHIFT]]),0,0))-Table1[[#This Row],[Day]]</f>
        <v>0.45809027777777778</v>
      </c>
      <c r="H55" s="33">
        <f>ROUND(IF(Table1[[#This Row],[SHIFT]]&gt;0, Table1[[#This Row],[Time]]-TIME(Table1[[#This Row],[SHIFT]],0,0),Table1[[#This Row],[Time]]+TIME(ABS(Table1[[#This Row],[SHIFT]]),0,0))-0.5, 0)</f>
        <v>0</v>
      </c>
    </row>
    <row r="56" spans="1:8">
      <c r="A56" s="9" t="s">
        <v>239</v>
      </c>
      <c r="B56" s="11" t="s">
        <v>87</v>
      </c>
      <c r="C56" s="13" t="s">
        <v>240</v>
      </c>
      <c r="D56" s="27">
        <f>MID(C56, 6, 11)+Table1[[#This Row],[Day]]</f>
        <v>44662</v>
      </c>
      <c r="E56" s="28">
        <f>TIMEVALUE(MID(C56,17,9))</f>
        <v>0.40083333333333332</v>
      </c>
      <c r="F56" s="29">
        <f>_xlfn.NUMBERVALUE(MID(C56,26,6))/100</f>
        <v>0</v>
      </c>
      <c r="G56" s="29">
        <f>IF(Table1[[#This Row],[SHIFT]]&gt;0, Table1[[#This Row],[Time]]-TIME(Table1[[#This Row],[SHIFT]],0,0),Table1[[#This Row],[Time]]+TIME(ABS(Table1[[#This Row],[SHIFT]]),0,0))-Table1[[#This Row],[Day]]</f>
        <v>0.40083333333333332</v>
      </c>
      <c r="H56" s="7">
        <f>ROUND(IF(Table1[[#This Row],[SHIFT]]&gt;0, Table1[[#This Row],[Time]]-TIME(Table1[[#This Row],[SHIFT]],0,0),Table1[[#This Row],[Time]]+TIME(ABS(Table1[[#This Row],[SHIFT]]),0,0))-0.5, 0)</f>
        <v>0</v>
      </c>
    </row>
    <row r="57" spans="1:8">
      <c r="A57" s="9" t="s">
        <v>239</v>
      </c>
      <c r="B57" s="11" t="s">
        <v>211</v>
      </c>
      <c r="C57" s="13" t="s">
        <v>213</v>
      </c>
      <c r="D57" s="27">
        <f>MID(C57, 6, 11)+Table1[[#This Row],[Day]]</f>
        <v>44663</v>
      </c>
      <c r="E57" s="28">
        <f>TIMEVALUE(MID(C57,17,9))</f>
        <v>0.59027777777777779</v>
      </c>
      <c r="F57" s="29">
        <f>_xlfn.NUMBERVALUE(MID(C57,26,6))/100</f>
        <v>9</v>
      </c>
      <c r="G57" s="29">
        <f>IF(Table1[[#This Row],[SHIFT]]&gt;0, Table1[[#This Row],[Time]]-TIME(Table1[[#This Row],[SHIFT]],0,0),Table1[[#This Row],[Time]]+TIME(ABS(Table1[[#This Row],[SHIFT]]),0,0))-Table1[[#This Row],[Day]]</f>
        <v>0.21527777777777779</v>
      </c>
      <c r="H57" s="7">
        <f>ROUND(IF(Table1[[#This Row],[SHIFT]]&gt;0, Table1[[#This Row],[Time]]-TIME(Table1[[#This Row],[SHIFT]],0,0),Table1[[#This Row],[Time]]+TIME(ABS(Table1[[#This Row],[SHIFT]]),0,0))-0.5, 0)</f>
        <v>0</v>
      </c>
    </row>
    <row r="58" spans="1:8">
      <c r="A58" s="9" t="s">
        <v>239</v>
      </c>
      <c r="B58" s="15" t="s">
        <v>87</v>
      </c>
      <c r="C58" s="13" t="s">
        <v>195</v>
      </c>
      <c r="D58" s="19">
        <f>MID(C58, 6, 11)+Table1[[#This Row],[Day]]</f>
        <v>44663</v>
      </c>
      <c r="E58" s="28">
        <f>TIMEVALUE(MID(C58,17,9))</f>
        <v>0.4583564814814815</v>
      </c>
      <c r="F58" s="20">
        <f>_xlfn.NUMBERVALUE(MID(C58,26,6))/100</f>
        <v>0</v>
      </c>
      <c r="G58" s="20">
        <f>IF(Table1[[#This Row],[SHIFT]]&gt;0, Table1[[#This Row],[Time]]-TIME(Table1[[#This Row],[SHIFT]],0,0),Table1[[#This Row],[Time]]+TIME(ABS(Table1[[#This Row],[SHIFT]]),0,0))-Table1[[#This Row],[Day]]</f>
        <v>0.4583564814814815</v>
      </c>
      <c r="H58" s="33">
        <f>ROUND(IF(Table1[[#This Row],[SHIFT]]&gt;0, Table1[[#This Row],[Time]]-TIME(Table1[[#This Row],[SHIFT]],0,0),Table1[[#This Row],[Time]]+TIME(ABS(Table1[[#This Row],[SHIFT]]),0,0))-0.5, 0)</f>
        <v>0</v>
      </c>
    </row>
    <row r="59" spans="1:8">
      <c r="A59" s="9" t="s">
        <v>237</v>
      </c>
      <c r="B59" s="11" t="s">
        <v>87</v>
      </c>
      <c r="C59" s="13" t="s">
        <v>238</v>
      </c>
      <c r="D59" s="27">
        <f>MID(C59, 6, 11)+Table1[[#This Row],[Day]]</f>
        <v>44662</v>
      </c>
      <c r="E59" s="28">
        <f>TIMEVALUE(MID(C59,17,9))</f>
        <v>0.40109953703703699</v>
      </c>
      <c r="F59" s="29">
        <f>_xlfn.NUMBERVALUE(MID(C59,26,6))/100</f>
        <v>0</v>
      </c>
      <c r="G59" s="29">
        <f>IF(Table1[[#This Row],[SHIFT]]&gt;0, Table1[[#This Row],[Time]]-TIME(Table1[[#This Row],[SHIFT]],0,0),Table1[[#This Row],[Time]]+TIME(ABS(Table1[[#This Row],[SHIFT]]),0,0))-Table1[[#This Row],[Day]]</f>
        <v>0.40109953703703699</v>
      </c>
      <c r="H59" s="7">
        <f>ROUND(IF(Table1[[#This Row],[SHIFT]]&gt;0, Table1[[#This Row],[Time]]-TIME(Table1[[#This Row],[SHIFT]],0,0),Table1[[#This Row],[Time]]+TIME(ABS(Table1[[#This Row],[SHIFT]]),0,0))-0.5, 0)</f>
        <v>0</v>
      </c>
    </row>
    <row r="60" spans="1:8">
      <c r="A60" s="9" t="s">
        <v>237</v>
      </c>
      <c r="B60" s="11" t="s">
        <v>211</v>
      </c>
      <c r="C60" s="13" t="s">
        <v>212</v>
      </c>
      <c r="D60" s="27">
        <f>MID(C60, 6, 11)+Table1[[#This Row],[Day]]</f>
        <v>44663</v>
      </c>
      <c r="E60" s="28">
        <f>TIMEVALUE(MID(C60,17,9))</f>
        <v>0.59722222222222221</v>
      </c>
      <c r="F60" s="29">
        <f>_xlfn.NUMBERVALUE(MID(C60,26,6))/100</f>
        <v>9</v>
      </c>
      <c r="G60" s="29">
        <f>IF(Table1[[#This Row],[SHIFT]]&gt;0, Table1[[#This Row],[Time]]-TIME(Table1[[#This Row],[SHIFT]],0,0),Table1[[#This Row],[Time]]+TIME(ABS(Table1[[#This Row],[SHIFT]]),0,0))-Table1[[#This Row],[Day]]</f>
        <v>0.22222222222222221</v>
      </c>
      <c r="H60" s="7">
        <f>ROUND(IF(Table1[[#This Row],[SHIFT]]&gt;0, Table1[[#This Row],[Time]]-TIME(Table1[[#This Row],[SHIFT]],0,0),Table1[[#This Row],[Time]]+TIME(ABS(Table1[[#This Row],[SHIFT]]),0,0))-0.5, 0)</f>
        <v>0</v>
      </c>
    </row>
    <row r="61" spans="1:8">
      <c r="A61" s="9" t="s">
        <v>237</v>
      </c>
      <c r="B61" s="11" t="s">
        <v>87</v>
      </c>
      <c r="C61" s="13" t="s">
        <v>196</v>
      </c>
      <c r="D61" s="34">
        <f>MID(C61, 6, 11)+Table1[[#This Row],[Day]]</f>
        <v>44663</v>
      </c>
      <c r="E61" s="35">
        <f>TIMEVALUE(MID(C61,17,9))</f>
        <v>0.45827546296296301</v>
      </c>
      <c r="F61" s="36">
        <f>_xlfn.NUMBERVALUE(MID(C61,26,6))/100</f>
        <v>0</v>
      </c>
      <c r="G61" s="36">
        <f>IF(Table1[[#This Row],[SHIFT]]&gt;0, Table1[[#This Row],[Time]]-TIME(Table1[[#This Row],[SHIFT]],0,0),Table1[[#This Row],[Time]]+TIME(ABS(Table1[[#This Row],[SHIFT]]),0,0))-Table1[[#This Row],[Day]]</f>
        <v>0.45827546296296301</v>
      </c>
      <c r="H61" s="37">
        <f>ROUND(IF(Table1[[#This Row],[SHIFT]]&gt;0, Table1[[#This Row],[Time]]-TIME(Table1[[#This Row],[SHIFT]],0,0),Table1[[#This Row],[Time]]+TIME(ABS(Table1[[#This Row],[SHIFT]]),0,0))-0.5, 0)</f>
        <v>0</v>
      </c>
    </row>
    <row r="62" spans="1:8">
      <c r="A62" s="9" t="s">
        <v>237</v>
      </c>
      <c r="B62" s="15" t="s">
        <v>288</v>
      </c>
      <c r="C62" s="13" t="s">
        <v>289</v>
      </c>
      <c r="D62" s="27">
        <f>MID(C62, 6, 11)+Table1[[#This Row],[Day]]</f>
        <v>44663</v>
      </c>
      <c r="E62" s="28">
        <f>TIMEVALUE(MID(C62,17,9))</f>
        <v>0.52405092592592595</v>
      </c>
      <c r="F62" s="29">
        <f>_xlfn.NUMBERVALUE(MID(C62,26,6))/100</f>
        <v>0</v>
      </c>
      <c r="G62" s="29">
        <f>IF(Table1[[#This Row],[SHIFT]]&gt;0, Table1[[#This Row],[Time]]-TIME(Table1[[#This Row],[SHIFT]],0,0),Table1[[#This Row],[Time]]+TIME(ABS(Table1[[#This Row],[SHIFT]]),0,0))-Table1[[#This Row],[Day]]</f>
        <v>0.52405092592592595</v>
      </c>
      <c r="H62" s="7">
        <f>ROUND(IF(Table1[[#This Row],[SHIFT]]&gt;0, Table1[[#This Row],[Time]]-TIME(Table1[[#This Row],[SHIFT]],0,0),Table1[[#This Row],[Time]]+TIME(ABS(Table1[[#This Row],[SHIFT]]),0,0))-0.5, 0)</f>
        <v>0</v>
      </c>
    </row>
    <row r="63" spans="1:8">
      <c r="A63" s="9" t="s">
        <v>237</v>
      </c>
      <c r="B63" s="11" t="s">
        <v>211</v>
      </c>
      <c r="C63" s="13" t="s">
        <v>285</v>
      </c>
      <c r="D63" s="27">
        <f>MID(C63, 6, 11)+Table1[[#This Row],[Day]]</f>
        <v>44663</v>
      </c>
      <c r="E63" s="28">
        <f>TIMEVALUE(MID(C63,17,9))</f>
        <v>0.96967592592592589</v>
      </c>
      <c r="F63" s="29">
        <f>_xlfn.NUMBERVALUE(MID(C63,26,6))/100</f>
        <v>9</v>
      </c>
      <c r="G63" s="29">
        <f>IF(Table1[[#This Row],[SHIFT]]&gt;0, Table1[[#This Row],[Time]]-TIME(Table1[[#This Row],[SHIFT]],0,0),Table1[[#This Row],[Time]]+TIME(ABS(Table1[[#This Row],[SHIFT]]),0,0))-Table1[[#This Row],[Day]]</f>
        <v>0.59467592592592589</v>
      </c>
      <c r="H63" s="7">
        <f>ROUND(IF(Table1[[#This Row],[SHIFT]]&gt;0, Table1[[#This Row],[Time]]-TIME(Table1[[#This Row],[SHIFT]],0,0),Table1[[#This Row],[Time]]+TIME(ABS(Table1[[#This Row],[SHIFT]]),0,0))-0.5, 0)</f>
        <v>0</v>
      </c>
    </row>
    <row r="64" spans="1:8">
      <c r="A64" s="9" t="s">
        <v>145</v>
      </c>
      <c r="B64" s="11" t="s">
        <v>87</v>
      </c>
      <c r="C64" s="13" t="s">
        <v>146</v>
      </c>
      <c r="D64" s="27">
        <f>MID(C64, 6, 11)+Table1[[#This Row],[Day]]</f>
        <v>44657</v>
      </c>
      <c r="E64" s="28">
        <f>TIMEVALUE(MID(C64,17,9))</f>
        <v>0.32861111111111113</v>
      </c>
      <c r="F64" s="29">
        <f>_xlfn.NUMBERVALUE(MID(C64,26,6))/100</f>
        <v>0</v>
      </c>
      <c r="G64" s="29">
        <f>IF(Table1[[#This Row],[SHIFT]]&gt;0, Table1[[#This Row],[Time]]-TIME(Table1[[#This Row],[SHIFT]],0,0),Table1[[#This Row],[Time]]+TIME(ABS(Table1[[#This Row],[SHIFT]]),0,0))-Table1[[#This Row],[Day]]</f>
        <v>0.32861111111111113</v>
      </c>
      <c r="H64" s="7">
        <f>ROUND(IF(Table1[[#This Row],[SHIFT]]&gt;0, Table1[[#This Row],[Time]]-TIME(Table1[[#This Row],[SHIFT]],0,0),Table1[[#This Row],[Time]]+TIME(ABS(Table1[[#This Row],[SHIFT]]),0,0))-0.5, 0)</f>
        <v>0</v>
      </c>
    </row>
    <row r="65" spans="1:8">
      <c r="A65" s="9" t="s">
        <v>145</v>
      </c>
      <c r="B65" s="11" t="s">
        <v>99</v>
      </c>
      <c r="C65" s="13" t="s">
        <v>183</v>
      </c>
      <c r="D65" s="27">
        <f>MID(C65, 6, 11)+Table1[[#This Row],[Day]]</f>
        <v>44659</v>
      </c>
      <c r="E65" s="28">
        <f>TIMEVALUE(MID(C65,17,9))</f>
        <v>0.37611111111111112</v>
      </c>
      <c r="F65" s="29">
        <f>_xlfn.NUMBERVALUE(MID(C65,26,6))/100</f>
        <v>0</v>
      </c>
      <c r="G65" s="29">
        <f>IF(Table1[[#This Row],[SHIFT]]&gt;0, Table1[[#This Row],[Time]]-TIME(Table1[[#This Row],[SHIFT]],0,0),Table1[[#This Row],[Time]]+TIME(ABS(Table1[[#This Row],[SHIFT]]),0,0))-Table1[[#This Row],[Day]]</f>
        <v>0.37611111111111112</v>
      </c>
      <c r="H65" s="7">
        <f>ROUND(IF(Table1[[#This Row],[SHIFT]]&gt;0, Table1[[#This Row],[Time]]-TIME(Table1[[#This Row],[SHIFT]],0,0),Table1[[#This Row],[Time]]+TIME(ABS(Table1[[#This Row],[SHIFT]]),0,0))-0.5, 0)</f>
        <v>0</v>
      </c>
    </row>
    <row r="66" spans="1:8">
      <c r="A66" s="9" t="s">
        <v>145</v>
      </c>
      <c r="B66" s="11" t="s">
        <v>85</v>
      </c>
      <c r="C66" s="13" t="s">
        <v>174</v>
      </c>
      <c r="D66" s="27">
        <f>MID(C66, 6, 11)+Table1[[#This Row],[Day]]</f>
        <v>44659</v>
      </c>
      <c r="E66" s="28">
        <f>TIMEVALUE(MID(C66,17,9))</f>
        <v>0.48386574074074074</v>
      </c>
      <c r="F66" s="29">
        <f>_xlfn.NUMBERVALUE(MID(C66,26,6))/100</f>
        <v>0</v>
      </c>
      <c r="G66" s="29">
        <f>IF(Table1[[#This Row],[SHIFT]]&gt;0, Table1[[#This Row],[Time]]-TIME(Table1[[#This Row],[SHIFT]],0,0),Table1[[#This Row],[Time]]+TIME(ABS(Table1[[#This Row],[SHIFT]]),0,0))-Table1[[#This Row],[Day]]</f>
        <v>0.48386574074074074</v>
      </c>
      <c r="H66" s="7">
        <f>ROUND(IF(Table1[[#This Row],[SHIFT]]&gt;0, Table1[[#This Row],[Time]]-TIME(Table1[[#This Row],[SHIFT]],0,0),Table1[[#This Row],[Time]]+TIME(ABS(Table1[[#This Row],[SHIFT]]),0,0))-0.5, 0)</f>
        <v>0</v>
      </c>
    </row>
    <row r="67" spans="1:8">
      <c r="A67" s="9" t="s">
        <v>133</v>
      </c>
      <c r="B67" s="11" t="s">
        <v>87</v>
      </c>
      <c r="C67" s="13" t="s">
        <v>134</v>
      </c>
      <c r="D67" s="27">
        <f>MID(C67, 6, 11)+Table1[[#This Row],[Day]]</f>
        <v>44657</v>
      </c>
      <c r="E67" s="28">
        <f>TIMEVALUE(MID(C67,17,9))</f>
        <v>0.72328703703703701</v>
      </c>
      <c r="F67" s="29">
        <f>_xlfn.NUMBERVALUE(MID(C67,26,6))/100</f>
        <v>0</v>
      </c>
      <c r="G67" s="29">
        <f>IF(Table1[[#This Row],[SHIFT]]&gt;0, Table1[[#This Row],[Time]]-TIME(Table1[[#This Row],[SHIFT]],0,0),Table1[[#This Row],[Time]]+TIME(ABS(Table1[[#This Row],[SHIFT]]),0,0))-Table1[[#This Row],[Day]]</f>
        <v>0.72328703703703701</v>
      </c>
      <c r="H67" s="7">
        <f>ROUND(IF(Table1[[#This Row],[SHIFT]]&gt;0, Table1[[#This Row],[Time]]-TIME(Table1[[#This Row],[SHIFT]],0,0),Table1[[#This Row],[Time]]+TIME(ABS(Table1[[#This Row],[SHIFT]]),0,0))-0.5, 0)</f>
        <v>0</v>
      </c>
    </row>
    <row r="68" spans="1:8" s="25" customFormat="1" ht="15.75" thickBot="1">
      <c r="A68" s="10" t="s">
        <v>133</v>
      </c>
      <c r="B68" s="12" t="s">
        <v>85</v>
      </c>
      <c r="C68" s="26" t="s">
        <v>182</v>
      </c>
      <c r="D68" s="27">
        <f>MID(C68, 6, 11)+Table1[[#This Row],[Day]]</f>
        <v>44659</v>
      </c>
      <c r="E68" s="28">
        <f>TIMEVALUE(MID(C68,17,9))</f>
        <v>0.38252314814814814</v>
      </c>
      <c r="F68" s="29">
        <f>_xlfn.NUMBERVALUE(MID(C68,26,6))/100</f>
        <v>0</v>
      </c>
      <c r="G68" s="29">
        <f>IF(Table1[[#This Row],[SHIFT]]&gt;0, Table1[[#This Row],[Time]]-TIME(Table1[[#This Row],[SHIFT]],0,0),Table1[[#This Row],[Time]]+TIME(ABS(Table1[[#This Row],[SHIFT]]),0,0))-Table1[[#This Row],[Day]]</f>
        <v>0.38252314814814814</v>
      </c>
      <c r="H68" s="7">
        <f>ROUND(IF(Table1[[#This Row],[SHIFT]]&gt;0, Table1[[#This Row],[Time]]-TIME(Table1[[#This Row],[SHIFT]],0,0),Table1[[#This Row],[Time]]+TIME(ABS(Table1[[#This Row],[SHIFT]]),0,0))-0.5, 0)</f>
        <v>0</v>
      </c>
    </row>
    <row r="69" spans="1:8">
      <c r="A69" s="9" t="s">
        <v>133</v>
      </c>
      <c r="B69" s="11" t="s">
        <v>93</v>
      </c>
      <c r="C69" s="13" t="s">
        <v>175</v>
      </c>
      <c r="D69" s="27">
        <f>MID(C69, 6, 11)+Table1[[#This Row],[Day]]</f>
        <v>44659</v>
      </c>
      <c r="E69" s="28">
        <f>TIMEVALUE(MID(C69,17,9))</f>
        <v>0.46884259259259259</v>
      </c>
      <c r="F69" s="29">
        <f>_xlfn.NUMBERVALUE(MID(C69,26,6))/100</f>
        <v>0</v>
      </c>
      <c r="G69" s="29">
        <f>IF(Table1[[#This Row],[SHIFT]]&gt;0, Table1[[#This Row],[Time]]-TIME(Table1[[#This Row],[SHIFT]],0,0),Table1[[#This Row],[Time]]+TIME(ABS(Table1[[#This Row],[SHIFT]]),0,0))-Table1[[#This Row],[Day]]</f>
        <v>0.46884259259259259</v>
      </c>
      <c r="H69" s="7">
        <f>ROUND(IF(Table1[[#This Row],[SHIFT]]&gt;0, Table1[[#This Row],[Time]]-TIME(Table1[[#This Row],[SHIFT]],0,0),Table1[[#This Row],[Time]]+TIME(ABS(Table1[[#This Row],[SHIFT]]),0,0))-0.5, 0)</f>
        <v>0</v>
      </c>
    </row>
    <row r="70" spans="1:8">
      <c r="A70" s="9" t="s">
        <v>133</v>
      </c>
      <c r="B70" s="11" t="s">
        <v>99</v>
      </c>
      <c r="C70" s="13" t="s">
        <v>173</v>
      </c>
      <c r="D70" s="27">
        <f>MID(C70, 6, 11)+Table1[[#This Row],[Day]]</f>
        <v>44659</v>
      </c>
      <c r="E70" s="28">
        <f>TIMEVALUE(MID(C70,17,9))</f>
        <v>0.49471064814814819</v>
      </c>
      <c r="F70" s="29">
        <f>_xlfn.NUMBERVALUE(MID(C70,26,6))/100</f>
        <v>0</v>
      </c>
      <c r="G70" s="29">
        <f>IF(Table1[[#This Row],[SHIFT]]&gt;0, Table1[[#This Row],[Time]]-TIME(Table1[[#This Row],[SHIFT]],0,0),Table1[[#This Row],[Time]]+TIME(ABS(Table1[[#This Row],[SHIFT]]),0,0))-Table1[[#This Row],[Day]]</f>
        <v>0.49471064814814819</v>
      </c>
      <c r="H70" s="7">
        <f>ROUND(IF(Table1[[#This Row],[SHIFT]]&gt;0, Table1[[#This Row],[Time]]-TIME(Table1[[#This Row],[SHIFT]],0,0),Table1[[#This Row],[Time]]+TIME(ABS(Table1[[#This Row],[SHIFT]]),0,0))-0.5, 0)</f>
        <v>0</v>
      </c>
    </row>
    <row r="71" spans="1:8">
      <c r="A71" s="9" t="s">
        <v>249</v>
      </c>
      <c r="B71" s="11" t="s">
        <v>87</v>
      </c>
      <c r="C71" s="13" t="s">
        <v>250</v>
      </c>
      <c r="D71" s="27">
        <f>MID(C71, 6, 11)+Table1[[#This Row],[Day]]</f>
        <v>44662</v>
      </c>
      <c r="E71" s="28">
        <f>TIMEVALUE(MID(C71,17,9))</f>
        <v>0.39972222222222226</v>
      </c>
      <c r="F71" s="29">
        <f>_xlfn.NUMBERVALUE(MID(C71,26,6))/100</f>
        <v>0</v>
      </c>
      <c r="G71" s="29">
        <f>IF(Table1[[#This Row],[SHIFT]]&gt;0, Table1[[#This Row],[Time]]-TIME(Table1[[#This Row],[SHIFT]],0,0),Table1[[#This Row],[Time]]+TIME(ABS(Table1[[#This Row],[SHIFT]]),0,0))-Table1[[#This Row],[Day]]</f>
        <v>0.39972222222222226</v>
      </c>
      <c r="H71" s="7">
        <f>ROUND(IF(Table1[[#This Row],[SHIFT]]&gt;0, Table1[[#This Row],[Time]]-TIME(Table1[[#This Row],[SHIFT]],0,0),Table1[[#This Row],[Time]]+TIME(ABS(Table1[[#This Row],[SHIFT]]),0,0))-0.5, 0)</f>
        <v>0</v>
      </c>
    </row>
    <row r="72" spans="1:8">
      <c r="A72" s="9" t="s">
        <v>249</v>
      </c>
      <c r="B72" s="11" t="s">
        <v>87</v>
      </c>
      <c r="C72" s="13" t="s">
        <v>189</v>
      </c>
      <c r="D72" s="19">
        <f>MID(C72, 6, 11)+Table1[[#This Row],[Day]]</f>
        <v>44663</v>
      </c>
      <c r="E72" s="28">
        <f>TIMEVALUE(MID(C72,17,9))</f>
        <v>0.50081018518518516</v>
      </c>
      <c r="F72" s="20">
        <f>_xlfn.NUMBERVALUE(MID(C72,26,6))/100</f>
        <v>0</v>
      </c>
      <c r="G72" s="20">
        <f>IF(Table1[[#This Row],[SHIFT]]&gt;0, Table1[[#This Row],[Time]]-TIME(Table1[[#This Row],[SHIFT]],0,0),Table1[[#This Row],[Time]]+TIME(ABS(Table1[[#This Row],[SHIFT]]),0,0))-Table1[[#This Row],[Day]]</f>
        <v>0.50081018518518516</v>
      </c>
      <c r="H72" s="33">
        <f>ROUND(IF(Table1[[#This Row],[SHIFT]]&gt;0, Table1[[#This Row],[Time]]-TIME(Table1[[#This Row],[SHIFT]],0,0),Table1[[#This Row],[Time]]+TIME(ABS(Table1[[#This Row],[SHIFT]]),0,0))-0.5, 0)</f>
        <v>0</v>
      </c>
    </row>
    <row r="73" spans="1:8">
      <c r="A73" s="9" t="s">
        <v>247</v>
      </c>
      <c r="B73" s="15" t="s">
        <v>87</v>
      </c>
      <c r="C73" s="13" t="s">
        <v>248</v>
      </c>
      <c r="D73" s="27">
        <f>MID(C73, 6, 11)+Table1[[#This Row],[Day]]</f>
        <v>44662</v>
      </c>
      <c r="E73" s="28">
        <f>TIMEVALUE(MID(C73,17,9))</f>
        <v>0.39990740740740738</v>
      </c>
      <c r="F73" s="29">
        <f>_xlfn.NUMBERVALUE(MID(C73,26,6))/100</f>
        <v>0</v>
      </c>
      <c r="G73" s="29">
        <f>IF(Table1[[#This Row],[SHIFT]]&gt;0, Table1[[#This Row],[Time]]-TIME(Table1[[#This Row],[SHIFT]],0,0),Table1[[#This Row],[Time]]+TIME(ABS(Table1[[#This Row],[SHIFT]]),0,0))-Table1[[#This Row],[Day]]</f>
        <v>0.39990740740740738</v>
      </c>
      <c r="H73" s="7">
        <f>ROUND(IF(Table1[[#This Row],[SHIFT]]&gt;0, Table1[[#This Row],[Time]]-TIME(Table1[[#This Row],[SHIFT]],0,0),Table1[[#This Row],[Time]]+TIME(ABS(Table1[[#This Row],[SHIFT]]),0,0))-0.5, 0)</f>
        <v>0</v>
      </c>
    </row>
    <row r="74" spans="1:8">
      <c r="A74" s="9" t="s">
        <v>247</v>
      </c>
      <c r="B74" s="15" t="s">
        <v>228</v>
      </c>
      <c r="C74" s="13" t="s">
        <v>229</v>
      </c>
      <c r="D74" s="27">
        <f>MID(C74, 6, 11)+Table1[[#This Row],[Day]]</f>
        <v>44662</v>
      </c>
      <c r="E74" s="28">
        <f>TIMEVALUE(MID(C74,17,9))</f>
        <v>0.55240740740740735</v>
      </c>
      <c r="F74" s="29">
        <f>_xlfn.NUMBERVALUE(MID(C74,26,6))/100</f>
        <v>0</v>
      </c>
      <c r="G74" s="29">
        <f>IF(Table1[[#This Row],[SHIFT]]&gt;0, Table1[[#This Row],[Time]]-TIME(Table1[[#This Row],[SHIFT]],0,0),Table1[[#This Row],[Time]]+TIME(ABS(Table1[[#This Row],[SHIFT]]),0,0))-Table1[[#This Row],[Day]]</f>
        <v>0.55240740740740735</v>
      </c>
      <c r="H74" s="7">
        <f>ROUND(IF(Table1[[#This Row],[SHIFT]]&gt;0, Table1[[#This Row],[Time]]-TIME(Table1[[#This Row],[SHIFT]],0,0),Table1[[#This Row],[Time]]+TIME(ABS(Table1[[#This Row],[SHIFT]]),0,0))-0.5, 0)</f>
        <v>0</v>
      </c>
    </row>
    <row r="75" spans="1:8">
      <c r="A75" s="9" t="s">
        <v>247</v>
      </c>
      <c r="B75" s="11" t="s">
        <v>226</v>
      </c>
      <c r="C75" s="13" t="s">
        <v>227</v>
      </c>
      <c r="D75" s="27">
        <f>MID(C75, 6, 11)+Table1[[#This Row],[Day]]</f>
        <v>44662</v>
      </c>
      <c r="E75" s="28">
        <f>TIMEVALUE(MID(C75,17,9))</f>
        <v>0.35290509259259256</v>
      </c>
      <c r="F75" s="29">
        <f>_xlfn.NUMBERVALUE(MID(C75,26,6))/100</f>
        <v>-5</v>
      </c>
      <c r="G75" s="29">
        <f>IF(Table1[[#This Row],[SHIFT]]&gt;0, Table1[[#This Row],[Time]]-TIME(Table1[[#This Row],[SHIFT]],0,0),Table1[[#This Row],[Time]]+TIME(ABS(Table1[[#This Row],[SHIFT]]),0,0))-Table1[[#This Row],[Day]]</f>
        <v>0.56123842592592588</v>
      </c>
      <c r="H75" s="7">
        <f>ROUND(IF(Table1[[#This Row],[SHIFT]]&gt;0, Table1[[#This Row],[Time]]-TIME(Table1[[#This Row],[SHIFT]],0,0),Table1[[#This Row],[Time]]+TIME(ABS(Table1[[#This Row],[SHIFT]]),0,0))-0.5, 0)</f>
        <v>0</v>
      </c>
    </row>
    <row r="76" spans="1:8">
      <c r="A76" s="9" t="s">
        <v>247</v>
      </c>
      <c r="B76" s="11" t="s">
        <v>85</v>
      </c>
      <c r="C76" s="13" t="s">
        <v>225</v>
      </c>
      <c r="D76" s="27">
        <f>MID(C76, 6, 11)+Table1[[#This Row],[Day]]</f>
        <v>44662</v>
      </c>
      <c r="E76" s="28">
        <f>TIMEVALUE(MID(C76,17,9))</f>
        <v>0.56290509259259258</v>
      </c>
      <c r="F76" s="29">
        <f>_xlfn.NUMBERVALUE(MID(C76,26,6))/100</f>
        <v>0</v>
      </c>
      <c r="G76" s="29">
        <f>IF(Table1[[#This Row],[SHIFT]]&gt;0, Table1[[#This Row],[Time]]-TIME(Table1[[#This Row],[SHIFT]],0,0),Table1[[#This Row],[Time]]+TIME(ABS(Table1[[#This Row],[SHIFT]]),0,0))-Table1[[#This Row],[Day]]</f>
        <v>0.56290509259259258</v>
      </c>
      <c r="H76" s="7">
        <f>ROUND(IF(Table1[[#This Row],[SHIFT]]&gt;0, Table1[[#This Row],[Time]]-TIME(Table1[[#This Row],[SHIFT]],0,0),Table1[[#This Row],[Time]]+TIME(ABS(Table1[[#This Row],[SHIFT]]),0,0))-0.5, 0)</f>
        <v>0</v>
      </c>
    </row>
    <row r="77" spans="1:8">
      <c r="A77" s="9" t="s">
        <v>247</v>
      </c>
      <c r="B77" s="11" t="s">
        <v>93</v>
      </c>
      <c r="C77" s="13" t="s">
        <v>192</v>
      </c>
      <c r="D77" s="19">
        <f>MID(C77, 6, 11)+Table1[[#This Row],[Day]]</f>
        <v>44663</v>
      </c>
      <c r="E77" s="28">
        <f>TIMEVALUE(MID(C77,17,9))</f>
        <v>0.48770833333333335</v>
      </c>
      <c r="F77" s="20">
        <f>_xlfn.NUMBERVALUE(MID(C77,26,6))/100</f>
        <v>0</v>
      </c>
      <c r="G77" s="20">
        <f>IF(Table1[[#This Row],[SHIFT]]&gt;0, Table1[[#This Row],[Time]]-TIME(Table1[[#This Row],[SHIFT]],0,0),Table1[[#This Row],[Time]]+TIME(ABS(Table1[[#This Row],[SHIFT]]),0,0))-Table1[[#This Row],[Day]]</f>
        <v>0.48770833333333335</v>
      </c>
      <c r="H77" s="33">
        <f>ROUND(IF(Table1[[#This Row],[SHIFT]]&gt;0, Table1[[#This Row],[Time]]-TIME(Table1[[#This Row],[SHIFT]],0,0),Table1[[#This Row],[Time]]+TIME(ABS(Table1[[#This Row],[SHIFT]]),0,0))-0.5, 0)</f>
        <v>0</v>
      </c>
    </row>
    <row r="78" spans="1:8">
      <c r="A78" s="9" t="s">
        <v>247</v>
      </c>
      <c r="B78" s="11" t="s">
        <v>87</v>
      </c>
      <c r="C78" s="13" t="s">
        <v>190</v>
      </c>
      <c r="D78" s="19">
        <f>MID(C78, 6, 11)+Table1[[#This Row],[Day]]</f>
        <v>44663</v>
      </c>
      <c r="E78" s="28">
        <f>TIMEVALUE(MID(C78,17,9))</f>
        <v>0.49604166666666666</v>
      </c>
      <c r="F78" s="20">
        <f>_xlfn.NUMBERVALUE(MID(C78,26,6))/100</f>
        <v>0</v>
      </c>
      <c r="G78" s="20">
        <f>IF(Table1[[#This Row],[SHIFT]]&gt;0, Table1[[#This Row],[Time]]-TIME(Table1[[#This Row],[SHIFT]],0,0),Table1[[#This Row],[Time]]+TIME(ABS(Table1[[#This Row],[SHIFT]]),0,0))-Table1[[#This Row],[Day]]</f>
        <v>0.49604166666666666</v>
      </c>
      <c r="H78" s="33">
        <f>ROUND(IF(Table1[[#This Row],[SHIFT]]&gt;0, Table1[[#This Row],[Time]]-TIME(Table1[[#This Row],[SHIFT]],0,0),Table1[[#This Row],[Time]]+TIME(ABS(Table1[[#This Row],[SHIFT]]),0,0))-0.5, 0)</f>
        <v>0</v>
      </c>
    </row>
    <row r="79" spans="1:8">
      <c r="A79" s="9" t="s">
        <v>247</v>
      </c>
      <c r="B79" s="11" t="s">
        <v>228</v>
      </c>
      <c r="C79" s="13" t="s">
        <v>276</v>
      </c>
      <c r="D79" s="27">
        <f>MID(C79, 6, 11)+Table1[[#This Row],[Day]]</f>
        <v>44664</v>
      </c>
      <c r="E79" s="28">
        <f>TIMEVALUE(MID(C79,17,9))</f>
        <v>0.30336805555555557</v>
      </c>
      <c r="F79" s="29">
        <f>_xlfn.NUMBERVALUE(MID(C79,26,6))/100</f>
        <v>0</v>
      </c>
      <c r="G79" s="29">
        <f>IF(Table1[[#This Row],[SHIFT]]&gt;0, Table1[[#This Row],[Time]]-TIME(Table1[[#This Row],[SHIFT]],0,0),Table1[[#This Row],[Time]]+TIME(ABS(Table1[[#This Row],[SHIFT]]),0,0))-Table1[[#This Row],[Day]]</f>
        <v>0.30336805555555557</v>
      </c>
      <c r="H79" s="7">
        <f>ROUND(IF(Table1[[#This Row],[SHIFT]]&gt;0, Table1[[#This Row],[Time]]-TIME(Table1[[#This Row],[SHIFT]],0,0),Table1[[#This Row],[Time]]+TIME(ABS(Table1[[#This Row],[SHIFT]]),0,0))-0.5, 0)</f>
        <v>0</v>
      </c>
    </row>
    <row r="80" spans="1:8">
      <c r="A80" s="9" t="s">
        <v>247</v>
      </c>
      <c r="B80" s="11" t="s">
        <v>87</v>
      </c>
      <c r="C80" s="13" t="s">
        <v>273</v>
      </c>
      <c r="D80" s="27">
        <f>MID(C80, 6, 11)+Table1[[#This Row],[Day]]</f>
        <v>44664</v>
      </c>
      <c r="E80" s="28">
        <f>TIMEVALUE(MID(C80,17,9))</f>
        <v>0.49171296296296302</v>
      </c>
      <c r="F80" s="29">
        <f>_xlfn.NUMBERVALUE(MID(C80,26,6))/100</f>
        <v>0</v>
      </c>
      <c r="G80" s="29">
        <f>IF(Table1[[#This Row],[SHIFT]]&gt;0, Table1[[#This Row],[Time]]-TIME(Table1[[#This Row],[SHIFT]],0,0),Table1[[#This Row],[Time]]+TIME(ABS(Table1[[#This Row],[SHIFT]]),0,0))-Table1[[#This Row],[Day]]</f>
        <v>0.49171296296296302</v>
      </c>
      <c r="H80" s="7">
        <f>ROUND(IF(Table1[[#This Row],[SHIFT]]&gt;0, Table1[[#This Row],[Time]]-TIME(Table1[[#This Row],[SHIFT]],0,0),Table1[[#This Row],[Time]]+TIME(ABS(Table1[[#This Row],[SHIFT]]),0,0))-0.5, 0)</f>
        <v>0</v>
      </c>
    </row>
    <row r="81" spans="1:8">
      <c r="A81" s="9" t="s">
        <v>253</v>
      </c>
      <c r="B81" s="11" t="s">
        <v>87</v>
      </c>
      <c r="C81" s="13" t="s">
        <v>254</v>
      </c>
      <c r="D81" s="27">
        <f>MID(C81, 6, 11)+Table1[[#This Row],[Day]]</f>
        <v>44662</v>
      </c>
      <c r="E81" s="28">
        <f>TIMEVALUE(MID(C81,17,9))</f>
        <v>0.39934027777777775</v>
      </c>
      <c r="F81" s="29">
        <f>_xlfn.NUMBERVALUE(MID(C81,26,6))/100</f>
        <v>0</v>
      </c>
      <c r="G81" s="29">
        <f>IF(Table1[[#This Row],[SHIFT]]&gt;0, Table1[[#This Row],[Time]]-TIME(Table1[[#This Row],[SHIFT]],0,0),Table1[[#This Row],[Time]]+TIME(ABS(Table1[[#This Row],[SHIFT]]),0,0))-Table1[[#This Row],[Day]]</f>
        <v>0.39934027777777775</v>
      </c>
      <c r="H81" s="7">
        <f>ROUND(IF(Table1[[#This Row],[SHIFT]]&gt;0, Table1[[#This Row],[Time]]-TIME(Table1[[#This Row],[SHIFT]],0,0),Table1[[#This Row],[Time]]+TIME(ABS(Table1[[#This Row],[SHIFT]]),0,0))-0.5, 0)</f>
        <v>0</v>
      </c>
    </row>
    <row r="82" spans="1:8">
      <c r="A82" s="9" t="s">
        <v>253</v>
      </c>
      <c r="B82" s="11" t="s">
        <v>85</v>
      </c>
      <c r="C82" s="13" t="s">
        <v>214</v>
      </c>
      <c r="D82" s="27">
        <f>MID(C82, 6, 11)+Table1[[#This Row],[Day]]</f>
        <v>44662</v>
      </c>
      <c r="E82" s="28">
        <f>TIMEVALUE(MID(C82,17,9))</f>
        <v>0.90758101851851858</v>
      </c>
      <c r="F82" s="29">
        <f>_xlfn.NUMBERVALUE(MID(C82,26,6))/100</f>
        <v>0</v>
      </c>
      <c r="G82" s="29">
        <f>IF(Table1[[#This Row],[SHIFT]]&gt;0, Table1[[#This Row],[Time]]-TIME(Table1[[#This Row],[SHIFT]],0,0),Table1[[#This Row],[Time]]+TIME(ABS(Table1[[#This Row],[SHIFT]]),0,0))-Table1[[#This Row],[Day]]</f>
        <v>0.90758101851851858</v>
      </c>
      <c r="H82" s="7">
        <f>ROUND(IF(Table1[[#This Row],[SHIFT]]&gt;0, Table1[[#This Row],[Time]]-TIME(Table1[[#This Row],[SHIFT]],0,0),Table1[[#This Row],[Time]]+TIME(ABS(Table1[[#This Row],[SHIFT]]),0,0))-0.5, 0)</f>
        <v>0</v>
      </c>
    </row>
    <row r="83" spans="1:8">
      <c r="A83" s="9" t="s">
        <v>253</v>
      </c>
      <c r="B83" s="11" t="s">
        <v>93</v>
      </c>
      <c r="C83" s="13" t="s">
        <v>194</v>
      </c>
      <c r="D83" s="19">
        <f>MID(C83, 6, 11)+Table1[[#This Row],[Day]]</f>
        <v>44663</v>
      </c>
      <c r="E83" s="28">
        <f>TIMEVALUE(MID(C83,17,9))</f>
        <v>0.47364583333333332</v>
      </c>
      <c r="F83" s="20">
        <f>_xlfn.NUMBERVALUE(MID(C83,26,6))/100</f>
        <v>0</v>
      </c>
      <c r="G83" s="20">
        <f>IF(Table1[[#This Row],[SHIFT]]&gt;0, Table1[[#This Row],[Time]]-TIME(Table1[[#This Row],[SHIFT]],0,0),Table1[[#This Row],[Time]]+TIME(ABS(Table1[[#This Row],[SHIFT]]),0,0))-Table1[[#This Row],[Day]]</f>
        <v>0.47364583333333332</v>
      </c>
      <c r="H83" s="33">
        <f>ROUND(IF(Table1[[#This Row],[SHIFT]]&gt;0, Table1[[#This Row],[Time]]-TIME(Table1[[#This Row],[SHIFT]],0,0),Table1[[#This Row],[Time]]+TIME(ABS(Table1[[#This Row],[SHIFT]]),0,0))-0.5, 0)</f>
        <v>0</v>
      </c>
    </row>
    <row r="84" spans="1:8">
      <c r="A84" s="9" t="s">
        <v>253</v>
      </c>
      <c r="B84" s="11" t="s">
        <v>85</v>
      </c>
      <c r="C84" s="13" t="s">
        <v>187</v>
      </c>
      <c r="D84" s="19">
        <f>MID(C84, 6, 11)+Table1[[#This Row],[Day]]</f>
        <v>44663</v>
      </c>
      <c r="E84" s="28">
        <f>TIMEVALUE(MID(C84,17,9))</f>
        <v>0.50878472222222226</v>
      </c>
      <c r="F84" s="20">
        <f>_xlfn.NUMBERVALUE(MID(C84,26,6))/100</f>
        <v>0</v>
      </c>
      <c r="G84" s="20">
        <f>IF(Table1[[#This Row],[SHIFT]]&gt;0, Table1[[#This Row],[Time]]-TIME(Table1[[#This Row],[SHIFT]],0,0),Table1[[#This Row],[Time]]+TIME(ABS(Table1[[#This Row],[SHIFT]]),0,0))-Table1[[#This Row],[Day]]</f>
        <v>0.50878472222222226</v>
      </c>
      <c r="H84" s="33">
        <f>ROUND(IF(Table1[[#This Row],[SHIFT]]&gt;0, Table1[[#This Row],[Time]]-TIME(Table1[[#This Row],[SHIFT]],0,0),Table1[[#This Row],[Time]]+TIME(ABS(Table1[[#This Row],[SHIFT]]),0,0))-0.5, 0)</f>
        <v>0</v>
      </c>
    </row>
    <row r="85" spans="1:8">
      <c r="A85" s="9" t="s">
        <v>253</v>
      </c>
      <c r="B85" s="11" t="s">
        <v>93</v>
      </c>
      <c r="C85" s="13" t="s">
        <v>282</v>
      </c>
      <c r="D85" s="27">
        <f>MID(C85, 6, 11)+Table1[[#This Row],[Day]]</f>
        <v>44663</v>
      </c>
      <c r="E85" s="28">
        <f>TIMEVALUE(MID(C85,17,9))</f>
        <v>0.73234953703703709</v>
      </c>
      <c r="F85" s="29">
        <f>_xlfn.NUMBERVALUE(MID(C85,26,6))/100</f>
        <v>0</v>
      </c>
      <c r="G85" s="29">
        <f>IF(Table1[[#This Row],[SHIFT]]&gt;0, Table1[[#This Row],[Time]]-TIME(Table1[[#This Row],[SHIFT]],0,0),Table1[[#This Row],[Time]]+TIME(ABS(Table1[[#This Row],[SHIFT]]),0,0))-Table1[[#This Row],[Day]]</f>
        <v>0.73234953703703709</v>
      </c>
      <c r="H85" s="7">
        <f>ROUND(IF(Table1[[#This Row],[SHIFT]]&gt;0, Table1[[#This Row],[Time]]-TIME(Table1[[#This Row],[SHIFT]],0,0),Table1[[#This Row],[Time]]+TIME(ABS(Table1[[#This Row],[SHIFT]]),0,0))-0.5, 0)</f>
        <v>0</v>
      </c>
    </row>
    <row r="86" spans="1:8">
      <c r="A86" s="9" t="s">
        <v>251</v>
      </c>
      <c r="B86" s="11" t="s">
        <v>87</v>
      </c>
      <c r="C86" s="13" t="s">
        <v>252</v>
      </c>
      <c r="D86" s="27">
        <f>MID(C86, 6, 11)+Table1[[#This Row],[Day]]</f>
        <v>44662</v>
      </c>
      <c r="E86" s="28">
        <f>TIMEVALUE(MID(C86,17,9))</f>
        <v>0.39953703703703702</v>
      </c>
      <c r="F86" s="29">
        <f>_xlfn.NUMBERVALUE(MID(C86,26,6))/100</f>
        <v>0</v>
      </c>
      <c r="G86" s="29">
        <f>IF(Table1[[#This Row],[SHIFT]]&gt;0, Table1[[#This Row],[Time]]-TIME(Table1[[#This Row],[SHIFT]],0,0),Table1[[#This Row],[Time]]+TIME(ABS(Table1[[#This Row],[SHIFT]]),0,0))-Table1[[#This Row],[Day]]</f>
        <v>0.39953703703703702</v>
      </c>
      <c r="H86" s="7">
        <f>ROUND(IF(Table1[[#This Row],[SHIFT]]&gt;0, Table1[[#This Row],[Time]]-TIME(Table1[[#This Row],[SHIFT]],0,0),Table1[[#This Row],[Time]]+TIME(ABS(Table1[[#This Row],[SHIFT]]),0,0))-0.5, 0)</f>
        <v>0</v>
      </c>
    </row>
    <row r="87" spans="1:8">
      <c r="A87" s="9" t="s">
        <v>251</v>
      </c>
      <c r="B87" s="11" t="s">
        <v>85</v>
      </c>
      <c r="C87" s="13" t="s">
        <v>217</v>
      </c>
      <c r="D87" s="27">
        <f>MID(C87, 6, 11)+Table1[[#This Row],[Day]]</f>
        <v>44662</v>
      </c>
      <c r="E87" s="28">
        <f>TIMEVALUE(MID(C87,17,9))</f>
        <v>0.8326041666666667</v>
      </c>
      <c r="F87" s="29">
        <f>_xlfn.NUMBERVALUE(MID(C87,26,6))/100</f>
        <v>0</v>
      </c>
      <c r="G87" s="29">
        <f>IF(Table1[[#This Row],[SHIFT]]&gt;0, Table1[[#This Row],[Time]]-TIME(Table1[[#This Row],[SHIFT]],0,0),Table1[[#This Row],[Time]]+TIME(ABS(Table1[[#This Row],[SHIFT]]),0,0))-Table1[[#This Row],[Day]]</f>
        <v>0.8326041666666667</v>
      </c>
      <c r="H87" s="7">
        <f>ROUND(IF(Table1[[#This Row],[SHIFT]]&gt;0, Table1[[#This Row],[Time]]-TIME(Table1[[#This Row],[SHIFT]],0,0),Table1[[#This Row],[Time]]+TIME(ABS(Table1[[#This Row],[SHIFT]]),0,0))-0.5, 0)</f>
        <v>0</v>
      </c>
    </row>
    <row r="88" spans="1:8">
      <c r="A88" s="9" t="s">
        <v>251</v>
      </c>
      <c r="B88" s="11" t="s">
        <v>87</v>
      </c>
      <c r="C88" s="13" t="s">
        <v>193</v>
      </c>
      <c r="D88" s="19">
        <f>MID(C88, 6, 11)+Table1[[#This Row],[Day]]</f>
        <v>44663</v>
      </c>
      <c r="E88" s="28">
        <f>TIMEVALUE(MID(C88,17,9))</f>
        <v>0.47706018518518517</v>
      </c>
      <c r="F88" s="20">
        <f>_xlfn.NUMBERVALUE(MID(C88,26,6))/100</f>
        <v>0</v>
      </c>
      <c r="G88" s="20">
        <f>IF(Table1[[#This Row],[SHIFT]]&gt;0, Table1[[#This Row],[Time]]-TIME(Table1[[#This Row],[SHIFT]],0,0),Table1[[#This Row],[Time]]+TIME(ABS(Table1[[#This Row],[SHIFT]]),0,0))-Table1[[#This Row],[Day]]</f>
        <v>0.47706018518518517</v>
      </c>
      <c r="H88" s="33">
        <f>ROUND(IF(Table1[[#This Row],[SHIFT]]&gt;0, Table1[[#This Row],[Time]]-TIME(Table1[[#This Row],[SHIFT]],0,0),Table1[[#This Row],[Time]]+TIME(ABS(Table1[[#This Row],[SHIFT]]),0,0))-0.5, 0)</f>
        <v>0</v>
      </c>
    </row>
    <row r="89" spans="1:8">
      <c r="A89" s="9" t="s">
        <v>251</v>
      </c>
      <c r="B89" s="11" t="s">
        <v>85</v>
      </c>
      <c r="C89" s="13" t="s">
        <v>188</v>
      </c>
      <c r="D89" s="19">
        <f>MID(C89, 6, 11)+Table1[[#This Row],[Day]]</f>
        <v>44663</v>
      </c>
      <c r="E89" s="28">
        <f>TIMEVALUE(MID(C89,17,9))</f>
        <v>0.50473379629629633</v>
      </c>
      <c r="F89" s="20">
        <f>_xlfn.NUMBERVALUE(MID(C89,26,6))/100</f>
        <v>0</v>
      </c>
      <c r="G89" s="20">
        <f>IF(Table1[[#This Row],[SHIFT]]&gt;0, Table1[[#This Row],[Time]]-TIME(Table1[[#This Row],[SHIFT]],0,0),Table1[[#This Row],[Time]]+TIME(ABS(Table1[[#This Row],[SHIFT]]),0,0))-Table1[[#This Row],[Day]]</f>
        <v>0.50473379629629633</v>
      </c>
      <c r="H89" s="33">
        <f>ROUND(IF(Table1[[#This Row],[SHIFT]]&gt;0, Table1[[#This Row],[Time]]-TIME(Table1[[#This Row],[SHIFT]],0,0),Table1[[#This Row],[Time]]+TIME(ABS(Table1[[#This Row],[SHIFT]]),0,0))-0.5, 0)</f>
        <v>0</v>
      </c>
    </row>
    <row r="90" spans="1:8">
      <c r="A90" s="9" t="s">
        <v>235</v>
      </c>
      <c r="B90" s="11" t="s">
        <v>87</v>
      </c>
      <c r="C90" s="13" t="s">
        <v>236</v>
      </c>
      <c r="D90" s="27">
        <f>MID(C90, 6, 11)+Table1[[#This Row],[Day]]</f>
        <v>44662</v>
      </c>
      <c r="E90" s="28">
        <f>TIMEVALUE(MID(C90,17,9))</f>
        <v>0.40126157407407409</v>
      </c>
      <c r="F90" s="29">
        <f>_xlfn.NUMBERVALUE(MID(C90,26,6))/100</f>
        <v>0</v>
      </c>
      <c r="G90" s="29">
        <f>IF(Table1[[#This Row],[SHIFT]]&gt;0, Table1[[#This Row],[Time]]-TIME(Table1[[#This Row],[SHIFT]],0,0),Table1[[#This Row],[Time]]+TIME(ABS(Table1[[#This Row],[SHIFT]]),0,0))-Table1[[#This Row],[Day]]</f>
        <v>0.40126157407407409</v>
      </c>
      <c r="H90" s="7">
        <f>ROUND(IF(Table1[[#This Row],[SHIFT]]&gt;0, Table1[[#This Row],[Time]]-TIME(Table1[[#This Row],[SHIFT]],0,0),Table1[[#This Row],[Time]]+TIME(ABS(Table1[[#This Row],[SHIFT]]),0,0))-0.5, 0)</f>
        <v>0</v>
      </c>
    </row>
    <row r="91" spans="1:8">
      <c r="A91" s="9" t="s">
        <v>235</v>
      </c>
      <c r="B91" s="11" t="s">
        <v>85</v>
      </c>
      <c r="C91" s="13" t="s">
        <v>216</v>
      </c>
      <c r="D91" s="27">
        <f>MID(C91, 6, 11)+Table1[[#This Row],[Day]]</f>
        <v>44662</v>
      </c>
      <c r="E91" s="28">
        <f>TIMEVALUE(MID(C91,17,9))</f>
        <v>0.89447916666666671</v>
      </c>
      <c r="F91" s="29">
        <f>_xlfn.NUMBERVALUE(MID(C91,26,6))/100</f>
        <v>0</v>
      </c>
      <c r="G91" s="29">
        <f>IF(Table1[[#This Row],[SHIFT]]&gt;0, Table1[[#This Row],[Time]]-TIME(Table1[[#This Row],[SHIFT]],0,0),Table1[[#This Row],[Time]]+TIME(ABS(Table1[[#This Row],[SHIFT]]),0,0))-Table1[[#This Row],[Day]]</f>
        <v>0.89447916666666671</v>
      </c>
      <c r="H91" s="7">
        <f>ROUND(IF(Table1[[#This Row],[SHIFT]]&gt;0, Table1[[#This Row],[Time]]-TIME(Table1[[#This Row],[SHIFT]],0,0),Table1[[#This Row],[Time]]+TIME(ABS(Table1[[#This Row],[SHIFT]]),0,0))-0.5, 0)</f>
        <v>0</v>
      </c>
    </row>
    <row r="92" spans="1:8">
      <c r="A92" s="9" t="s">
        <v>235</v>
      </c>
      <c r="B92" s="11" t="s">
        <v>205</v>
      </c>
      <c r="C92" s="13" t="s">
        <v>206</v>
      </c>
      <c r="D92" s="27">
        <f>MID(C92, 6, 11)+Table1[[#This Row],[Day]]</f>
        <v>44663</v>
      </c>
      <c r="E92" s="28">
        <f>TIMEVALUE(MID(C92,17,9))</f>
        <v>0.71407407407407408</v>
      </c>
      <c r="F92" s="29">
        <f>_xlfn.NUMBERVALUE(MID(C92,26,6))/100</f>
        <v>8</v>
      </c>
      <c r="G92" s="29">
        <f>IF(Table1[[#This Row],[SHIFT]]&gt;0, Table1[[#This Row],[Time]]-TIME(Table1[[#This Row],[SHIFT]],0,0),Table1[[#This Row],[Time]]+TIME(ABS(Table1[[#This Row],[SHIFT]]),0,0))-Table1[[#This Row],[Day]]</f>
        <v>0.38074074074074077</v>
      </c>
      <c r="H92" s="7">
        <f>ROUND(IF(Table1[[#This Row],[SHIFT]]&gt;0, Table1[[#This Row],[Time]]-TIME(Table1[[#This Row],[SHIFT]],0,0),Table1[[#This Row],[Time]]+TIME(ABS(Table1[[#This Row],[SHIFT]]),0,0))-0.5, 0)</f>
        <v>0</v>
      </c>
    </row>
    <row r="93" spans="1:8">
      <c r="A93" s="9" t="s">
        <v>235</v>
      </c>
      <c r="B93" s="11" t="s">
        <v>85</v>
      </c>
      <c r="C93" s="13" t="s">
        <v>204</v>
      </c>
      <c r="D93" s="27">
        <f>MID(C93, 6, 11)+Table1[[#This Row],[Day]]</f>
        <v>44663</v>
      </c>
      <c r="E93" s="28">
        <f>TIMEVALUE(MID(C93,17,9))</f>
        <v>0.38915509259259262</v>
      </c>
      <c r="F93" s="29">
        <f>_xlfn.NUMBERVALUE(MID(C93,26,6))/100</f>
        <v>0</v>
      </c>
      <c r="G93" s="29">
        <f>IF(Table1[[#This Row],[SHIFT]]&gt;0, Table1[[#This Row],[Time]]-TIME(Table1[[#This Row],[SHIFT]],0,0),Table1[[#This Row],[Time]]+TIME(ABS(Table1[[#This Row],[SHIFT]]),0,0))-Table1[[#This Row],[Day]]</f>
        <v>0.38915509259259262</v>
      </c>
      <c r="H93" s="7">
        <f>ROUND(IF(Table1[[#This Row],[SHIFT]]&gt;0, Table1[[#This Row],[Time]]-TIME(Table1[[#This Row],[SHIFT]],0,0),Table1[[#This Row],[Time]]+TIME(ABS(Table1[[#This Row],[SHIFT]]),0,0))-0.5, 0)</f>
        <v>0</v>
      </c>
    </row>
    <row r="94" spans="1:8">
      <c r="A94" s="9" t="s">
        <v>235</v>
      </c>
      <c r="B94" s="11" t="s">
        <v>202</v>
      </c>
      <c r="C94" s="13" t="s">
        <v>203</v>
      </c>
      <c r="D94" s="27">
        <f>MID(C94, 6, 11)+Table1[[#This Row],[Day]]</f>
        <v>44663</v>
      </c>
      <c r="E94" s="28">
        <f>TIMEVALUE(MID(C94,17,9))</f>
        <v>0.42276620370370371</v>
      </c>
      <c r="F94" s="29">
        <f>_xlfn.NUMBERVALUE(MID(C94,26,6))/100</f>
        <v>0</v>
      </c>
      <c r="G94" s="29">
        <f>IF(Table1[[#This Row],[SHIFT]]&gt;0, Table1[[#This Row],[Time]]-TIME(Table1[[#This Row],[SHIFT]],0,0),Table1[[#This Row],[Time]]+TIME(ABS(Table1[[#This Row],[SHIFT]]),0,0))-Table1[[#This Row],[Day]]</f>
        <v>0.42276620370370371</v>
      </c>
      <c r="H94" s="7">
        <f>ROUND(IF(Table1[[#This Row],[SHIFT]]&gt;0, Table1[[#This Row],[Time]]-TIME(Table1[[#This Row],[SHIFT]],0,0),Table1[[#This Row],[Time]]+TIME(ABS(Table1[[#This Row],[SHIFT]]),0,0))-0.5, 0)</f>
        <v>0</v>
      </c>
    </row>
    <row r="95" spans="1:8">
      <c r="A95" s="9" t="s">
        <v>235</v>
      </c>
      <c r="B95" s="11" t="s">
        <v>93</v>
      </c>
      <c r="C95" s="13" t="s">
        <v>191</v>
      </c>
      <c r="D95" s="19">
        <f>MID(C95, 6, 11)+Table1[[#This Row],[Day]]</f>
        <v>44663</v>
      </c>
      <c r="E95" s="28">
        <f>TIMEVALUE(MID(C95,17,9))</f>
        <v>0.49106481481481484</v>
      </c>
      <c r="F95" s="20">
        <f>_xlfn.NUMBERVALUE(MID(C95,26,6))/100</f>
        <v>0</v>
      </c>
      <c r="G95" s="20">
        <f>IF(Table1[[#This Row],[SHIFT]]&gt;0, Table1[[#This Row],[Time]]-TIME(Table1[[#This Row],[SHIFT]],0,0),Table1[[#This Row],[Time]]+TIME(ABS(Table1[[#This Row],[SHIFT]]),0,0))-Table1[[#This Row],[Day]]</f>
        <v>0.49106481481481484</v>
      </c>
      <c r="H95" s="33">
        <f>ROUND(IF(Table1[[#This Row],[SHIFT]]&gt;0, Table1[[#This Row],[Time]]-TIME(Table1[[#This Row],[SHIFT]],0,0),Table1[[#This Row],[Time]]+TIME(ABS(Table1[[#This Row],[SHIFT]]),0,0))-0.5, 0)</f>
        <v>0</v>
      </c>
    </row>
    <row r="96" spans="1:8">
      <c r="A96" s="9" t="s">
        <v>235</v>
      </c>
      <c r="B96" s="11" t="s">
        <v>205</v>
      </c>
      <c r="C96" s="13" t="s">
        <v>287</v>
      </c>
      <c r="D96" s="27">
        <f>MID(C96, 6, 11)+Table1[[#This Row],[Day]]</f>
        <v>44663</v>
      </c>
      <c r="E96" s="28">
        <f>TIMEVALUE(MID(C96,17,9))</f>
        <v>0.87244212962962964</v>
      </c>
      <c r="F96" s="29">
        <f>_xlfn.NUMBERVALUE(MID(C96,26,6))/100</f>
        <v>8</v>
      </c>
      <c r="G96" s="29">
        <f>IF(Table1[[#This Row],[SHIFT]]&gt;0, Table1[[#This Row],[Time]]-TIME(Table1[[#This Row],[SHIFT]],0,0),Table1[[#This Row],[Time]]+TIME(ABS(Table1[[#This Row],[SHIFT]]),0,0))-Table1[[#This Row],[Day]]</f>
        <v>0.53910879629629638</v>
      </c>
      <c r="H96" s="7">
        <f>ROUND(IF(Table1[[#This Row],[SHIFT]]&gt;0, Table1[[#This Row],[Time]]-TIME(Table1[[#This Row],[SHIFT]],0,0),Table1[[#This Row],[Time]]+TIME(ABS(Table1[[#This Row],[SHIFT]]),0,0))-0.5, 0)</f>
        <v>0</v>
      </c>
    </row>
    <row r="97" spans="1:8">
      <c r="A97" s="9" t="s">
        <v>233</v>
      </c>
      <c r="B97" s="11" t="s">
        <v>87</v>
      </c>
      <c r="C97" s="23" t="s">
        <v>234</v>
      </c>
      <c r="D97" s="27">
        <f>MID(C97, 6, 11)+Table1[[#This Row],[Day]]</f>
        <v>44662</v>
      </c>
      <c r="E97" s="28">
        <f>TIMEVALUE(MID(C97,17,9))</f>
        <v>0.40144675925925927</v>
      </c>
      <c r="F97" s="29">
        <f>_xlfn.NUMBERVALUE(MID(C97,26,6))/100</f>
        <v>0</v>
      </c>
      <c r="G97" s="29">
        <f>IF(Table1[[#This Row],[SHIFT]]&gt;0, Table1[[#This Row],[Time]]-TIME(Table1[[#This Row],[SHIFT]],0,0),Table1[[#This Row],[Time]]+TIME(ABS(Table1[[#This Row],[SHIFT]]),0,0))-Table1[[#This Row],[Day]]</f>
        <v>0.40144675925925927</v>
      </c>
      <c r="H97" s="7">
        <f>ROUND(IF(Table1[[#This Row],[SHIFT]]&gt;0, Table1[[#This Row],[Time]]-TIME(Table1[[#This Row],[SHIFT]],0,0),Table1[[#This Row],[Time]]+TIME(ABS(Table1[[#This Row],[SHIFT]]),0,0))-0.5, 0)</f>
        <v>0</v>
      </c>
    </row>
    <row r="98" spans="1:8">
      <c r="A98" s="9" t="s">
        <v>233</v>
      </c>
      <c r="B98" s="11" t="s">
        <v>85</v>
      </c>
      <c r="C98" s="23" t="s">
        <v>215</v>
      </c>
      <c r="D98" s="27">
        <f>MID(C98, 6, 11)+Table1[[#This Row],[Day]]</f>
        <v>44662</v>
      </c>
      <c r="E98" s="28">
        <f>TIMEVALUE(MID(C98,17,9))</f>
        <v>0.90189814814814817</v>
      </c>
      <c r="F98" s="29">
        <f>_xlfn.NUMBERVALUE(MID(C98,26,6))/100</f>
        <v>0</v>
      </c>
      <c r="G98" s="29">
        <f>IF(Table1[[#This Row],[SHIFT]]&gt;0, Table1[[#This Row],[Time]]-TIME(Table1[[#This Row],[SHIFT]],0,0),Table1[[#This Row],[Time]]+TIME(ABS(Table1[[#This Row],[SHIFT]]),0,0))-Table1[[#This Row],[Day]]</f>
        <v>0.90189814814814817</v>
      </c>
      <c r="H98" s="7">
        <f>ROUND(IF(Table1[[#This Row],[SHIFT]]&gt;0, Table1[[#This Row],[Time]]-TIME(Table1[[#This Row],[SHIFT]],0,0),Table1[[#This Row],[Time]]+TIME(ABS(Table1[[#This Row],[SHIFT]]),0,0))-0.5, 0)</f>
        <v>0</v>
      </c>
    </row>
    <row r="99" spans="1:8">
      <c r="A99" s="9" t="s">
        <v>233</v>
      </c>
      <c r="B99" s="11" t="s">
        <v>209</v>
      </c>
      <c r="C99" s="23" t="s">
        <v>210</v>
      </c>
      <c r="D99" s="27">
        <f>MID(C99, 6, 11)+Table1[[#This Row],[Day]]</f>
        <v>44663</v>
      </c>
      <c r="E99" s="28">
        <f>TIMEVALUE(MID(C99,17,9))</f>
        <v>0.57659722222222221</v>
      </c>
      <c r="F99" s="29">
        <f>_xlfn.NUMBERVALUE(MID(C99,26,6))/100</f>
        <v>8</v>
      </c>
      <c r="G99" s="29">
        <f>IF(Table1[[#This Row],[SHIFT]]&gt;0, Table1[[#This Row],[Time]]-TIME(Table1[[#This Row],[SHIFT]],0,0),Table1[[#This Row],[Time]]+TIME(ABS(Table1[[#This Row],[SHIFT]]),0,0))-Table1[[#This Row],[Day]]</f>
        <v>0.24326388888888889</v>
      </c>
      <c r="H99" s="7">
        <f>ROUND(IF(Table1[[#This Row],[SHIFT]]&gt;0, Table1[[#This Row],[Time]]-TIME(Table1[[#This Row],[SHIFT]],0,0),Table1[[#This Row],[Time]]+TIME(ABS(Table1[[#This Row],[SHIFT]]),0,0))-0.5, 0)</f>
        <v>0</v>
      </c>
    </row>
    <row r="100" spans="1:8">
      <c r="A100" s="9" t="s">
        <v>143</v>
      </c>
      <c r="B100" s="11" t="s">
        <v>87</v>
      </c>
      <c r="C100" s="13" t="s">
        <v>144</v>
      </c>
      <c r="D100" s="27">
        <f>MID(C100, 6, 11)+Table1[[#This Row],[Day]]</f>
        <v>44657</v>
      </c>
      <c r="E100" s="28">
        <f>TIMEVALUE(MID(C100,17,9))</f>
        <v>0.32876157407407408</v>
      </c>
      <c r="F100" s="29">
        <f>_xlfn.NUMBERVALUE(MID(C100,26,6))/100</f>
        <v>0</v>
      </c>
      <c r="G100" s="29">
        <f>IF(Table1[[#This Row],[SHIFT]]&gt;0, Table1[[#This Row],[Time]]-TIME(Table1[[#This Row],[SHIFT]],0,0),Table1[[#This Row],[Time]]+TIME(ABS(Table1[[#This Row],[SHIFT]]),0,0))-Table1[[#This Row],[Day]]</f>
        <v>0.32876157407407408</v>
      </c>
      <c r="H100" s="7">
        <f>ROUND(IF(Table1[[#This Row],[SHIFT]]&gt;0, Table1[[#This Row],[Time]]-TIME(Table1[[#This Row],[SHIFT]],0,0),Table1[[#This Row],[Time]]+TIME(ABS(Table1[[#This Row],[SHIFT]]),0,0))-0.5, 0)</f>
        <v>0</v>
      </c>
    </row>
    <row r="101" spans="1:8">
      <c r="A101" s="9" t="s">
        <v>143</v>
      </c>
      <c r="B101" s="11" t="s">
        <v>135</v>
      </c>
      <c r="C101" s="13" t="s">
        <v>142</v>
      </c>
      <c r="D101" s="27">
        <f>MID(C101, 6, 11)+Table1[[#This Row],[Day]]</f>
        <v>44657</v>
      </c>
      <c r="E101" s="28">
        <f>TIMEVALUE(MID(C101,17,9))</f>
        <v>0.34607638888888892</v>
      </c>
      <c r="F101" s="29">
        <f>_xlfn.NUMBERVALUE(MID(C101,26,6))/100</f>
        <v>0</v>
      </c>
      <c r="G101" s="29">
        <f>IF(Table1[[#This Row],[SHIFT]]&gt;0, Table1[[#This Row],[Time]]-TIME(Table1[[#This Row],[SHIFT]],0,0),Table1[[#This Row],[Time]]+TIME(ABS(Table1[[#This Row],[SHIFT]]),0,0))-Table1[[#This Row],[Day]]</f>
        <v>0.34607638888888892</v>
      </c>
      <c r="H101" s="7">
        <f>ROUND(IF(Table1[[#This Row],[SHIFT]]&gt;0, Table1[[#This Row],[Time]]-TIME(Table1[[#This Row],[SHIFT]],0,0),Table1[[#This Row],[Time]]+TIME(ABS(Table1[[#This Row],[SHIFT]]),0,0))-0.5, 0)</f>
        <v>0</v>
      </c>
    </row>
    <row r="102" spans="1:8">
      <c r="A102" s="9" t="s">
        <v>143</v>
      </c>
      <c r="B102" s="11" t="s">
        <v>87</v>
      </c>
      <c r="C102" s="13" t="s">
        <v>141</v>
      </c>
      <c r="D102" s="27">
        <f>MID(C102, 6, 11)+Table1[[#This Row],[Day]]</f>
        <v>44657</v>
      </c>
      <c r="E102" s="28">
        <f>TIMEVALUE(MID(C102,17,9))</f>
        <v>0.48134259259259254</v>
      </c>
      <c r="F102" s="29">
        <f>_xlfn.NUMBERVALUE(MID(C102,26,6))/100</f>
        <v>0</v>
      </c>
      <c r="G102" s="29">
        <f>IF(Table1[[#This Row],[SHIFT]]&gt;0, Table1[[#This Row],[Time]]-TIME(Table1[[#This Row],[SHIFT]],0,0),Table1[[#This Row],[Time]]+TIME(ABS(Table1[[#This Row],[SHIFT]]),0,0))-Table1[[#This Row],[Day]]</f>
        <v>0.48134259259259254</v>
      </c>
      <c r="H102" s="7">
        <f>ROUND(IF(Table1[[#This Row],[SHIFT]]&gt;0, Table1[[#This Row],[Time]]-TIME(Table1[[#This Row],[SHIFT]],0,0),Table1[[#This Row],[Time]]+TIME(ABS(Table1[[#This Row],[SHIFT]]),0,0))-0.5, 0)</f>
        <v>0</v>
      </c>
    </row>
    <row r="103" spans="1:8">
      <c r="A103" s="9" t="s">
        <v>143</v>
      </c>
      <c r="B103" s="11" t="s">
        <v>86</v>
      </c>
      <c r="C103" s="13" t="s">
        <v>140</v>
      </c>
      <c r="D103" s="27">
        <f>MID(C103, 6, 11)+Table1[[#This Row],[Day]]</f>
        <v>44657</v>
      </c>
      <c r="E103" s="28">
        <f>TIMEVALUE(MID(C103,17,9))</f>
        <v>0.92052083333333334</v>
      </c>
      <c r="F103" s="29">
        <f>_xlfn.NUMBERVALUE(MID(C103,26,6))/100</f>
        <v>9</v>
      </c>
      <c r="G103" s="29">
        <f>IF(Table1[[#This Row],[SHIFT]]&gt;0, Table1[[#This Row],[Time]]-TIME(Table1[[#This Row],[SHIFT]],0,0),Table1[[#This Row],[Time]]+TIME(ABS(Table1[[#This Row],[SHIFT]]),0,0))-Table1[[#This Row],[Day]]</f>
        <v>0.54552083333333334</v>
      </c>
      <c r="H103" s="7">
        <f>ROUND(IF(Table1[[#This Row],[SHIFT]]&gt;0, Table1[[#This Row],[Time]]-TIME(Table1[[#This Row],[SHIFT]],0,0),Table1[[#This Row],[Time]]+TIME(ABS(Table1[[#This Row],[SHIFT]]),0,0))-0.5, 0)</f>
        <v>0</v>
      </c>
    </row>
    <row r="104" spans="1:8">
      <c r="A104" s="9" t="s">
        <v>143</v>
      </c>
      <c r="B104" s="11" t="s">
        <v>135</v>
      </c>
      <c r="C104" s="13" t="s">
        <v>136</v>
      </c>
      <c r="D104" s="27">
        <f>MID(C104, 6, 11)+Table1[[#This Row],[Day]]</f>
        <v>44657</v>
      </c>
      <c r="E104" s="28">
        <f>TIMEVALUE(MID(C104,17,9))</f>
        <v>0.63376157407407407</v>
      </c>
      <c r="F104" s="29">
        <f>_xlfn.NUMBERVALUE(MID(C104,26,6))/100</f>
        <v>0</v>
      </c>
      <c r="G104" s="29">
        <f>IF(Table1[[#This Row],[SHIFT]]&gt;0, Table1[[#This Row],[Time]]-TIME(Table1[[#This Row],[SHIFT]],0,0),Table1[[#This Row],[Time]]+TIME(ABS(Table1[[#This Row],[SHIFT]]),0,0))-Table1[[#This Row],[Day]]</f>
        <v>0.63376157407407407</v>
      </c>
      <c r="H104" s="7">
        <f>ROUND(IF(Table1[[#This Row],[SHIFT]]&gt;0, Table1[[#This Row],[Time]]-TIME(Table1[[#This Row],[SHIFT]],0,0),Table1[[#This Row],[Time]]+TIME(ABS(Table1[[#This Row],[SHIFT]]),0,0))-0.5, 0)</f>
        <v>0</v>
      </c>
    </row>
    <row r="105" spans="1:8">
      <c r="A105" s="9" t="s">
        <v>186</v>
      </c>
      <c r="B105" s="11" t="s">
        <v>87</v>
      </c>
      <c r="C105" s="13" t="s">
        <v>139</v>
      </c>
      <c r="D105" s="27">
        <f>MID(C105, 6, 11)+Table1[[#This Row],[Day]]</f>
        <v>44657</v>
      </c>
      <c r="E105" s="28">
        <f>TIMEVALUE(MID(C105,17,9))</f>
        <v>0.55234953703703704</v>
      </c>
      <c r="F105" s="29">
        <f>_xlfn.NUMBERVALUE(MID(C105,26,6))/100</f>
        <v>0</v>
      </c>
      <c r="G105" s="29">
        <f>IF(Table1[[#This Row],[SHIFT]]&gt;0, Table1[[#This Row],[Time]]-TIME(Table1[[#This Row],[SHIFT]],0,0),Table1[[#This Row],[Time]]+TIME(ABS(Table1[[#This Row],[SHIFT]]),0,0))-Table1[[#This Row],[Day]]</f>
        <v>0.55234953703703704</v>
      </c>
      <c r="H105" s="7">
        <f>ROUND(IF(Table1[[#This Row],[SHIFT]]&gt;0, Table1[[#This Row],[Time]]-TIME(Table1[[#This Row],[SHIFT]],0,0),Table1[[#This Row],[Time]]+TIME(ABS(Table1[[#This Row],[SHIFT]]),0,0))-0.5, 0)</f>
        <v>0</v>
      </c>
    </row>
    <row r="106" spans="1:8">
      <c r="A106" s="9" t="s">
        <v>186</v>
      </c>
      <c r="B106" s="15" t="s">
        <v>85</v>
      </c>
      <c r="C106" s="13" t="s">
        <v>181</v>
      </c>
      <c r="D106" s="27">
        <f>MID(C106, 6, 11)+Table1[[#This Row],[Day]]</f>
        <v>44659</v>
      </c>
      <c r="E106" s="28">
        <f>TIMEVALUE(MID(C106,17,9))</f>
        <v>0.40692129629629631</v>
      </c>
      <c r="F106" s="29">
        <f>_xlfn.NUMBERVALUE(MID(C106,26,6))/100</f>
        <v>0</v>
      </c>
      <c r="G106" s="29">
        <f>IF(Table1[[#This Row],[SHIFT]]&gt;0, Table1[[#This Row],[Time]]-TIME(Table1[[#This Row],[SHIFT]],0,0),Table1[[#This Row],[Time]]+TIME(ABS(Table1[[#This Row],[SHIFT]]),0,0))-Table1[[#This Row],[Day]]</f>
        <v>0.40692129629629631</v>
      </c>
      <c r="H106" s="7">
        <f>ROUND(IF(Table1[[#This Row],[SHIFT]]&gt;0, Table1[[#This Row],[Time]]-TIME(Table1[[#This Row],[SHIFT]],0,0),Table1[[#This Row],[Time]]+TIME(ABS(Table1[[#This Row],[SHIFT]]),0,0))-0.5, 0)</f>
        <v>0</v>
      </c>
    </row>
    <row r="107" spans="1:8">
      <c r="A107" s="9" t="s">
        <v>186</v>
      </c>
      <c r="B107" s="11" t="s">
        <v>85</v>
      </c>
      <c r="C107" s="13" t="s">
        <v>180</v>
      </c>
      <c r="D107" s="27">
        <f>MID(C107, 6, 11)+Table1[[#This Row],[Day]]</f>
        <v>44659</v>
      </c>
      <c r="E107" s="28">
        <f>TIMEVALUE(MID(C107,17,9))</f>
        <v>0.41554398148148147</v>
      </c>
      <c r="F107" s="29">
        <f>_xlfn.NUMBERVALUE(MID(C107,26,6))/100</f>
        <v>0</v>
      </c>
      <c r="G107" s="29">
        <f>IF(Table1[[#This Row],[SHIFT]]&gt;0, Table1[[#This Row],[Time]]-TIME(Table1[[#This Row],[SHIFT]],0,0),Table1[[#This Row],[Time]]+TIME(ABS(Table1[[#This Row],[SHIFT]]),0,0))-Table1[[#This Row],[Day]]</f>
        <v>0.41554398148148147</v>
      </c>
      <c r="H107" s="7">
        <f>ROUND(IF(Table1[[#This Row],[SHIFT]]&gt;0, Table1[[#This Row],[Time]]-TIME(Table1[[#This Row],[SHIFT]],0,0),Table1[[#This Row],[Time]]+TIME(ABS(Table1[[#This Row],[SHIFT]]),0,0))-0.5, 0)</f>
        <v>0</v>
      </c>
    </row>
    <row r="108" spans="1:8">
      <c r="A108" s="9" t="s">
        <v>186</v>
      </c>
      <c r="B108" s="11" t="s">
        <v>177</v>
      </c>
      <c r="C108" s="13" t="s">
        <v>179</v>
      </c>
      <c r="D108" s="27">
        <f>MID(C108, 6, 11)+Table1[[#This Row],[Day]]</f>
        <v>44659</v>
      </c>
      <c r="E108" s="28">
        <f>TIMEVALUE(MID(C108,17,9))</f>
        <v>0.4369791666666667</v>
      </c>
      <c r="F108" s="29">
        <f>_xlfn.NUMBERVALUE(MID(C108,26,6))/100</f>
        <v>0</v>
      </c>
      <c r="G108" s="29">
        <f>IF(Table1[[#This Row],[SHIFT]]&gt;0, Table1[[#This Row],[Time]]-TIME(Table1[[#This Row],[SHIFT]],0,0),Table1[[#This Row],[Time]]+TIME(ABS(Table1[[#This Row],[SHIFT]]),0,0))-Table1[[#This Row],[Day]]</f>
        <v>0.4369791666666667</v>
      </c>
      <c r="H108" s="7">
        <f>ROUND(IF(Table1[[#This Row],[SHIFT]]&gt;0, Table1[[#This Row],[Time]]-TIME(Table1[[#This Row],[SHIFT]],0,0),Table1[[#This Row],[Time]]+TIME(ABS(Table1[[#This Row],[SHIFT]]),0,0))-0.5, 0)</f>
        <v>0</v>
      </c>
    </row>
    <row r="109" spans="1:8">
      <c r="A109" s="9" t="s">
        <v>186</v>
      </c>
      <c r="B109" s="11" t="s">
        <v>177</v>
      </c>
      <c r="C109" s="13" t="s">
        <v>178</v>
      </c>
      <c r="D109" s="27">
        <f>MID(C109, 6, 11)+Table1[[#This Row],[Day]]</f>
        <v>44659</v>
      </c>
      <c r="E109" s="28">
        <f>TIMEVALUE(MID(C109,17,9))</f>
        <v>0.44337962962962968</v>
      </c>
      <c r="F109" s="29">
        <f>_xlfn.NUMBERVALUE(MID(C109,26,6))/100</f>
        <v>0</v>
      </c>
      <c r="G109" s="29">
        <f>IF(Table1[[#This Row],[SHIFT]]&gt;0, Table1[[#This Row],[Time]]-TIME(Table1[[#This Row],[SHIFT]],0,0),Table1[[#This Row],[Time]]+TIME(ABS(Table1[[#This Row],[SHIFT]]),0,0))-Table1[[#This Row],[Day]]</f>
        <v>0.44337962962962968</v>
      </c>
      <c r="H109" s="7">
        <f>ROUND(IF(Table1[[#This Row],[SHIFT]]&gt;0, Table1[[#This Row],[Time]]-TIME(Table1[[#This Row],[SHIFT]],0,0),Table1[[#This Row],[Time]]+TIME(ABS(Table1[[#This Row],[SHIFT]]),0,0))-0.5, 0)</f>
        <v>0</v>
      </c>
    </row>
    <row r="110" spans="1:8">
      <c r="A110" s="9" t="s">
        <v>186</v>
      </c>
      <c r="B110" s="11" t="s">
        <v>93</v>
      </c>
      <c r="C110" s="13" t="s">
        <v>176</v>
      </c>
      <c r="D110" s="27">
        <f>MID(C110, 6, 11)+Table1[[#This Row],[Day]]</f>
        <v>44659</v>
      </c>
      <c r="E110" s="28">
        <f>TIMEVALUE(MID(C110,17,9))</f>
        <v>0.45429398148148148</v>
      </c>
      <c r="F110" s="29">
        <f>_xlfn.NUMBERVALUE(MID(C110,26,6))/100</f>
        <v>0</v>
      </c>
      <c r="G110" s="29">
        <f>IF(Table1[[#This Row],[SHIFT]]&gt;0, Table1[[#This Row],[Time]]-TIME(Table1[[#This Row],[SHIFT]],0,0),Table1[[#This Row],[Time]]+TIME(ABS(Table1[[#This Row],[SHIFT]]),0,0))-Table1[[#This Row],[Day]]</f>
        <v>0.45429398148148148</v>
      </c>
      <c r="H110" s="7">
        <f>ROUND(IF(Table1[[#This Row],[SHIFT]]&gt;0, Table1[[#This Row],[Time]]-TIME(Table1[[#This Row],[SHIFT]],0,0),Table1[[#This Row],[Time]]+TIME(ABS(Table1[[#This Row],[SHIFT]]),0,0))-0.5, 0)</f>
        <v>0</v>
      </c>
    </row>
    <row r="111" spans="1:8">
      <c r="A111" s="9" t="s">
        <v>186</v>
      </c>
      <c r="B111" s="11" t="s">
        <v>99</v>
      </c>
      <c r="C111" s="13" t="s">
        <v>171</v>
      </c>
      <c r="D111" s="27">
        <f>MID(C111, 6, 11)+Table1[[#This Row],[Day]]</f>
        <v>44659</v>
      </c>
      <c r="E111" s="28">
        <f>TIMEVALUE(MID(C111,17,9))</f>
        <v>0.52508101851851852</v>
      </c>
      <c r="F111" s="29">
        <f>_xlfn.NUMBERVALUE(MID(C111,26,6))/100</f>
        <v>0</v>
      </c>
      <c r="G111" s="29">
        <f>IF(Table1[[#This Row],[SHIFT]]&gt;0, Table1[[#This Row],[Time]]-TIME(Table1[[#This Row],[SHIFT]],0,0),Table1[[#This Row],[Time]]+TIME(ABS(Table1[[#This Row],[SHIFT]]),0,0))-Table1[[#This Row],[Day]]</f>
        <v>0.52508101851851852</v>
      </c>
      <c r="H111" s="7">
        <f>ROUND(IF(Table1[[#This Row],[SHIFT]]&gt;0, Table1[[#This Row],[Time]]-TIME(Table1[[#This Row],[SHIFT]],0,0),Table1[[#This Row],[Time]]+TIME(ABS(Table1[[#This Row],[SHIFT]]),0,0))-0.5, 0)</f>
        <v>0</v>
      </c>
    </row>
    <row r="112" spans="1:8">
      <c r="A112" s="9" t="s">
        <v>186</v>
      </c>
      <c r="B112" s="11" t="s">
        <v>177</v>
      </c>
      <c r="C112" s="23" t="s">
        <v>259</v>
      </c>
      <c r="D112" s="27">
        <f>MID(C112, 6, 11)+Table1[[#This Row],[Day]]</f>
        <v>44662</v>
      </c>
      <c r="E112" s="28">
        <f>TIMEVALUE(MID(C112,17,9))</f>
        <v>0.25263888888888891</v>
      </c>
      <c r="F112" s="29">
        <f>_xlfn.NUMBERVALUE(MID(C112,26,6))/100</f>
        <v>0</v>
      </c>
      <c r="G112" s="29">
        <f>IF(Table1[[#This Row],[SHIFT]]&gt;0, Table1[[#This Row],[Time]]-TIME(Table1[[#This Row],[SHIFT]],0,0),Table1[[#This Row],[Time]]+TIME(ABS(Table1[[#This Row],[SHIFT]]),0,0))-Table1[[#This Row],[Day]]</f>
        <v>0.25263888888888891</v>
      </c>
      <c r="H112" s="7">
        <f>ROUND(IF(Table1[[#This Row],[SHIFT]]&gt;0, Table1[[#This Row],[Time]]-TIME(Table1[[#This Row],[SHIFT]],0,0),Table1[[#This Row],[Time]]+TIME(ABS(Table1[[#This Row],[SHIFT]]),0,0))-0.5, 0)</f>
        <v>0</v>
      </c>
    </row>
    <row r="113" spans="1:8">
      <c r="A113" s="9" t="s">
        <v>186</v>
      </c>
      <c r="B113" s="11" t="s">
        <v>93</v>
      </c>
      <c r="C113" s="23" t="s">
        <v>207</v>
      </c>
      <c r="D113" s="27">
        <f>MID(C113, 6, 11)+Table1[[#This Row],[Day]]</f>
        <v>44663</v>
      </c>
      <c r="E113" s="28">
        <f>TIMEVALUE(MID(C113,17,9))</f>
        <v>0.37274305555555554</v>
      </c>
      <c r="F113" s="29">
        <f>_xlfn.NUMBERVALUE(MID(C113,26,6))/100</f>
        <v>0</v>
      </c>
      <c r="G113" s="29">
        <f>IF(Table1[[#This Row],[SHIFT]]&gt;0, Table1[[#This Row],[Time]]-TIME(Table1[[#This Row],[SHIFT]],0,0),Table1[[#This Row],[Time]]+TIME(ABS(Table1[[#This Row],[SHIFT]]),0,0))-Table1[[#This Row],[Day]]</f>
        <v>0.37274305555555554</v>
      </c>
      <c r="H113" s="7">
        <f>ROUND(IF(Table1[[#This Row],[SHIFT]]&gt;0, Table1[[#This Row],[Time]]-TIME(Table1[[#This Row],[SHIFT]],0,0),Table1[[#This Row],[Time]]+TIME(ABS(Table1[[#This Row],[SHIFT]]),0,0))-0.5, 0)</f>
        <v>0</v>
      </c>
    </row>
    <row r="114" spans="1:8">
      <c r="A114" s="9" t="s">
        <v>257</v>
      </c>
      <c r="B114" s="11" t="s">
        <v>85</v>
      </c>
      <c r="C114" s="13" t="s">
        <v>258</v>
      </c>
      <c r="D114" s="27">
        <f>MID(C114, 6, 11)+Table1[[#This Row],[Day]]</f>
        <v>44662</v>
      </c>
      <c r="E114" s="28">
        <f>TIMEVALUE(MID(C114,17,9))</f>
        <v>0.3687037037037037</v>
      </c>
      <c r="F114" s="29">
        <f>_xlfn.NUMBERVALUE(MID(C114,26,6))/100</f>
        <v>0</v>
      </c>
      <c r="G114" s="29">
        <f>IF(Table1[[#This Row],[SHIFT]]&gt;0, Table1[[#This Row],[Time]]-TIME(Table1[[#This Row],[SHIFT]],0,0),Table1[[#This Row],[Time]]+TIME(ABS(Table1[[#This Row],[SHIFT]]),0,0))-Table1[[#This Row],[Day]]</f>
        <v>0.3687037037037037</v>
      </c>
      <c r="H114" s="7">
        <f>ROUND(IF(Table1[[#This Row],[SHIFT]]&gt;0, Table1[[#This Row],[Time]]-TIME(Table1[[#This Row],[SHIFT]],0,0),Table1[[#This Row],[Time]]+TIME(ABS(Table1[[#This Row],[SHIFT]]),0,0))-0.5, 0)</f>
        <v>0</v>
      </c>
    </row>
    <row r="115" spans="1:8">
      <c r="A115" s="9" t="s">
        <v>218</v>
      </c>
      <c r="B115" s="11" t="s">
        <v>85</v>
      </c>
      <c r="C115" s="13" t="s">
        <v>219</v>
      </c>
      <c r="D115" s="27">
        <f>MID(C115, 6, 11)+Table1[[#This Row],[Day]]</f>
        <v>44662</v>
      </c>
      <c r="E115" s="28">
        <f>TIMEVALUE(MID(C115,17,9))</f>
        <v>0.65881944444444451</v>
      </c>
      <c r="F115" s="29">
        <f>_xlfn.NUMBERVALUE(MID(C115,26,6))/100</f>
        <v>0</v>
      </c>
      <c r="G115" s="29">
        <f>IF(Table1[[#This Row],[SHIFT]]&gt;0, Table1[[#This Row],[Time]]-TIME(Table1[[#This Row],[SHIFT]],0,0),Table1[[#This Row],[Time]]+TIME(ABS(Table1[[#This Row],[SHIFT]]),0,0))-Table1[[#This Row],[Day]]</f>
        <v>0.65881944444444451</v>
      </c>
      <c r="H115" s="7">
        <f>ROUND(IF(Table1[[#This Row],[SHIFT]]&gt;0, Table1[[#This Row],[Time]]-TIME(Table1[[#This Row],[SHIFT]],0,0),Table1[[#This Row],[Time]]+TIME(ABS(Table1[[#This Row],[SHIFT]]),0,0))-0.5, 0)</f>
        <v>0</v>
      </c>
    </row>
    <row r="116" spans="1:8">
      <c r="A116" s="9" t="s">
        <v>223</v>
      </c>
      <c r="B116" s="11" t="s">
        <v>85</v>
      </c>
      <c r="C116" s="13" t="s">
        <v>224</v>
      </c>
      <c r="D116" s="27">
        <f>MID(C116, 6, 11)+Table1[[#This Row],[Day]]</f>
        <v>44662</v>
      </c>
      <c r="E116" s="28">
        <f>TIMEVALUE(MID(C116,17,9))</f>
        <v>0.60893518518518519</v>
      </c>
      <c r="F116" s="29">
        <f>_xlfn.NUMBERVALUE(MID(C116,26,6))/100</f>
        <v>0</v>
      </c>
      <c r="G116" s="29">
        <f>IF(Table1[[#This Row],[SHIFT]]&gt;0, Table1[[#This Row],[Time]]-TIME(Table1[[#This Row],[SHIFT]],0,0),Table1[[#This Row],[Time]]+TIME(ABS(Table1[[#This Row],[SHIFT]]),0,0))-Table1[[#This Row],[Day]]</f>
        <v>0.60893518518518519</v>
      </c>
      <c r="H116" s="7">
        <f>ROUND(IF(Table1[[#This Row],[SHIFT]]&gt;0, Table1[[#This Row],[Time]]-TIME(Table1[[#This Row],[SHIFT]],0,0),Table1[[#This Row],[Time]]+TIME(ABS(Table1[[#This Row],[SHIFT]]),0,0))-0.5, 0)</f>
        <v>0</v>
      </c>
    </row>
    <row r="117" spans="1:8">
      <c r="A117" s="9" t="s">
        <v>198</v>
      </c>
      <c r="B117" s="11" t="s">
        <v>85</v>
      </c>
      <c r="C117" s="13" t="s">
        <v>199</v>
      </c>
      <c r="D117" s="19">
        <f>MID(C117, 6, 11)+Table1[[#This Row],[Day]]</f>
        <v>44663</v>
      </c>
      <c r="E117" s="32">
        <f>TIMEVALUE(MID(C117,17,9))</f>
        <v>0.45362268518518517</v>
      </c>
      <c r="F117" s="20">
        <f>_xlfn.NUMBERVALUE(MID(C117,26,6))/100</f>
        <v>0</v>
      </c>
      <c r="G117" s="20">
        <f>IF(Table1[[#This Row],[SHIFT]]&gt;0, Table1[[#This Row],[Time]]-TIME(Table1[[#This Row],[SHIFT]],0,0),Table1[[#This Row],[Time]]+TIME(ABS(Table1[[#This Row],[SHIFT]]),0,0))-Table1[[#This Row],[Day]]</f>
        <v>0.45362268518518517</v>
      </c>
      <c r="H117" s="33">
        <f>ROUND(IF(Table1[[#This Row],[SHIFT]]&gt;0, Table1[[#This Row],[Time]]-TIME(Table1[[#This Row],[SHIFT]],0,0),Table1[[#This Row],[Time]]+TIME(ABS(Table1[[#This Row],[SHIFT]]),0,0))-0.5, 0)</f>
        <v>0</v>
      </c>
    </row>
    <row r="118" spans="1:8">
      <c r="A118" s="9" t="s">
        <v>198</v>
      </c>
      <c r="B118" s="11" t="s">
        <v>85</v>
      </c>
      <c r="C118" s="13" t="s">
        <v>281</v>
      </c>
      <c r="D118" s="27">
        <f>MID(C118, 6, 11)+Table1[[#This Row],[Day]]</f>
        <v>44663</v>
      </c>
      <c r="E118" s="28">
        <f>TIMEVALUE(MID(C118,17,9))</f>
        <v>0.78678240740740746</v>
      </c>
      <c r="F118" s="29">
        <f>_xlfn.NUMBERVALUE(MID(C118,26,6))/100</f>
        <v>0</v>
      </c>
      <c r="G118" s="29">
        <f>IF(Table1[[#This Row],[SHIFT]]&gt;0, Table1[[#This Row],[Time]]-TIME(Table1[[#This Row],[SHIFT]],0,0),Table1[[#This Row],[Time]]+TIME(ABS(Table1[[#This Row],[SHIFT]]),0,0))-Table1[[#This Row],[Day]]</f>
        <v>0.78678240740740746</v>
      </c>
      <c r="H118" s="7">
        <f>ROUND(IF(Table1[[#This Row],[SHIFT]]&gt;0, Table1[[#This Row],[Time]]-TIME(Table1[[#This Row],[SHIFT]],0,0),Table1[[#This Row],[Time]]+TIME(ABS(Table1[[#This Row],[SHIFT]]),0,0))-0.5, 0)</f>
        <v>0</v>
      </c>
    </row>
    <row r="119" spans="1:8" ht="15.75" thickBot="1">
      <c r="A119" s="10" t="s">
        <v>198</v>
      </c>
      <c r="B119" s="12" t="s">
        <v>135</v>
      </c>
      <c r="C119" s="26" t="s">
        <v>280</v>
      </c>
      <c r="D119" s="27">
        <f>MID(C119, 6, 11)+Table1[[#This Row],[Day]]</f>
        <v>44663</v>
      </c>
      <c r="E119" s="28">
        <f>TIMEVALUE(MID(C119,17,9))</f>
        <v>0.87104166666666671</v>
      </c>
      <c r="F119" s="29">
        <f>_xlfn.NUMBERVALUE(MID(C119,26,6))/100</f>
        <v>0</v>
      </c>
      <c r="G119" s="29">
        <f>IF(Table1[[#This Row],[SHIFT]]&gt;0, Table1[[#This Row],[Time]]-TIME(Table1[[#This Row],[SHIFT]],0,0),Table1[[#This Row],[Time]]+TIME(ABS(Table1[[#This Row],[SHIFT]]),0,0))-Table1[[#This Row],[Day]]</f>
        <v>0.87104166666666671</v>
      </c>
      <c r="H119" s="7">
        <f>ROUND(IF(Table1[[#This Row],[SHIFT]]&gt;0, Table1[[#This Row],[Time]]-TIME(Table1[[#This Row],[SHIFT]],0,0),Table1[[#This Row],[Time]]+TIME(ABS(Table1[[#This Row],[SHIFT]]),0,0))-0.5, 0)</f>
        <v>0</v>
      </c>
    </row>
    <row r="120" spans="1:8">
      <c r="A120" s="14" t="s">
        <v>198</v>
      </c>
      <c r="B120" s="16" t="s">
        <v>99</v>
      </c>
      <c r="C120" s="17" t="s">
        <v>279</v>
      </c>
      <c r="D120" s="27">
        <f>MID(C120, 6, 11)+Table1[[#This Row],[Day]]</f>
        <v>44664</v>
      </c>
      <c r="E120" s="28">
        <f>TIMEVALUE(MID(C120,17,9))</f>
        <v>0.16256944444444446</v>
      </c>
      <c r="F120" s="29">
        <f>_xlfn.NUMBERVALUE(MID(C120,26,6))/100</f>
        <v>0</v>
      </c>
      <c r="G120" s="29">
        <f>IF(Table1[[#This Row],[SHIFT]]&gt;0, Table1[[#This Row],[Time]]-TIME(Table1[[#This Row],[SHIFT]],0,0),Table1[[#This Row],[Time]]+TIME(ABS(Table1[[#This Row],[SHIFT]]),0,0))-Table1[[#This Row],[Day]]</f>
        <v>0.16256944444444446</v>
      </c>
      <c r="H120" s="7">
        <f>ROUND(IF(Table1[[#This Row],[SHIFT]]&gt;0, Table1[[#This Row],[Time]]-TIME(Table1[[#This Row],[SHIFT]],0,0),Table1[[#This Row],[Time]]+TIME(ABS(Table1[[#This Row],[SHIFT]]),0,0))-0.5, 0)</f>
        <v>0</v>
      </c>
    </row>
    <row r="121" spans="1:8">
      <c r="A121" s="9" t="s">
        <v>198</v>
      </c>
      <c r="B121" s="11" t="s">
        <v>277</v>
      </c>
      <c r="C121" s="13" t="s">
        <v>278</v>
      </c>
      <c r="D121" s="27">
        <f>MID(C121, 6, 11)+Table1[[#This Row],[Day]]</f>
        <v>44664</v>
      </c>
      <c r="E121" s="28">
        <f>TIMEVALUE(MID(C121,17,9))</f>
        <v>0.19035879629629629</v>
      </c>
      <c r="F121" s="29">
        <f>_xlfn.NUMBERVALUE(MID(C121,26,6))/100</f>
        <v>0</v>
      </c>
      <c r="G121" s="29">
        <f>IF(Table1[[#This Row],[SHIFT]]&gt;0, Table1[[#This Row],[Time]]-TIME(Table1[[#This Row],[SHIFT]],0,0),Table1[[#This Row],[Time]]+TIME(ABS(Table1[[#This Row],[SHIFT]]),0,0))-Table1[[#This Row],[Day]]</f>
        <v>0.19035879629629629</v>
      </c>
      <c r="H121" s="7">
        <f>ROUND(IF(Table1[[#This Row],[SHIFT]]&gt;0, Table1[[#This Row],[Time]]-TIME(Table1[[#This Row],[SHIFT]],0,0),Table1[[#This Row],[Time]]+TIME(ABS(Table1[[#This Row],[SHIFT]]),0,0))-0.5, 0)</f>
        <v>0</v>
      </c>
    </row>
    <row r="122" spans="1:8">
      <c r="A122" s="21" t="s">
        <v>261</v>
      </c>
      <c r="B122" s="24" t="s">
        <v>100</v>
      </c>
      <c r="C122" s="23" t="s">
        <v>262</v>
      </c>
      <c r="D122" s="27">
        <f>MID(C122, 6, 11)+Table1[[#This Row],[Day]]</f>
        <v>44661</v>
      </c>
      <c r="E122" s="28">
        <f>TIMEVALUE(MID(C122,17,9))</f>
        <v>0.79098379629629623</v>
      </c>
      <c r="F122" s="29">
        <f>_xlfn.NUMBERVALUE(MID(C122,26,6))/100</f>
        <v>-7</v>
      </c>
      <c r="G122" s="29">
        <f>IF(Table1[[#This Row],[SHIFT]]&gt;0, Table1[[#This Row],[Time]]-TIME(Table1[[#This Row],[SHIFT]],0,0),Table1[[#This Row],[Time]]+TIME(ABS(Table1[[#This Row],[SHIFT]]),0,0))-Table1[[#This Row],[Day]]</f>
        <v>8.2650462962962967E-2</v>
      </c>
      <c r="H122" s="7">
        <f>ROUND(IF(Table1[[#This Row],[SHIFT]]&gt;0, Table1[[#This Row],[Time]]-TIME(Table1[[#This Row],[SHIFT]],0,0),Table1[[#This Row],[Time]]+TIME(ABS(Table1[[#This Row],[SHIFT]]),0,0))-0.5, 0)</f>
        <v>1</v>
      </c>
    </row>
    <row r="123" spans="1:8">
      <c r="A123" s="21" t="s">
        <v>271</v>
      </c>
      <c r="B123" s="22" t="s">
        <v>87</v>
      </c>
      <c r="C123" s="23" t="s">
        <v>272</v>
      </c>
      <c r="D123" s="27">
        <f>MID(C123, 6, 11)+Table1[[#This Row],[Day]]</f>
        <v>44664</v>
      </c>
      <c r="E123" s="28">
        <f>TIMEVALUE(MID(C123,17,9))</f>
        <v>0.49300925925925926</v>
      </c>
      <c r="F123" s="29">
        <f>_xlfn.NUMBERVALUE(MID(C123,26,6))/100</f>
        <v>0</v>
      </c>
      <c r="G123" s="29">
        <f>IF(Table1[[#This Row],[SHIFT]]&gt;0, Table1[[#This Row],[Time]]-TIME(Table1[[#This Row],[SHIFT]],0,0),Table1[[#This Row],[Time]]+TIME(ABS(Table1[[#This Row],[SHIFT]]),0,0))-Table1[[#This Row],[Day]]</f>
        <v>0.49300925925925926</v>
      </c>
      <c r="H123" s="7">
        <f>ROUND(IF(Table1[[#This Row],[SHIFT]]&gt;0, Table1[[#This Row],[Time]]-TIME(Table1[[#This Row],[SHIFT]],0,0),Table1[[#This Row],[Time]]+TIME(ABS(Table1[[#This Row],[SHIFT]]),0,0))-0.5, 0)</f>
        <v>0</v>
      </c>
    </row>
    <row r="124" spans="1:8">
      <c r="A124" s="9" t="s">
        <v>263</v>
      </c>
      <c r="B124" s="15" t="s">
        <v>85</v>
      </c>
      <c r="C124" s="13" t="s">
        <v>264</v>
      </c>
      <c r="D124" s="27">
        <f>MID(C124, 6, 11)+Table1[[#This Row],[Day]]</f>
        <v>44664</v>
      </c>
      <c r="E124" s="28">
        <f>TIMEVALUE(MID(C124,17,9))</f>
        <v>0.61145833333333333</v>
      </c>
      <c r="F124" s="29">
        <f>_xlfn.NUMBERVALUE(MID(C124,26,6))/100</f>
        <v>0</v>
      </c>
      <c r="G124" s="29">
        <f>IF(Table1[[#This Row],[SHIFT]]&gt;0, Table1[[#This Row],[Time]]-TIME(Table1[[#This Row],[SHIFT]],0,0),Table1[[#This Row],[Time]]+TIME(ABS(Table1[[#This Row],[SHIFT]]),0,0))-Table1[[#This Row],[Day]]</f>
        <v>0.61145833333333333</v>
      </c>
      <c r="H124" s="7">
        <f>ROUND(IF(Table1[[#This Row],[SHIFT]]&gt;0, Table1[[#This Row],[Time]]-TIME(Table1[[#This Row],[SHIFT]],0,0),Table1[[#This Row],[Time]]+TIME(ABS(Table1[[#This Row],[SHIFT]]),0,0))-0.5, 0)</f>
        <v>0</v>
      </c>
    </row>
    <row r="125" spans="1:8">
      <c r="A125" s="21" t="s">
        <v>265</v>
      </c>
      <c r="B125" s="22" t="s">
        <v>266</v>
      </c>
      <c r="C125" s="23" t="s">
        <v>267</v>
      </c>
      <c r="D125" s="27">
        <f>MID(C125, 6, 11)+Table1[[#This Row],[Day]]</f>
        <v>44664</v>
      </c>
      <c r="E125" s="28">
        <f>TIMEVALUE(MID(C125,17,9))</f>
        <v>0.59337962962962965</v>
      </c>
      <c r="F125" s="29">
        <f>_xlfn.NUMBERVALUE(MID(C125,26,6))/100</f>
        <v>0</v>
      </c>
      <c r="G125" s="29">
        <f>IF(Table1[[#This Row],[SHIFT]]&gt;0, Table1[[#This Row],[Time]]-TIME(Table1[[#This Row],[SHIFT]],0,0),Table1[[#This Row],[Time]]+TIME(ABS(Table1[[#This Row],[SHIFT]]),0,0))-Table1[[#This Row],[Day]]</f>
        <v>0.59337962962962965</v>
      </c>
      <c r="H125" s="7">
        <f>ROUND(IF(Table1[[#This Row],[SHIFT]]&gt;0, Table1[[#This Row],[Time]]-TIME(Table1[[#This Row],[SHIFT]],0,0),Table1[[#This Row],[Time]]+TIME(ABS(Table1[[#This Row],[SHIFT]]),0,0))-0.5, 0)</f>
        <v>0</v>
      </c>
    </row>
    <row r="126" spans="1:8">
      <c r="A126" s="9" t="s">
        <v>169</v>
      </c>
      <c r="B126" s="15" t="s">
        <v>100</v>
      </c>
      <c r="C126" s="13" t="s">
        <v>170</v>
      </c>
      <c r="D126" s="27">
        <f>MID(C126, 6, 11)+Table1[[#This Row],[Day]]</f>
        <v>44656</v>
      </c>
      <c r="E126" s="28">
        <f>TIMEVALUE(MID(C126,17,9))</f>
        <v>0.76206018518518526</v>
      </c>
      <c r="F126" s="29">
        <f>_xlfn.NUMBERVALUE(MID(C126,26,6))/100</f>
        <v>-7</v>
      </c>
      <c r="G126" s="29">
        <f>IF(Table1[[#This Row],[SHIFT]]&gt;0, Table1[[#This Row],[Time]]-TIME(Table1[[#This Row],[SHIFT]],0,0),Table1[[#This Row],[Time]]+TIME(ABS(Table1[[#This Row],[SHIFT]]),0,0))-Table1[[#This Row],[Day]]</f>
        <v>5.3726851851851887E-2</v>
      </c>
      <c r="H126" s="7">
        <f>ROUND(IF(Table1[[#This Row],[SHIFT]]&gt;0, Table1[[#This Row],[Time]]-TIME(Table1[[#This Row],[SHIFT]],0,0),Table1[[#This Row],[Time]]+TIME(ABS(Table1[[#This Row],[SHIFT]]),0,0))-0.5, 0)</f>
        <v>1</v>
      </c>
    </row>
    <row r="127" spans="1:8">
      <c r="A127" s="9" t="s">
        <v>169</v>
      </c>
      <c r="B127" s="11" t="s">
        <v>97</v>
      </c>
      <c r="C127" s="13" t="s">
        <v>168</v>
      </c>
      <c r="D127" s="19">
        <f>MID(C127, 6, 11)+Table1[[#This Row],[Day]]</f>
        <v>44657</v>
      </c>
      <c r="E127" s="28">
        <f>TIMEVALUE(MID(C127,17,9))</f>
        <v>0.11362268518518519</v>
      </c>
      <c r="F127" s="20">
        <f>_xlfn.NUMBERVALUE(MID(C127,26,6))/100</f>
        <v>0</v>
      </c>
      <c r="G127" s="20">
        <f>IF(Table1[[#This Row],[SHIFT]]&gt;0, Table1[[#This Row],[Time]]-TIME(Table1[[#This Row],[SHIFT]],0,0),Table1[[#This Row],[Time]]+TIME(ABS(Table1[[#This Row],[SHIFT]]),0,0))-Table1[[#This Row],[Day]]</f>
        <v>0.11362268518518519</v>
      </c>
      <c r="H127" s="33">
        <f>ROUND(IF(Table1[[#This Row],[SHIFT]]&gt;0, Table1[[#This Row],[Time]]-TIME(Table1[[#This Row],[SHIFT]],0,0),Table1[[#This Row],[Time]]+TIME(ABS(Table1[[#This Row],[SHIFT]]),0,0))-0.5, 0)</f>
        <v>0</v>
      </c>
    </row>
    <row r="128" spans="1:8">
      <c r="A128" s="9" t="s">
        <v>169</v>
      </c>
      <c r="B128" s="11" t="s">
        <v>98</v>
      </c>
      <c r="C128" s="13" t="s">
        <v>132</v>
      </c>
      <c r="D128" s="27">
        <f>MID(C128, 6, 11)+Table1[[#This Row],[Day]]</f>
        <v>44658</v>
      </c>
      <c r="E128" s="28">
        <f>TIMEVALUE(MID(C128,17,9))</f>
        <v>0.85856481481481473</v>
      </c>
      <c r="F128" s="29">
        <f>_xlfn.NUMBERVALUE(MID(C128,26,6))/100</f>
        <v>-7</v>
      </c>
      <c r="G128" s="29">
        <f>IF(Table1[[#This Row],[SHIFT]]&gt;0, Table1[[#This Row],[Time]]-TIME(Table1[[#This Row],[SHIFT]],0,0),Table1[[#This Row],[Time]]+TIME(ABS(Table1[[#This Row],[SHIFT]]),0,0))-Table1[[#This Row],[Day]]</f>
        <v>0.15023148148148135</v>
      </c>
      <c r="H128" s="7">
        <f>ROUND(IF(Table1[[#This Row],[SHIFT]]&gt;0, Table1[[#This Row],[Time]]-TIME(Table1[[#This Row],[SHIFT]],0,0),Table1[[#This Row],[Time]]+TIME(ABS(Table1[[#This Row],[SHIFT]]),0,0))-0.5, 0)</f>
        <v>1</v>
      </c>
    </row>
    <row r="129" spans="1:8">
      <c r="A129" s="9" t="s">
        <v>169</v>
      </c>
      <c r="B129" s="11" t="s">
        <v>97</v>
      </c>
      <c r="C129" s="13" t="s">
        <v>108</v>
      </c>
      <c r="D129" s="19">
        <f>MID(C129, 6, 11)+Table1[[#This Row],[Day]]</f>
        <v>44658</v>
      </c>
      <c r="E129" s="28">
        <f>TIMEVALUE(MID(C129,17,9))</f>
        <v>0.6052777777777778</v>
      </c>
      <c r="F129" s="20">
        <f>_xlfn.NUMBERVALUE(MID(C129,26,6))/100</f>
        <v>0</v>
      </c>
      <c r="G129" s="20">
        <f>IF(Table1[[#This Row],[SHIFT]]&gt;0, Table1[[#This Row],[Time]]-TIME(Table1[[#This Row],[SHIFT]],0,0),Table1[[#This Row],[Time]]+TIME(ABS(Table1[[#This Row],[SHIFT]]),0,0))-Table1[[#This Row],[Day]]</f>
        <v>0.6052777777777778</v>
      </c>
      <c r="H129" s="33">
        <f>ROUND(IF(Table1[[#This Row],[SHIFT]]&gt;0, Table1[[#This Row],[Time]]-TIME(Table1[[#This Row],[SHIFT]],0,0),Table1[[#This Row],[Time]]+TIME(ABS(Table1[[#This Row],[SHIFT]]),0,0))-0.5, 0)</f>
        <v>0</v>
      </c>
    </row>
    <row r="130" spans="1:8">
      <c r="A130" s="9" t="s">
        <v>169</v>
      </c>
      <c r="B130" s="11" t="s">
        <v>98</v>
      </c>
      <c r="C130" s="13" t="s">
        <v>106</v>
      </c>
      <c r="D130" s="34">
        <f>MID(C130, 6, 11)+Table1[[#This Row],[Day]]</f>
        <v>44658</v>
      </c>
      <c r="E130" s="35">
        <f>TIMEVALUE(MID(C130,17,9))</f>
        <v>0.32134259259259262</v>
      </c>
      <c r="F130" s="36">
        <f>_xlfn.NUMBERVALUE(MID(C130,26,6))/100</f>
        <v>-7</v>
      </c>
      <c r="G130" s="36">
        <f>IF(Table1[[#This Row],[SHIFT]]&gt;0, Table1[[#This Row],[Time]]-TIME(Table1[[#This Row],[SHIFT]],0,0),Table1[[#This Row],[Time]]+TIME(ABS(Table1[[#This Row],[SHIFT]]),0,0))-Table1[[#This Row],[Day]]</f>
        <v>0.61300925925925931</v>
      </c>
      <c r="H130" s="37">
        <f>ROUND(IF(Table1[[#This Row],[SHIFT]]&gt;0, Table1[[#This Row],[Time]]-TIME(Table1[[#This Row],[SHIFT]],0,0),Table1[[#This Row],[Time]]+TIME(ABS(Table1[[#This Row],[SHIFT]]),0,0))-0.5, 0)</f>
        <v>0</v>
      </c>
    </row>
    <row r="131" spans="1:8">
      <c r="A131" s="9" t="s">
        <v>169</v>
      </c>
      <c r="B131" s="11" t="s">
        <v>97</v>
      </c>
      <c r="C131" s="13" t="s">
        <v>103</v>
      </c>
      <c r="D131" s="34">
        <f>MID(C131, 6, 11)+Table1[[#This Row],[Day]]</f>
        <v>44658</v>
      </c>
      <c r="E131" s="35">
        <f>TIMEVALUE(MID(C131,17,9))</f>
        <v>0.73015046296296304</v>
      </c>
      <c r="F131" s="36">
        <f>_xlfn.NUMBERVALUE(MID(C131,26,6))/100</f>
        <v>0</v>
      </c>
      <c r="G131" s="36">
        <f>IF(Table1[[#This Row],[SHIFT]]&gt;0, Table1[[#This Row],[Time]]-TIME(Table1[[#This Row],[SHIFT]],0,0),Table1[[#This Row],[Time]]+TIME(ABS(Table1[[#This Row],[SHIFT]]),0,0))-Table1[[#This Row],[Day]]</f>
        <v>0.73015046296296304</v>
      </c>
      <c r="H131" s="37">
        <f>ROUND(IF(Table1[[#This Row],[SHIFT]]&gt;0, Table1[[#This Row],[Time]]-TIME(Table1[[#This Row],[SHIFT]],0,0),Table1[[#This Row],[Time]]+TIME(ABS(Table1[[#This Row],[SHIFT]]),0,0))-0.5, 0)</f>
        <v>0</v>
      </c>
    </row>
    <row r="132" spans="1:8">
      <c r="A132" s="9" t="s">
        <v>169</v>
      </c>
      <c r="B132" s="15" t="s">
        <v>98</v>
      </c>
      <c r="C132" s="13" t="s">
        <v>101</v>
      </c>
      <c r="D132" s="27">
        <f>MID(C132, 6, 11)+Table1[[#This Row],[Day]]</f>
        <v>44658</v>
      </c>
      <c r="E132" s="28">
        <f>TIMEVALUE(MID(C132,17,9))</f>
        <v>0.52254629629629623</v>
      </c>
      <c r="F132" s="29">
        <f>_xlfn.NUMBERVALUE(MID(C132,26,6))/100</f>
        <v>-7</v>
      </c>
      <c r="G132" s="29">
        <f>IF(Table1[[#This Row],[SHIFT]]&gt;0, Table1[[#This Row],[Time]]-TIME(Table1[[#This Row],[SHIFT]],0,0),Table1[[#This Row],[Time]]+TIME(ABS(Table1[[#This Row],[SHIFT]]),0,0))-Table1[[#This Row],[Day]]</f>
        <v>0.81421296296296286</v>
      </c>
      <c r="H132" s="7">
        <f>ROUND(IF(Table1[[#This Row],[SHIFT]]&gt;0, Table1[[#This Row],[Time]]-TIME(Table1[[#This Row],[SHIFT]],0,0),Table1[[#This Row],[Time]]+TIME(ABS(Table1[[#This Row],[SHIFT]]),0,0))-0.5, 0)</f>
        <v>0</v>
      </c>
    </row>
    <row r="133" spans="1:8">
      <c r="A133" s="9" t="s">
        <v>166</v>
      </c>
      <c r="B133" s="11" t="s">
        <v>87</v>
      </c>
      <c r="C133" s="13" t="s">
        <v>167</v>
      </c>
      <c r="D133" s="19">
        <f>MID(C133, 6, 11)+Table1[[#This Row],[Day]]</f>
        <v>44657</v>
      </c>
      <c r="E133" s="28">
        <f>TIMEVALUE(MID(C133,17,9))</f>
        <v>0.32579861111111114</v>
      </c>
      <c r="F133" s="20">
        <f>_xlfn.NUMBERVALUE(MID(C133,26,6))/100</f>
        <v>0</v>
      </c>
      <c r="G133" s="20">
        <f>IF(Table1[[#This Row],[SHIFT]]&gt;0, Table1[[#This Row],[Time]]-TIME(Table1[[#This Row],[SHIFT]],0,0),Table1[[#This Row],[Time]]+TIME(ABS(Table1[[#This Row],[SHIFT]]),0,0))-Table1[[#This Row],[Day]]</f>
        <v>0.32579861111111114</v>
      </c>
      <c r="H133" s="33">
        <f>ROUND(IF(Table1[[#This Row],[SHIFT]]&gt;0, Table1[[#This Row],[Time]]-TIME(Table1[[#This Row],[SHIFT]],0,0),Table1[[#This Row],[Time]]+TIME(ABS(Table1[[#This Row],[SHIFT]]),0,0))-0.5, 0)</f>
        <v>0</v>
      </c>
    </row>
    <row r="134" spans="1:8">
      <c r="A134" s="21" t="s">
        <v>230</v>
      </c>
      <c r="B134" s="22" t="s">
        <v>85</v>
      </c>
      <c r="C134" s="23" t="s">
        <v>231</v>
      </c>
      <c r="D134" s="27">
        <f>MID(C134, 6, 11)+Table1[[#This Row],[Day]]</f>
        <v>44662</v>
      </c>
      <c r="E134" s="28">
        <f>TIMEVALUE(MID(C134,17,9))</f>
        <v>0.5458912037037037</v>
      </c>
      <c r="F134" s="29">
        <f>_xlfn.NUMBERVALUE(MID(C134,26,6))/100</f>
        <v>0</v>
      </c>
      <c r="G134" s="29">
        <f>IF(Table1[[#This Row],[SHIFT]]&gt;0, Table1[[#This Row],[Time]]-TIME(Table1[[#This Row],[SHIFT]],0,0),Table1[[#This Row],[Time]]+TIME(ABS(Table1[[#This Row],[SHIFT]]),0,0))-Table1[[#This Row],[Day]]</f>
        <v>0.5458912037037037</v>
      </c>
      <c r="H134" s="7">
        <f>ROUND(IF(Table1[[#This Row],[SHIFT]]&gt;0, Table1[[#This Row],[Time]]-TIME(Table1[[#This Row],[SHIFT]],0,0),Table1[[#This Row],[Time]]+TIME(ABS(Table1[[#This Row],[SHIFT]]),0,0))-0.5, 0)</f>
        <v>0</v>
      </c>
    </row>
    <row r="135" spans="1:8">
      <c r="A135" s="21" t="s">
        <v>283</v>
      </c>
      <c r="B135" s="22" t="s">
        <v>85</v>
      </c>
      <c r="C135" s="23" t="s">
        <v>284</v>
      </c>
      <c r="D135" s="27">
        <f>MID(C135, 6, 11)+Table1[[#This Row],[Day]]</f>
        <v>44663</v>
      </c>
      <c r="E135" s="28">
        <f>TIMEVALUE(MID(C135,17,9))</f>
        <v>0.72490740740740733</v>
      </c>
      <c r="F135" s="29">
        <f>_xlfn.NUMBERVALUE(MID(C135,26,6))/100</f>
        <v>0</v>
      </c>
      <c r="G135" s="29">
        <f>IF(Table1[[#This Row],[SHIFT]]&gt;0, Table1[[#This Row],[Time]]-TIME(Table1[[#This Row],[SHIFT]],0,0),Table1[[#This Row],[Time]]+TIME(ABS(Table1[[#This Row],[SHIFT]]),0,0))-Table1[[#This Row],[Day]]</f>
        <v>0.72490740740740733</v>
      </c>
      <c r="H135" s="7">
        <f>ROUND(IF(Table1[[#This Row],[SHIFT]]&gt;0, Table1[[#This Row],[Time]]-TIME(Table1[[#This Row],[SHIFT]],0,0),Table1[[#This Row],[Time]]+TIME(ABS(Table1[[#This Row],[SHIFT]]),0,0))-0.5, 0)</f>
        <v>0</v>
      </c>
    </row>
    <row r="136" spans="1:8">
      <c r="A136" s="21" t="s">
        <v>128</v>
      </c>
      <c r="B136" s="24" t="s">
        <v>85</v>
      </c>
      <c r="C136" s="23" t="s">
        <v>129</v>
      </c>
      <c r="D136" s="27">
        <f>MID(C136, 6, 11)+Table1[[#This Row],[Day]]</f>
        <v>44658</v>
      </c>
      <c r="E136" s="28">
        <f>TIMEVALUE(MID(C136,17,9))</f>
        <v>0.35721064814814812</v>
      </c>
      <c r="F136" s="29">
        <f>_xlfn.NUMBERVALUE(MID(C136,26,6))/100</f>
        <v>0</v>
      </c>
      <c r="G136" s="29">
        <f>IF(Table1[[#This Row],[SHIFT]]&gt;0, Table1[[#This Row],[Time]]-TIME(Table1[[#This Row],[SHIFT]],0,0),Table1[[#This Row],[Time]]+TIME(ABS(Table1[[#This Row],[SHIFT]]),0,0))-Table1[[#This Row],[Day]]</f>
        <v>0.35721064814814812</v>
      </c>
      <c r="H136" s="7">
        <f>ROUND(IF(Table1[[#This Row],[SHIFT]]&gt;0, Table1[[#This Row],[Time]]-TIME(Table1[[#This Row],[SHIFT]],0,0),Table1[[#This Row],[Time]]+TIME(ABS(Table1[[#This Row],[SHIFT]]),0,0))-0.5, 0)</f>
        <v>0</v>
      </c>
    </row>
    <row r="137" spans="1:8">
      <c r="A137" s="9" t="s">
        <v>274</v>
      </c>
      <c r="B137" s="11" t="s">
        <v>85</v>
      </c>
      <c r="C137" s="13" t="s">
        <v>275</v>
      </c>
      <c r="D137" s="27">
        <f>MID(C137, 6, 11)+Table1[[#This Row],[Day]]</f>
        <v>44664</v>
      </c>
      <c r="E137" s="28">
        <f>TIMEVALUE(MID(C137,17,9))</f>
        <v>0.3684027777777778</v>
      </c>
      <c r="F137" s="29">
        <f>_xlfn.NUMBERVALUE(MID(C137,26,6))/100</f>
        <v>0</v>
      </c>
      <c r="G137" s="29">
        <f>IF(Table1[[#This Row],[SHIFT]]&gt;0, Table1[[#This Row],[Time]]-TIME(Table1[[#This Row],[SHIFT]],0,0),Table1[[#This Row],[Time]]+TIME(ABS(Table1[[#This Row],[SHIFT]]),0,0))-Table1[[#This Row],[Day]]</f>
        <v>0.3684027777777778</v>
      </c>
      <c r="H137" s="7">
        <f>ROUND(IF(Table1[[#This Row],[SHIFT]]&gt;0, Table1[[#This Row],[Time]]-TIME(Table1[[#This Row],[SHIFT]],0,0),Table1[[#This Row],[Time]]+TIME(ABS(Table1[[#This Row],[SHIFT]]),0,0))-0.5, 0)</f>
        <v>0</v>
      </c>
    </row>
    <row r="138" spans="1:8" ht="15.75" thickBot="1">
      <c r="A138" s="30" t="s">
        <v>255</v>
      </c>
      <c r="B138" s="31" t="s">
        <v>87</v>
      </c>
      <c r="C138" s="38" t="s">
        <v>256</v>
      </c>
      <c r="D138" s="27">
        <f>MID(C138, 6, 11)+Table1[[#This Row],[Day]]</f>
        <v>44662</v>
      </c>
      <c r="E138" s="28">
        <f>TIMEVALUE(MID(C138,17,9))</f>
        <v>0.39910879629629631</v>
      </c>
      <c r="F138" s="29">
        <f>_xlfn.NUMBERVALUE(MID(C138,26,6))/100</f>
        <v>0</v>
      </c>
      <c r="G138" s="29">
        <f>IF(Table1[[#This Row],[SHIFT]]&gt;0, Table1[[#This Row],[Time]]-TIME(Table1[[#This Row],[SHIFT]],0,0),Table1[[#This Row],[Time]]+TIME(ABS(Table1[[#This Row],[SHIFT]]),0,0))-Table1[[#This Row],[Day]]</f>
        <v>0.39910879629629631</v>
      </c>
      <c r="H138" s="7">
        <f>ROUND(IF(Table1[[#This Row],[SHIFT]]&gt;0, Table1[[#This Row],[Time]]-TIME(Table1[[#This Row],[SHIFT]],0,0),Table1[[#This Row],[Time]]+TIME(ABS(Table1[[#This Row],[SHIFT]]),0,0))-0.5, 0)</f>
        <v>0</v>
      </c>
    </row>
    <row r="139" spans="1:8">
      <c r="A139" s="9"/>
      <c r="B139" s="11"/>
      <c r="C139" s="13"/>
      <c r="D139" s="27" t="e">
        <f>MID(C139, 6, 11)+Table1[[#This Row],[Day]]</f>
        <v>#VALUE!</v>
      </c>
      <c r="E139" s="28" t="e">
        <f>TIMEVALUE(MID(C139,17,9))</f>
        <v>#VALUE!</v>
      </c>
      <c r="F139" s="29">
        <f>_xlfn.NUMBERVALUE(MID(C139,26,6))/100</f>
        <v>0</v>
      </c>
      <c r="G139" s="29" t="e">
        <f>IF(Table1[[#This Row],[SHIFT]]&gt;0, Table1[[#This Row],[Time]]-TIME(Table1[[#This Row],[SHIFT]],0,0),Table1[[#This Row],[Time]]+TIME(ABS(Table1[[#This Row],[SHIFT]]),0,0))-Table1[[#This Row],[Day]]</f>
        <v>#VALUE!</v>
      </c>
      <c r="H139" s="7" t="e">
        <f>ROUND(IF(Table1[[#This Row],[SHIFT]]&gt;0, Table1[[#This Row],[Time]]-TIME(Table1[[#This Row],[SHIFT]],0,0),Table1[[#This Row],[Time]]+TIME(ABS(Table1[[#This Row],[SHIFT]]),0,0))-0.5, 0)</f>
        <v>#VALUE!</v>
      </c>
    </row>
    <row r="140" spans="1:8">
      <c r="A140" s="9"/>
      <c r="B140" s="11"/>
      <c r="C140" s="13"/>
      <c r="D140" s="27" t="e">
        <f>MID(C140, 6, 11)+Table1[[#This Row],[Day]]</f>
        <v>#VALUE!</v>
      </c>
      <c r="E140" s="28" t="e">
        <f>TIMEVALUE(MID(C140,17,9))</f>
        <v>#VALUE!</v>
      </c>
      <c r="F140" s="29">
        <f>_xlfn.NUMBERVALUE(MID(C140,26,6))/100</f>
        <v>0</v>
      </c>
      <c r="G140" s="29" t="e">
        <f>IF(Table1[[#This Row],[SHIFT]]&gt;0, Table1[[#This Row],[Time]]-TIME(Table1[[#This Row],[SHIFT]],0,0),Table1[[#This Row],[Time]]+TIME(ABS(Table1[[#This Row],[SHIFT]]),0,0))-Table1[[#This Row],[Day]]</f>
        <v>#VALUE!</v>
      </c>
      <c r="H140" s="7" t="e">
        <f>ROUND(IF(Table1[[#This Row],[SHIFT]]&gt;0, Table1[[#This Row],[Time]]-TIME(Table1[[#This Row],[SHIFT]],0,0),Table1[[#This Row],[Time]]+TIME(ABS(Table1[[#This Row],[SHIFT]]),0,0))-0.5, 0)</f>
        <v>#VALUE!</v>
      </c>
    </row>
    <row r="141" spans="1:8">
      <c r="A141" s="9"/>
      <c r="B141" s="11"/>
      <c r="C141" s="13"/>
      <c r="D141" s="27" t="e">
        <f>MID(C141, 6, 11)+Table1[[#This Row],[Day]]</f>
        <v>#VALUE!</v>
      </c>
      <c r="E141" s="28" t="e">
        <f>TIMEVALUE(MID(C141,17,9))</f>
        <v>#VALUE!</v>
      </c>
      <c r="F141" s="29">
        <f>_xlfn.NUMBERVALUE(MID(C141,26,6))/100</f>
        <v>0</v>
      </c>
      <c r="G141" s="29" t="e">
        <f>IF(Table1[[#This Row],[SHIFT]]&gt;0, Table1[[#This Row],[Time]]-TIME(Table1[[#This Row],[SHIFT]],0,0),Table1[[#This Row],[Time]]+TIME(ABS(Table1[[#This Row],[SHIFT]]),0,0))-Table1[[#This Row],[Day]]</f>
        <v>#VALUE!</v>
      </c>
      <c r="H141" s="7" t="e">
        <f>ROUND(IF(Table1[[#This Row],[SHIFT]]&gt;0, Table1[[#This Row],[Time]]-TIME(Table1[[#This Row],[SHIFT]],0,0),Table1[[#This Row],[Time]]+TIME(ABS(Table1[[#This Row],[SHIFT]]),0,0))-0.5, 0)</f>
        <v>#VALUE!</v>
      </c>
    </row>
    <row r="142" spans="1:8">
      <c r="A142" s="9"/>
      <c r="B142" s="11"/>
      <c r="C142" s="13"/>
      <c r="D142" s="27" t="e">
        <f>MID(C142, 6, 11)+Table1[[#This Row],[Day]]</f>
        <v>#VALUE!</v>
      </c>
      <c r="E142" s="28" t="e">
        <f>TIMEVALUE(MID(C142,17,9))</f>
        <v>#VALUE!</v>
      </c>
      <c r="F142" s="29">
        <f>_xlfn.NUMBERVALUE(MID(C142,26,6))/100</f>
        <v>0</v>
      </c>
      <c r="G142" s="29" t="e">
        <f>IF(Table1[[#This Row],[SHIFT]]&gt;0, Table1[[#This Row],[Time]]-TIME(Table1[[#This Row],[SHIFT]],0,0),Table1[[#This Row],[Time]]+TIME(ABS(Table1[[#This Row],[SHIFT]]),0,0))-Table1[[#This Row],[Day]]</f>
        <v>#VALUE!</v>
      </c>
      <c r="H142" s="7" t="e">
        <f>ROUND(IF(Table1[[#This Row],[SHIFT]]&gt;0, Table1[[#This Row],[Time]]-TIME(Table1[[#This Row],[SHIFT]],0,0),Table1[[#This Row],[Time]]+TIME(ABS(Table1[[#This Row],[SHIFT]]),0,0))-0.5, 0)</f>
        <v>#VALUE!</v>
      </c>
    </row>
    <row r="143" spans="1:8">
      <c r="A143" s="9"/>
      <c r="B143" s="11"/>
      <c r="C143" s="13"/>
      <c r="D143" s="27" t="e">
        <f>MID(C143, 6, 11)+Table1[[#This Row],[Day]]</f>
        <v>#VALUE!</v>
      </c>
      <c r="E143" s="28" t="e">
        <f>TIMEVALUE(MID(C143,17,9))</f>
        <v>#VALUE!</v>
      </c>
      <c r="F143" s="29">
        <f>_xlfn.NUMBERVALUE(MID(C143,26,6))/100</f>
        <v>0</v>
      </c>
      <c r="G143" s="29" t="e">
        <f>IF(Table1[[#This Row],[SHIFT]]&gt;0, Table1[[#This Row],[Time]]-TIME(Table1[[#This Row],[SHIFT]],0,0),Table1[[#This Row],[Time]]+TIME(ABS(Table1[[#This Row],[SHIFT]]),0,0))-Table1[[#This Row],[Day]]</f>
        <v>#VALUE!</v>
      </c>
      <c r="H143" s="7" t="e">
        <f>ROUND(IF(Table1[[#This Row],[SHIFT]]&gt;0, Table1[[#This Row],[Time]]-TIME(Table1[[#This Row],[SHIFT]],0,0),Table1[[#This Row],[Time]]+TIME(ABS(Table1[[#This Row],[SHIFT]]),0,0))-0.5, 0)</f>
        <v>#VALUE!</v>
      </c>
    </row>
    <row r="144" spans="1:8">
      <c r="A144" s="9"/>
      <c r="B144" s="11"/>
      <c r="C144" s="13"/>
      <c r="D144" s="27" t="e">
        <f>MID(C144, 6, 11)+Table1[[#This Row],[Day]]</f>
        <v>#VALUE!</v>
      </c>
      <c r="E144" s="28" t="e">
        <f>TIMEVALUE(MID(C144,17,9))</f>
        <v>#VALUE!</v>
      </c>
      <c r="F144" s="29">
        <f>_xlfn.NUMBERVALUE(MID(C144,26,6))/100</f>
        <v>0</v>
      </c>
      <c r="G144" s="29" t="e">
        <f>IF(Table1[[#This Row],[SHIFT]]&gt;0, Table1[[#This Row],[Time]]-TIME(Table1[[#This Row],[SHIFT]],0,0),Table1[[#This Row],[Time]]+TIME(ABS(Table1[[#This Row],[SHIFT]]),0,0))-Table1[[#This Row],[Day]]</f>
        <v>#VALUE!</v>
      </c>
      <c r="H144" s="7" t="e">
        <f>ROUND(IF(Table1[[#This Row],[SHIFT]]&gt;0, Table1[[#This Row],[Time]]-TIME(Table1[[#This Row],[SHIFT]],0,0),Table1[[#This Row],[Time]]+TIME(ABS(Table1[[#This Row],[SHIFT]]),0,0))-0.5, 0)</f>
        <v>#VALUE!</v>
      </c>
    </row>
    <row r="145" spans="1:8">
      <c r="A145" s="9"/>
      <c r="B145" s="11"/>
      <c r="C145" s="13"/>
      <c r="D145" s="27" t="e">
        <f>MID(C145, 6, 11)+Table1[[#This Row],[Day]]</f>
        <v>#VALUE!</v>
      </c>
      <c r="E145" s="28" t="e">
        <f>TIMEVALUE(MID(C145,17,9))</f>
        <v>#VALUE!</v>
      </c>
      <c r="F145" s="29">
        <f>_xlfn.NUMBERVALUE(MID(C145,26,6))/100</f>
        <v>0</v>
      </c>
      <c r="G145" s="29" t="e">
        <f>IF(Table1[[#This Row],[SHIFT]]&gt;0, Table1[[#This Row],[Time]]-TIME(Table1[[#This Row],[SHIFT]],0,0),Table1[[#This Row],[Time]]+TIME(ABS(Table1[[#This Row],[SHIFT]]),0,0))-Table1[[#This Row],[Day]]</f>
        <v>#VALUE!</v>
      </c>
      <c r="H145" s="7" t="e">
        <f>ROUND(IF(Table1[[#This Row],[SHIFT]]&gt;0, Table1[[#This Row],[Time]]-TIME(Table1[[#This Row],[SHIFT]],0,0),Table1[[#This Row],[Time]]+TIME(ABS(Table1[[#This Row],[SHIFT]]),0,0))-0.5, 0)</f>
        <v>#VALUE!</v>
      </c>
    </row>
    <row r="146" spans="1:8">
      <c r="A146" s="9"/>
      <c r="B146" s="11"/>
      <c r="C146" s="13"/>
      <c r="D146" s="27" t="e">
        <f>MID(C146, 6, 11)+Table1[[#This Row],[Day]]</f>
        <v>#VALUE!</v>
      </c>
      <c r="E146" s="28" t="e">
        <f>TIMEVALUE(MID(C146,17,9))</f>
        <v>#VALUE!</v>
      </c>
      <c r="F146" s="29">
        <f>_xlfn.NUMBERVALUE(MID(C146,26,6))/100</f>
        <v>0</v>
      </c>
      <c r="G146" s="29" t="e">
        <f>IF(Table1[[#This Row],[SHIFT]]&gt;0, Table1[[#This Row],[Time]]-TIME(Table1[[#This Row],[SHIFT]],0,0),Table1[[#This Row],[Time]]+TIME(ABS(Table1[[#This Row],[SHIFT]]),0,0))-Table1[[#This Row],[Day]]</f>
        <v>#VALUE!</v>
      </c>
      <c r="H146" s="7" t="e">
        <f>ROUND(IF(Table1[[#This Row],[SHIFT]]&gt;0, Table1[[#This Row],[Time]]-TIME(Table1[[#This Row],[SHIFT]],0,0),Table1[[#This Row],[Time]]+TIME(ABS(Table1[[#This Row],[SHIFT]]),0,0))-0.5, 0)</f>
        <v>#VALUE!</v>
      </c>
    </row>
    <row r="147" spans="1:8">
      <c r="A147" s="9"/>
      <c r="B147" s="11"/>
      <c r="C147" s="13"/>
      <c r="D147" s="27" t="e">
        <f>MID(C147, 6, 11)+Table1[[#This Row],[Day]]</f>
        <v>#VALUE!</v>
      </c>
      <c r="E147" s="28" t="e">
        <f>TIMEVALUE(MID(C147,17,9))</f>
        <v>#VALUE!</v>
      </c>
      <c r="F147" s="29">
        <f>_xlfn.NUMBERVALUE(MID(C147,26,6))/100</f>
        <v>0</v>
      </c>
      <c r="G147" s="29" t="e">
        <f>IF(Table1[[#This Row],[SHIFT]]&gt;0, Table1[[#This Row],[Time]]-TIME(Table1[[#This Row],[SHIFT]],0,0),Table1[[#This Row],[Time]]+TIME(ABS(Table1[[#This Row],[SHIFT]]),0,0))-Table1[[#This Row],[Day]]</f>
        <v>#VALUE!</v>
      </c>
      <c r="H147" s="7" t="e">
        <f>ROUND(IF(Table1[[#This Row],[SHIFT]]&gt;0, Table1[[#This Row],[Time]]-TIME(Table1[[#This Row],[SHIFT]],0,0),Table1[[#This Row],[Time]]+TIME(ABS(Table1[[#This Row],[SHIFT]]),0,0))-0.5, 0)</f>
        <v>#VALUE!</v>
      </c>
    </row>
    <row r="148" spans="1:8">
      <c r="A148" s="9"/>
      <c r="B148" s="11"/>
      <c r="C148" s="13"/>
      <c r="D148" s="27" t="e">
        <f>MID(C148, 6, 11)+Table1[[#This Row],[Day]]</f>
        <v>#VALUE!</v>
      </c>
      <c r="E148" s="28" t="e">
        <f>TIMEVALUE(MID(C148,17,9))</f>
        <v>#VALUE!</v>
      </c>
      <c r="F148" s="29">
        <f>_xlfn.NUMBERVALUE(MID(C148,26,6))/100</f>
        <v>0</v>
      </c>
      <c r="G148" s="29" t="e">
        <f>IF(Table1[[#This Row],[SHIFT]]&gt;0, Table1[[#This Row],[Time]]-TIME(Table1[[#This Row],[SHIFT]],0,0),Table1[[#This Row],[Time]]+TIME(ABS(Table1[[#This Row],[SHIFT]]),0,0))-Table1[[#This Row],[Day]]</f>
        <v>#VALUE!</v>
      </c>
      <c r="H148" s="7" t="e">
        <f>ROUND(IF(Table1[[#This Row],[SHIFT]]&gt;0, Table1[[#This Row],[Time]]-TIME(Table1[[#This Row],[SHIFT]],0,0),Table1[[#This Row],[Time]]+TIME(ABS(Table1[[#This Row],[SHIFT]]),0,0))-0.5, 0)</f>
        <v>#VALUE!</v>
      </c>
    </row>
    <row r="149" spans="1:8">
      <c r="A149" s="9"/>
      <c r="B149" s="11"/>
      <c r="C149" s="13"/>
      <c r="D149" s="27" t="e">
        <f>MID(C149, 6, 11)+Table1[[#This Row],[Day]]</f>
        <v>#VALUE!</v>
      </c>
      <c r="E149" s="28" t="e">
        <f>TIMEVALUE(MID(C149,17,9))</f>
        <v>#VALUE!</v>
      </c>
      <c r="F149" s="29">
        <f>_xlfn.NUMBERVALUE(MID(C149,26,6))/100</f>
        <v>0</v>
      </c>
      <c r="G149" s="29" t="e">
        <f>IF(Table1[[#This Row],[SHIFT]]&gt;0, Table1[[#This Row],[Time]]-TIME(Table1[[#This Row],[SHIFT]],0,0),Table1[[#This Row],[Time]]+TIME(ABS(Table1[[#This Row],[SHIFT]]),0,0))-Table1[[#This Row],[Day]]</f>
        <v>#VALUE!</v>
      </c>
      <c r="H149" s="7" t="e">
        <f>ROUND(IF(Table1[[#This Row],[SHIFT]]&gt;0, Table1[[#This Row],[Time]]-TIME(Table1[[#This Row],[SHIFT]],0,0),Table1[[#This Row],[Time]]+TIME(ABS(Table1[[#This Row],[SHIFT]]),0,0))-0.5, 0)</f>
        <v>#VALUE!</v>
      </c>
    </row>
    <row r="150" spans="1:8">
      <c r="A150" s="9"/>
      <c r="B150" s="11"/>
      <c r="C150" s="13"/>
      <c r="D150" s="27" t="e">
        <f>MID(C150, 6, 11)+Table1[[#This Row],[Day]]</f>
        <v>#VALUE!</v>
      </c>
      <c r="E150" s="28" t="e">
        <f>TIMEVALUE(MID(C150,17,9))</f>
        <v>#VALUE!</v>
      </c>
      <c r="F150" s="29">
        <f>_xlfn.NUMBERVALUE(MID(C150,26,6))/100</f>
        <v>0</v>
      </c>
      <c r="G150" s="29" t="e">
        <f>IF(Table1[[#This Row],[SHIFT]]&gt;0, Table1[[#This Row],[Time]]-TIME(Table1[[#This Row],[SHIFT]],0,0),Table1[[#This Row],[Time]]+TIME(ABS(Table1[[#This Row],[SHIFT]]),0,0))-Table1[[#This Row],[Day]]</f>
        <v>#VALUE!</v>
      </c>
      <c r="H150" s="7" t="e">
        <f>ROUND(IF(Table1[[#This Row],[SHIFT]]&gt;0, Table1[[#This Row],[Time]]-TIME(Table1[[#This Row],[SHIFT]],0,0),Table1[[#This Row],[Time]]+TIME(ABS(Table1[[#This Row],[SHIFT]]),0,0))-0.5, 0)</f>
        <v>#VALUE!</v>
      </c>
    </row>
    <row r="151" spans="1:8">
      <c r="A151" s="9"/>
      <c r="B151" s="11"/>
      <c r="C151" s="13"/>
      <c r="D151" s="27" t="e">
        <f>MID(C151, 6, 11)+Table1[[#This Row],[Day]]</f>
        <v>#VALUE!</v>
      </c>
      <c r="E151" s="28" t="e">
        <f>TIMEVALUE(MID(C151,17,9))</f>
        <v>#VALUE!</v>
      </c>
      <c r="F151" s="29">
        <f>_xlfn.NUMBERVALUE(MID(C151,26,6))/100</f>
        <v>0</v>
      </c>
      <c r="G151" s="29" t="e">
        <f>IF(Table1[[#This Row],[SHIFT]]&gt;0, Table1[[#This Row],[Time]]-TIME(Table1[[#This Row],[SHIFT]],0,0),Table1[[#This Row],[Time]]+TIME(ABS(Table1[[#This Row],[SHIFT]]),0,0))-Table1[[#This Row],[Day]]</f>
        <v>#VALUE!</v>
      </c>
      <c r="H151" s="7" t="e">
        <f>ROUND(IF(Table1[[#This Row],[SHIFT]]&gt;0, Table1[[#This Row],[Time]]-TIME(Table1[[#This Row],[SHIFT]],0,0),Table1[[#This Row],[Time]]+TIME(ABS(Table1[[#This Row],[SHIFT]]),0,0))-0.5, 0)</f>
        <v>#VALUE!</v>
      </c>
    </row>
    <row r="152" spans="1:8">
      <c r="A152" s="9"/>
      <c r="B152" s="11"/>
      <c r="C152" s="13"/>
      <c r="D152" s="27" t="e">
        <f>MID(C152, 6, 11)+Table1[[#This Row],[Day]]</f>
        <v>#VALUE!</v>
      </c>
      <c r="E152" s="28" t="e">
        <f>TIMEVALUE(MID(C152,17,9))</f>
        <v>#VALUE!</v>
      </c>
      <c r="F152" s="29">
        <f>_xlfn.NUMBERVALUE(MID(C152,26,6))/100</f>
        <v>0</v>
      </c>
      <c r="G152" s="29" t="e">
        <f>IF(Table1[[#This Row],[SHIFT]]&gt;0, Table1[[#This Row],[Time]]-TIME(Table1[[#This Row],[SHIFT]],0,0),Table1[[#This Row],[Time]]+TIME(ABS(Table1[[#This Row],[SHIFT]]),0,0))-Table1[[#This Row],[Day]]</f>
        <v>#VALUE!</v>
      </c>
      <c r="H152" s="7" t="e">
        <f>ROUND(IF(Table1[[#This Row],[SHIFT]]&gt;0, Table1[[#This Row],[Time]]-TIME(Table1[[#This Row],[SHIFT]],0,0),Table1[[#This Row],[Time]]+TIME(ABS(Table1[[#This Row],[SHIFT]]),0,0))-0.5, 0)</f>
        <v>#VALUE!</v>
      </c>
    </row>
    <row r="153" spans="1:8">
      <c r="A153" s="9"/>
      <c r="B153" s="11"/>
      <c r="C153" s="13"/>
      <c r="D153" s="27" t="e">
        <f>MID(C153, 6, 11)+Table1[[#This Row],[Day]]</f>
        <v>#VALUE!</v>
      </c>
      <c r="E153" s="28" t="e">
        <f>TIMEVALUE(MID(C153,17,9))</f>
        <v>#VALUE!</v>
      </c>
      <c r="F153" s="29">
        <f>_xlfn.NUMBERVALUE(MID(C153,26,6))/100</f>
        <v>0</v>
      </c>
      <c r="G153" s="29" t="e">
        <f>IF(Table1[[#This Row],[SHIFT]]&gt;0, Table1[[#This Row],[Time]]-TIME(Table1[[#This Row],[SHIFT]],0,0),Table1[[#This Row],[Time]]+TIME(ABS(Table1[[#This Row],[SHIFT]]),0,0))-Table1[[#This Row],[Day]]</f>
        <v>#VALUE!</v>
      </c>
      <c r="H153" s="7" t="e">
        <f>ROUND(IF(Table1[[#This Row],[SHIFT]]&gt;0, Table1[[#This Row],[Time]]-TIME(Table1[[#This Row],[SHIFT]],0,0),Table1[[#This Row],[Time]]+TIME(ABS(Table1[[#This Row],[SHIFT]]),0,0))-0.5, 0)</f>
        <v>#VALUE!</v>
      </c>
    </row>
    <row r="154" spans="1:8">
      <c r="A154" s="9"/>
      <c r="B154" s="11"/>
      <c r="C154" s="13"/>
      <c r="D154" s="27" t="e">
        <f>MID(C154, 6, 11)+Table1[[#This Row],[Day]]</f>
        <v>#VALUE!</v>
      </c>
      <c r="E154" s="28" t="e">
        <f>TIMEVALUE(MID(C154,17,9))</f>
        <v>#VALUE!</v>
      </c>
      <c r="F154" s="29">
        <f>_xlfn.NUMBERVALUE(MID(C154,26,6))/100</f>
        <v>0</v>
      </c>
      <c r="G154" s="29" t="e">
        <f>IF(Table1[[#This Row],[SHIFT]]&gt;0, Table1[[#This Row],[Time]]-TIME(Table1[[#This Row],[SHIFT]],0,0),Table1[[#This Row],[Time]]+TIME(ABS(Table1[[#This Row],[SHIFT]]),0,0))-Table1[[#This Row],[Day]]</f>
        <v>#VALUE!</v>
      </c>
      <c r="H154" s="7" t="e">
        <f>ROUND(IF(Table1[[#This Row],[SHIFT]]&gt;0, Table1[[#This Row],[Time]]-TIME(Table1[[#This Row],[SHIFT]],0,0),Table1[[#This Row],[Time]]+TIME(ABS(Table1[[#This Row],[SHIFT]]),0,0))-0.5, 0)</f>
        <v>#VALUE!</v>
      </c>
    </row>
    <row r="155" spans="1:8">
      <c r="A155" s="9"/>
      <c r="B155" s="11"/>
      <c r="C155" s="13"/>
      <c r="D155" s="27" t="e">
        <f>MID(C155, 6, 11)+Table1[[#This Row],[Day]]</f>
        <v>#VALUE!</v>
      </c>
      <c r="E155" s="28" t="e">
        <f>TIMEVALUE(MID(C155,17,9))</f>
        <v>#VALUE!</v>
      </c>
      <c r="F155" s="29">
        <f>_xlfn.NUMBERVALUE(MID(C155,26,6))/100</f>
        <v>0</v>
      </c>
      <c r="G155" s="29" t="e">
        <f>IF(Table1[[#This Row],[SHIFT]]&gt;0, Table1[[#This Row],[Time]]-TIME(Table1[[#This Row],[SHIFT]],0,0),Table1[[#This Row],[Time]]+TIME(ABS(Table1[[#This Row],[SHIFT]]),0,0))-Table1[[#This Row],[Day]]</f>
        <v>#VALUE!</v>
      </c>
      <c r="H155" s="7" t="e">
        <f>ROUND(IF(Table1[[#This Row],[SHIFT]]&gt;0, Table1[[#This Row],[Time]]-TIME(Table1[[#This Row],[SHIFT]],0,0),Table1[[#This Row],[Time]]+TIME(ABS(Table1[[#This Row],[SHIFT]]),0,0))-0.5, 0)</f>
        <v>#VALUE!</v>
      </c>
    </row>
    <row r="156" spans="1:8">
      <c r="A156" s="9"/>
      <c r="B156" s="11"/>
      <c r="C156" s="13"/>
      <c r="D156" s="27" t="e">
        <f>MID(C156, 6, 11)+Table1[[#This Row],[Day]]</f>
        <v>#VALUE!</v>
      </c>
      <c r="E156" s="28" t="e">
        <f>TIMEVALUE(MID(C156,17,9))</f>
        <v>#VALUE!</v>
      </c>
      <c r="F156" s="29">
        <f>_xlfn.NUMBERVALUE(MID(C156,26,6))/100</f>
        <v>0</v>
      </c>
      <c r="G156" s="29" t="e">
        <f>IF(Table1[[#This Row],[SHIFT]]&gt;0, Table1[[#This Row],[Time]]-TIME(Table1[[#This Row],[SHIFT]],0,0),Table1[[#This Row],[Time]]+TIME(ABS(Table1[[#This Row],[SHIFT]]),0,0))-Table1[[#This Row],[Day]]</f>
        <v>#VALUE!</v>
      </c>
      <c r="H156" s="7" t="e">
        <f>ROUND(IF(Table1[[#This Row],[SHIFT]]&gt;0, Table1[[#This Row],[Time]]-TIME(Table1[[#This Row],[SHIFT]],0,0),Table1[[#This Row],[Time]]+TIME(ABS(Table1[[#This Row],[SHIFT]]),0,0))-0.5, 0)</f>
        <v>#VALUE!</v>
      </c>
    </row>
    <row r="157" spans="1:8">
      <c r="A157" s="9"/>
      <c r="B157" s="11"/>
      <c r="C157" s="13"/>
      <c r="D157" s="27" t="e">
        <f>MID(C157, 6, 11)+Table1[[#This Row],[Day]]</f>
        <v>#VALUE!</v>
      </c>
      <c r="E157" s="28" t="e">
        <f>TIMEVALUE(MID(C157,17,9))</f>
        <v>#VALUE!</v>
      </c>
      <c r="F157" s="29">
        <f>_xlfn.NUMBERVALUE(MID(C157,26,6))/100</f>
        <v>0</v>
      </c>
      <c r="G157" s="29" t="e">
        <f>IF(Table1[[#This Row],[SHIFT]]&gt;0, Table1[[#This Row],[Time]]-TIME(Table1[[#This Row],[SHIFT]],0,0),Table1[[#This Row],[Time]]+TIME(ABS(Table1[[#This Row],[SHIFT]]),0,0))-Table1[[#This Row],[Day]]</f>
        <v>#VALUE!</v>
      </c>
      <c r="H157" s="7" t="e">
        <f>ROUND(IF(Table1[[#This Row],[SHIFT]]&gt;0, Table1[[#This Row],[Time]]-TIME(Table1[[#This Row],[SHIFT]],0,0),Table1[[#This Row],[Time]]+TIME(ABS(Table1[[#This Row],[SHIFT]]),0,0))-0.5, 0)</f>
        <v>#VALUE!</v>
      </c>
    </row>
    <row r="158" spans="1:8">
      <c r="A158" s="9"/>
      <c r="B158" s="11"/>
      <c r="C158" s="13"/>
      <c r="D158" s="27" t="e">
        <f>MID(C158, 6, 11)+Table1[[#This Row],[Day]]</f>
        <v>#VALUE!</v>
      </c>
      <c r="E158" s="28" t="e">
        <f>TIMEVALUE(MID(C158,17,9))</f>
        <v>#VALUE!</v>
      </c>
      <c r="F158" s="29">
        <f>_xlfn.NUMBERVALUE(MID(C158,26,6))/100</f>
        <v>0</v>
      </c>
      <c r="G158" s="29" t="e">
        <f>IF(Table1[[#This Row],[SHIFT]]&gt;0, Table1[[#This Row],[Time]]-TIME(Table1[[#This Row],[SHIFT]],0,0),Table1[[#This Row],[Time]]+TIME(ABS(Table1[[#This Row],[SHIFT]]),0,0))-Table1[[#This Row],[Day]]</f>
        <v>#VALUE!</v>
      </c>
      <c r="H158" s="7" t="e">
        <f>ROUND(IF(Table1[[#This Row],[SHIFT]]&gt;0, Table1[[#This Row],[Time]]-TIME(Table1[[#This Row],[SHIFT]],0,0),Table1[[#This Row],[Time]]+TIME(ABS(Table1[[#This Row],[SHIFT]]),0,0))-0.5, 0)</f>
        <v>#VALUE!</v>
      </c>
    </row>
    <row r="159" spans="1:8">
      <c r="A159" s="9"/>
      <c r="B159" s="11"/>
      <c r="C159" s="13"/>
      <c r="D159" s="27" t="e">
        <f>MID(C159, 6, 11)+Table1[[#This Row],[Day]]</f>
        <v>#VALUE!</v>
      </c>
      <c r="E159" s="28" t="e">
        <f>TIMEVALUE(MID(C159,17,9))</f>
        <v>#VALUE!</v>
      </c>
      <c r="F159" s="29">
        <f>_xlfn.NUMBERVALUE(MID(C159,26,6))/100</f>
        <v>0</v>
      </c>
      <c r="G159" s="29" t="e">
        <f>IF(Table1[[#This Row],[SHIFT]]&gt;0, Table1[[#This Row],[Time]]-TIME(Table1[[#This Row],[SHIFT]],0,0),Table1[[#This Row],[Time]]+TIME(ABS(Table1[[#This Row],[SHIFT]]),0,0))-Table1[[#This Row],[Day]]</f>
        <v>#VALUE!</v>
      </c>
      <c r="H159" s="7" t="e">
        <f>ROUND(IF(Table1[[#This Row],[SHIFT]]&gt;0, Table1[[#This Row],[Time]]-TIME(Table1[[#This Row],[SHIFT]],0,0),Table1[[#This Row],[Time]]+TIME(ABS(Table1[[#This Row],[SHIFT]]),0,0))-0.5, 0)</f>
        <v>#VALUE!</v>
      </c>
    </row>
    <row r="160" spans="1:8">
      <c r="A160" s="9"/>
      <c r="B160" s="11"/>
      <c r="C160" s="13"/>
      <c r="D160" s="27" t="e">
        <f>MID(C160, 6, 11)+Table1[[#This Row],[Day]]</f>
        <v>#VALUE!</v>
      </c>
      <c r="E160" s="28" t="e">
        <f>TIMEVALUE(MID(C160,17,9))</f>
        <v>#VALUE!</v>
      </c>
      <c r="F160" s="29">
        <f>_xlfn.NUMBERVALUE(MID(C160,26,6))/100</f>
        <v>0</v>
      </c>
      <c r="G160" s="29" t="e">
        <f>IF(Table1[[#This Row],[SHIFT]]&gt;0, Table1[[#This Row],[Time]]-TIME(Table1[[#This Row],[SHIFT]],0,0),Table1[[#This Row],[Time]]+TIME(ABS(Table1[[#This Row],[SHIFT]]),0,0))-Table1[[#This Row],[Day]]</f>
        <v>#VALUE!</v>
      </c>
      <c r="H160" s="7" t="e">
        <f>ROUND(IF(Table1[[#This Row],[SHIFT]]&gt;0, Table1[[#This Row],[Time]]-TIME(Table1[[#This Row],[SHIFT]],0,0),Table1[[#This Row],[Time]]+TIME(ABS(Table1[[#This Row],[SHIFT]]),0,0))-0.5, 0)</f>
        <v>#VALUE!</v>
      </c>
    </row>
    <row r="161" spans="1:8">
      <c r="A161" s="9"/>
      <c r="B161" s="11"/>
      <c r="C161" s="13"/>
      <c r="D161" s="34" t="e">
        <f>MID(C161, 6, 11)+Table1[[#This Row],[Day]]</f>
        <v>#VALUE!</v>
      </c>
      <c r="E161" s="35" t="e">
        <f>TIMEVALUE(MID(C161,17,9))</f>
        <v>#VALUE!</v>
      </c>
      <c r="F161" s="36">
        <f>_xlfn.NUMBERVALUE(MID(C161,26,6))/100</f>
        <v>0</v>
      </c>
      <c r="G161" s="36" t="e">
        <f>IF(Table1[[#This Row],[SHIFT]]&gt;0, Table1[[#This Row],[Time]]-TIME(Table1[[#This Row],[SHIFT]],0,0),Table1[[#This Row],[Time]]+TIME(ABS(Table1[[#This Row],[SHIFT]]),0,0))-Table1[[#This Row],[Day]]</f>
        <v>#VALUE!</v>
      </c>
      <c r="H161" s="37" t="e">
        <f>ROUND(IF(Table1[[#This Row],[SHIFT]]&gt;0, Table1[[#This Row],[Time]]-TIME(Table1[[#This Row],[SHIFT]],0,0),Table1[[#This Row],[Time]]+TIME(ABS(Table1[[#This Row],[SHIFT]]),0,0))-0.5, 0)</f>
        <v>#VALUE!</v>
      </c>
    </row>
    <row r="162" spans="1:8">
      <c r="A162" s="9"/>
      <c r="B162" s="11"/>
      <c r="C162" s="13"/>
      <c r="D162" s="34" t="e">
        <f>MID(C162, 6, 11)+Table1[[#This Row],[Day]]</f>
        <v>#VALUE!</v>
      </c>
      <c r="E162" s="35" t="e">
        <f>TIMEVALUE(MID(C162,17,9))</f>
        <v>#VALUE!</v>
      </c>
      <c r="F162" s="36">
        <f>_xlfn.NUMBERVALUE(MID(C162,26,6))/100</f>
        <v>0</v>
      </c>
      <c r="G162" s="36" t="e">
        <f>IF(Table1[[#This Row],[SHIFT]]&gt;0, Table1[[#This Row],[Time]]-TIME(Table1[[#This Row],[SHIFT]],0,0),Table1[[#This Row],[Time]]+TIME(ABS(Table1[[#This Row],[SHIFT]]),0,0))-Table1[[#This Row],[Day]]</f>
        <v>#VALUE!</v>
      </c>
      <c r="H162" s="37" t="e">
        <f>ROUND(IF(Table1[[#This Row],[SHIFT]]&gt;0, Table1[[#This Row],[Time]]-TIME(Table1[[#This Row],[SHIFT]],0,0),Table1[[#This Row],[Time]]+TIME(ABS(Table1[[#This Row],[SHIFT]]),0,0))-0.5, 0)</f>
        <v>#VALUE!</v>
      </c>
    </row>
    <row r="163" spans="1:8">
      <c r="A163" s="9"/>
      <c r="B163" s="11"/>
      <c r="C163" s="13"/>
      <c r="D163" s="34" t="e">
        <f>MID(C163, 6, 11)+Table1[[#This Row],[Day]]</f>
        <v>#VALUE!</v>
      </c>
      <c r="E163" s="35" t="e">
        <f>TIMEVALUE(MID(C163,17,9))</f>
        <v>#VALUE!</v>
      </c>
      <c r="F163" s="36">
        <f>_xlfn.NUMBERVALUE(MID(C163,26,6))/100</f>
        <v>0</v>
      </c>
      <c r="G163" s="36" t="e">
        <f>IF(Table1[[#This Row],[SHIFT]]&gt;0, Table1[[#This Row],[Time]]-TIME(Table1[[#This Row],[SHIFT]],0,0),Table1[[#This Row],[Time]]+TIME(ABS(Table1[[#This Row],[SHIFT]]),0,0))-Table1[[#This Row],[Day]]</f>
        <v>#VALUE!</v>
      </c>
      <c r="H163" s="37" t="e">
        <f>ROUND(IF(Table1[[#This Row],[SHIFT]]&gt;0, Table1[[#This Row],[Time]]-TIME(Table1[[#This Row],[SHIFT]],0,0),Table1[[#This Row],[Time]]+TIME(ABS(Table1[[#This Row],[SHIFT]]),0,0))-0.5, 0)</f>
        <v>#VALUE!</v>
      </c>
    </row>
    <row r="164" spans="1:8">
      <c r="A164" s="9"/>
      <c r="B164" s="11"/>
      <c r="C164" s="13"/>
      <c r="D164" s="34" t="e">
        <f>MID(C164, 6, 11)+Table1[[#This Row],[Day]]</f>
        <v>#VALUE!</v>
      </c>
      <c r="E164" s="35" t="e">
        <f>TIMEVALUE(MID(C164,17,9))</f>
        <v>#VALUE!</v>
      </c>
      <c r="F164" s="36">
        <f>_xlfn.NUMBERVALUE(MID(C164,26,6))/100</f>
        <v>0</v>
      </c>
      <c r="G164" s="36" t="e">
        <f>IF(Table1[[#This Row],[SHIFT]]&gt;0, Table1[[#This Row],[Time]]-TIME(Table1[[#This Row],[SHIFT]],0,0),Table1[[#This Row],[Time]]+TIME(ABS(Table1[[#This Row],[SHIFT]]),0,0))-Table1[[#This Row],[Day]]</f>
        <v>#VALUE!</v>
      </c>
      <c r="H164" s="37" t="e">
        <f>ROUND(IF(Table1[[#This Row],[SHIFT]]&gt;0, Table1[[#This Row],[Time]]-TIME(Table1[[#This Row],[SHIFT]],0,0),Table1[[#This Row],[Time]]+TIME(ABS(Table1[[#This Row],[SHIFT]]),0,0))-0.5, 0)</f>
        <v>#VALUE!</v>
      </c>
    </row>
    <row r="165" spans="1:8">
      <c r="A165" s="9"/>
      <c r="B165" s="11"/>
      <c r="C165" s="13"/>
      <c r="D165" s="34" t="e">
        <f>MID(C165, 6, 11)+Table1[[#This Row],[Day]]</f>
        <v>#VALUE!</v>
      </c>
      <c r="E165" s="35" t="e">
        <f>TIMEVALUE(MID(C165,17,9))</f>
        <v>#VALUE!</v>
      </c>
      <c r="F165" s="36">
        <f>_xlfn.NUMBERVALUE(MID(C165,26,6))/100</f>
        <v>0</v>
      </c>
      <c r="G165" s="36" t="e">
        <f>IF(Table1[[#This Row],[SHIFT]]&gt;0, Table1[[#This Row],[Time]]-TIME(Table1[[#This Row],[SHIFT]],0,0),Table1[[#This Row],[Time]]+TIME(ABS(Table1[[#This Row],[SHIFT]]),0,0))-Table1[[#This Row],[Day]]</f>
        <v>#VALUE!</v>
      </c>
      <c r="H165" s="37" t="e">
        <f>ROUND(IF(Table1[[#This Row],[SHIFT]]&gt;0, Table1[[#This Row],[Time]]-TIME(Table1[[#This Row],[SHIFT]],0,0),Table1[[#This Row],[Time]]+TIME(ABS(Table1[[#This Row],[SHIFT]]),0,0))-0.5, 0)</f>
        <v>#VALUE!</v>
      </c>
    </row>
    <row r="166" spans="1:8">
      <c r="A166" s="9"/>
      <c r="B166" s="11"/>
      <c r="C166" s="13"/>
      <c r="D166" s="34" t="e">
        <f>MID(C166, 6, 11)+Table1[[#This Row],[Day]]</f>
        <v>#VALUE!</v>
      </c>
      <c r="E166" s="35" t="e">
        <f>TIMEVALUE(MID(C166,17,9))</f>
        <v>#VALUE!</v>
      </c>
      <c r="F166" s="36">
        <f>_xlfn.NUMBERVALUE(MID(C166,26,6))/100</f>
        <v>0</v>
      </c>
      <c r="G166" s="36" t="e">
        <f>IF(Table1[[#This Row],[SHIFT]]&gt;0, Table1[[#This Row],[Time]]-TIME(Table1[[#This Row],[SHIFT]],0,0),Table1[[#This Row],[Time]]+TIME(ABS(Table1[[#This Row],[SHIFT]]),0,0))-Table1[[#This Row],[Day]]</f>
        <v>#VALUE!</v>
      </c>
      <c r="H166" s="37" t="e">
        <f>ROUND(IF(Table1[[#This Row],[SHIFT]]&gt;0, Table1[[#This Row],[Time]]-TIME(Table1[[#This Row],[SHIFT]],0,0),Table1[[#This Row],[Time]]+TIME(ABS(Table1[[#This Row],[SHIFT]]),0,0))-0.5, 0)</f>
        <v>#VALUE!</v>
      </c>
    </row>
    <row r="167" spans="1:8">
      <c r="A167" s="9"/>
      <c r="B167" s="11"/>
      <c r="C167" s="13"/>
      <c r="D167" s="27" t="e">
        <f>MID(C167, 6, 11)+Table1[[#This Row],[Day]]</f>
        <v>#VALUE!</v>
      </c>
      <c r="E167" s="28" t="e">
        <f>TIMEVALUE(MID(C167,17,9))</f>
        <v>#VALUE!</v>
      </c>
      <c r="F167" s="29">
        <f>_xlfn.NUMBERVALUE(MID(C167,26,6))/100</f>
        <v>0</v>
      </c>
      <c r="G167" s="29" t="e">
        <f>IF(Table1[[#This Row],[SHIFT]]&gt;0, Table1[[#This Row],[Time]]-TIME(Table1[[#This Row],[SHIFT]],0,0),Table1[[#This Row],[Time]]+TIME(ABS(Table1[[#This Row],[SHIFT]]),0,0))-Table1[[#This Row],[Day]]</f>
        <v>#VALUE!</v>
      </c>
      <c r="H167" s="7" t="e">
        <f>ROUND(IF(Table1[[#This Row],[SHIFT]]&gt;0, Table1[[#This Row],[Time]]-TIME(Table1[[#This Row],[SHIFT]],0,0),Table1[[#This Row],[Time]]+TIME(ABS(Table1[[#This Row],[SHIFT]]),0,0))-0.5, 0)</f>
        <v>#VALUE!</v>
      </c>
    </row>
    <row r="168" spans="1:8">
      <c r="A168" s="9"/>
      <c r="B168" s="11"/>
      <c r="C168" s="13"/>
      <c r="D168" s="27" t="e">
        <f>MID(C168, 6, 11)+Table1[[#This Row],[Day]]</f>
        <v>#VALUE!</v>
      </c>
      <c r="E168" s="28" t="e">
        <f>TIMEVALUE(MID(C168,17,9))</f>
        <v>#VALUE!</v>
      </c>
      <c r="F168" s="29">
        <f>_xlfn.NUMBERVALUE(MID(C168,26,6))/100</f>
        <v>0</v>
      </c>
      <c r="G168" s="29" t="e">
        <f>IF(Table1[[#This Row],[SHIFT]]&gt;0, Table1[[#This Row],[Time]]-TIME(Table1[[#This Row],[SHIFT]],0,0),Table1[[#This Row],[Time]]+TIME(ABS(Table1[[#This Row],[SHIFT]]),0,0))-Table1[[#This Row],[Day]]</f>
        <v>#VALUE!</v>
      </c>
      <c r="H168" s="7" t="e">
        <f>ROUND(IF(Table1[[#This Row],[SHIFT]]&gt;0, Table1[[#This Row],[Time]]-TIME(Table1[[#This Row],[SHIFT]],0,0),Table1[[#This Row],[Time]]+TIME(ABS(Table1[[#This Row],[SHIFT]]),0,0))-0.5, 0)</f>
        <v>#VALUE!</v>
      </c>
    </row>
    <row r="169" spans="1:8">
      <c r="A169" s="9"/>
      <c r="B169" s="11"/>
      <c r="C169" s="13"/>
      <c r="D169" s="19" t="e">
        <f>MID(C169, 6, 11)+Table1[[#This Row],[Day]]</f>
        <v>#VALUE!</v>
      </c>
      <c r="E169" s="28" t="e">
        <f>TIMEVALUE(MID(C169,17,9))</f>
        <v>#VALUE!</v>
      </c>
      <c r="F169" s="20">
        <f>_xlfn.NUMBERVALUE(MID(C169,26,6))/100</f>
        <v>0</v>
      </c>
      <c r="G169" s="20" t="e">
        <f>IF(Table1[[#This Row],[SHIFT]]&gt;0, Table1[[#This Row],[Time]]-TIME(Table1[[#This Row],[SHIFT]],0,0),Table1[[#This Row],[Time]]+TIME(ABS(Table1[[#This Row],[SHIFT]]),0,0))-Table1[[#This Row],[Day]]</f>
        <v>#VALUE!</v>
      </c>
      <c r="H169" s="33" t="e">
        <f>ROUND(IF(Table1[[#This Row],[SHIFT]]&gt;0, Table1[[#This Row],[Time]]-TIME(Table1[[#This Row],[SHIFT]],0,0),Table1[[#This Row],[Time]]+TIME(ABS(Table1[[#This Row],[SHIFT]]),0,0))-0.5, 0)</f>
        <v>#VALUE!</v>
      </c>
    </row>
    <row r="170" spans="1:8">
      <c r="A170" s="9"/>
      <c r="B170" s="11"/>
      <c r="C170" s="13"/>
      <c r="D170" s="19" t="e">
        <f>MID(C170, 6, 11)+Table1[[#This Row],[Day]]</f>
        <v>#VALUE!</v>
      </c>
      <c r="E170" s="28" t="e">
        <f>TIMEVALUE(MID(C170,17,9))</f>
        <v>#VALUE!</v>
      </c>
      <c r="F170" s="20">
        <f>_xlfn.NUMBERVALUE(MID(C170,26,6))/100</f>
        <v>0</v>
      </c>
      <c r="G170" s="20" t="e">
        <f>IF(Table1[[#This Row],[SHIFT]]&gt;0, Table1[[#This Row],[Time]]-TIME(Table1[[#This Row],[SHIFT]],0,0),Table1[[#This Row],[Time]]+TIME(ABS(Table1[[#This Row],[SHIFT]]),0,0))-Table1[[#This Row],[Day]]</f>
        <v>#VALUE!</v>
      </c>
      <c r="H170" s="33" t="e">
        <f>ROUND(IF(Table1[[#This Row],[SHIFT]]&gt;0, Table1[[#This Row],[Time]]-TIME(Table1[[#This Row],[SHIFT]],0,0),Table1[[#This Row],[Time]]+TIME(ABS(Table1[[#This Row],[SHIFT]]),0,0))-0.5, 0)</f>
        <v>#VALUE!</v>
      </c>
    </row>
    <row r="171" spans="1:8">
      <c r="A171" s="9"/>
      <c r="B171" s="11"/>
      <c r="C171" s="13"/>
      <c r="D171" s="19" t="e">
        <f>MID(C171, 6, 11)+Table1[[#This Row],[Day]]</f>
        <v>#VALUE!</v>
      </c>
      <c r="E171" s="28" t="e">
        <f>TIMEVALUE(MID(C171,17,9))</f>
        <v>#VALUE!</v>
      </c>
      <c r="F171" s="20">
        <f>_xlfn.NUMBERVALUE(MID(C171,26,6))/100</f>
        <v>0</v>
      </c>
      <c r="G171" s="20" t="e">
        <f>IF(Table1[[#This Row],[SHIFT]]&gt;0, Table1[[#This Row],[Time]]-TIME(Table1[[#This Row],[SHIFT]],0,0),Table1[[#This Row],[Time]]+TIME(ABS(Table1[[#This Row],[SHIFT]]),0,0))-Table1[[#This Row],[Day]]</f>
        <v>#VALUE!</v>
      </c>
      <c r="H171" s="33" t="e">
        <f>ROUND(IF(Table1[[#This Row],[SHIFT]]&gt;0, Table1[[#This Row],[Time]]-TIME(Table1[[#This Row],[SHIFT]],0,0),Table1[[#This Row],[Time]]+TIME(ABS(Table1[[#This Row],[SHIFT]]),0,0))-0.5, 0)</f>
        <v>#VALUE!</v>
      </c>
    </row>
    <row r="172" spans="1:8">
      <c r="A172" s="9"/>
      <c r="B172" s="15"/>
      <c r="C172" s="13"/>
      <c r="D172" s="19" t="e">
        <f>MID(C172, 6, 11)+Table1[[#This Row],[Day]]</f>
        <v>#VALUE!</v>
      </c>
      <c r="E172" s="28" t="e">
        <f>TIMEVALUE(MID(C172,17,9))</f>
        <v>#VALUE!</v>
      </c>
      <c r="F172" s="20">
        <f>_xlfn.NUMBERVALUE(MID(C172,26,6))/100</f>
        <v>0</v>
      </c>
      <c r="G172" s="20" t="e">
        <f>IF(Table1[[#This Row],[SHIFT]]&gt;0, Table1[[#This Row],[Time]]-TIME(Table1[[#This Row],[SHIFT]],0,0),Table1[[#This Row],[Time]]+TIME(ABS(Table1[[#This Row],[SHIFT]]),0,0))-Table1[[#This Row],[Day]]</f>
        <v>#VALUE!</v>
      </c>
      <c r="H172" s="33" t="e">
        <f>ROUND(IF(Table1[[#This Row],[SHIFT]]&gt;0, Table1[[#This Row],[Time]]-TIME(Table1[[#This Row],[SHIFT]],0,0),Table1[[#This Row],[Time]]+TIME(ABS(Table1[[#This Row],[SHIFT]]),0,0))-0.5, 0)</f>
        <v>#VALUE!</v>
      </c>
    </row>
    <row r="173" spans="1:8">
      <c r="A173" s="9"/>
      <c r="B173" s="11"/>
      <c r="C173" s="13"/>
      <c r="D173" s="19" t="e">
        <f>MID(C173, 6, 11)+Table1[[#This Row],[Day]]</f>
        <v>#VALUE!</v>
      </c>
      <c r="E173" s="32" t="e">
        <f>TIMEVALUE(MID(C173,17,9))</f>
        <v>#VALUE!</v>
      </c>
      <c r="F173" s="20">
        <f>_xlfn.NUMBERVALUE(MID(C173,26,6))/100</f>
        <v>0</v>
      </c>
      <c r="G173" s="20" t="e">
        <f>IF(Table1[[#This Row],[SHIFT]]&gt;0, Table1[[#This Row],[Time]]-TIME(Table1[[#This Row],[SHIFT]],0,0),Table1[[#This Row],[Time]]+TIME(ABS(Table1[[#This Row],[SHIFT]]),0,0))-Table1[[#This Row],[Day]]</f>
        <v>#VALUE!</v>
      </c>
      <c r="H173" s="33" t="e">
        <f>ROUND(IF(Table1[[#This Row],[SHIFT]]&gt;0, Table1[[#This Row],[Time]]-TIME(Table1[[#This Row],[SHIFT]],0,0),Table1[[#This Row],[Time]]+TIME(ABS(Table1[[#This Row],[SHIFT]]),0,0))-0.5, 0)</f>
        <v>#VALUE!</v>
      </c>
    </row>
    <row r="174" spans="1:8">
      <c r="A174" s="9"/>
      <c r="B174" s="11"/>
      <c r="C174" s="13"/>
      <c r="D174" s="34" t="e">
        <f>MID(C174, 6, 11)+Table1[[#This Row],[Day]]</f>
        <v>#VALUE!</v>
      </c>
      <c r="E174" s="35" t="e">
        <f>TIMEVALUE(MID(C174,17,9))</f>
        <v>#VALUE!</v>
      </c>
      <c r="F174" s="36">
        <f>_xlfn.NUMBERVALUE(MID(C174,26,6))/100</f>
        <v>0</v>
      </c>
      <c r="G174" s="36" t="e">
        <f>IF(Table1[[#This Row],[SHIFT]]&gt;0, Table1[[#This Row],[Time]]-TIME(Table1[[#This Row],[SHIFT]],0,0),Table1[[#This Row],[Time]]+TIME(ABS(Table1[[#This Row],[SHIFT]]),0,0))-Table1[[#This Row],[Day]]</f>
        <v>#VALUE!</v>
      </c>
      <c r="H174" s="37" t="e">
        <f>ROUND(IF(Table1[[#This Row],[SHIFT]]&gt;0, Table1[[#This Row],[Time]]-TIME(Table1[[#This Row],[SHIFT]],0,0),Table1[[#This Row],[Time]]+TIME(ABS(Table1[[#This Row],[SHIFT]]),0,0))-0.5, 0)</f>
        <v>#VALUE!</v>
      </c>
    </row>
    <row r="175" spans="1:8">
      <c r="A175" s="9"/>
      <c r="B175" s="11"/>
      <c r="C175" s="13"/>
      <c r="D175" s="34" t="e">
        <f>MID(C175, 6, 11)+Table1[[#This Row],[Day]]</f>
        <v>#VALUE!</v>
      </c>
      <c r="E175" s="35" t="e">
        <f>TIMEVALUE(MID(C175,17,9))</f>
        <v>#VALUE!</v>
      </c>
      <c r="F175" s="36">
        <f>_xlfn.NUMBERVALUE(MID(C175,26,6))/100</f>
        <v>0</v>
      </c>
      <c r="G175" s="36" t="e">
        <f>IF(Table1[[#This Row],[SHIFT]]&gt;0, Table1[[#This Row],[Time]]-TIME(Table1[[#This Row],[SHIFT]],0,0),Table1[[#This Row],[Time]]+TIME(ABS(Table1[[#This Row],[SHIFT]]),0,0))-Table1[[#This Row],[Day]]</f>
        <v>#VALUE!</v>
      </c>
      <c r="H175" s="37" t="e">
        <f>ROUND(IF(Table1[[#This Row],[SHIFT]]&gt;0, Table1[[#This Row],[Time]]-TIME(Table1[[#This Row],[SHIFT]],0,0),Table1[[#This Row],[Time]]+TIME(ABS(Table1[[#This Row],[SHIFT]]),0,0))-0.5, 0)</f>
        <v>#VALUE!</v>
      </c>
    </row>
    <row r="176" spans="1:8">
      <c r="A176" s="9"/>
      <c r="B176" s="11"/>
      <c r="C176" s="13"/>
      <c r="D176" s="34" t="e">
        <f>MID(C176, 6, 11)+Table1[[#This Row],[Day]]</f>
        <v>#VALUE!</v>
      </c>
      <c r="E176" s="35" t="e">
        <f>TIMEVALUE(MID(C176,17,9))</f>
        <v>#VALUE!</v>
      </c>
      <c r="F176" s="36">
        <f>_xlfn.NUMBERVALUE(MID(C176,26,6))/100</f>
        <v>0</v>
      </c>
      <c r="G176" s="36" t="e">
        <f>IF(Table1[[#This Row],[SHIFT]]&gt;0, Table1[[#This Row],[Time]]-TIME(Table1[[#This Row],[SHIFT]],0,0),Table1[[#This Row],[Time]]+TIME(ABS(Table1[[#This Row],[SHIFT]]),0,0))-Table1[[#This Row],[Day]]</f>
        <v>#VALUE!</v>
      </c>
      <c r="H176" s="37" t="e">
        <f>ROUND(IF(Table1[[#This Row],[SHIFT]]&gt;0, Table1[[#This Row],[Time]]-TIME(Table1[[#This Row],[SHIFT]],0,0),Table1[[#This Row],[Time]]+TIME(ABS(Table1[[#This Row],[SHIFT]]),0,0))-0.5, 0)</f>
        <v>#VALUE!</v>
      </c>
    </row>
    <row r="177" spans="1:8">
      <c r="A177" s="9"/>
      <c r="B177" s="11"/>
      <c r="C177" s="13"/>
      <c r="D177" s="34" t="e">
        <f>MID(C177, 6, 11)+Table1[[#This Row],[Day]]</f>
        <v>#VALUE!</v>
      </c>
      <c r="E177" s="35" t="e">
        <f>TIMEVALUE(MID(C177,17,9))</f>
        <v>#VALUE!</v>
      </c>
      <c r="F177" s="36">
        <f>_xlfn.NUMBERVALUE(MID(C177,26,6))/100</f>
        <v>0</v>
      </c>
      <c r="G177" s="36" t="e">
        <f>IF(Table1[[#This Row],[SHIFT]]&gt;0, Table1[[#This Row],[Time]]-TIME(Table1[[#This Row],[SHIFT]],0,0),Table1[[#This Row],[Time]]+TIME(ABS(Table1[[#This Row],[SHIFT]]),0,0))-Table1[[#This Row],[Day]]</f>
        <v>#VALUE!</v>
      </c>
      <c r="H177" s="37" t="e">
        <f>ROUND(IF(Table1[[#This Row],[SHIFT]]&gt;0, Table1[[#This Row],[Time]]-TIME(Table1[[#This Row],[SHIFT]],0,0),Table1[[#This Row],[Time]]+TIME(ABS(Table1[[#This Row],[SHIFT]]),0,0))-0.5, 0)</f>
        <v>#VALUE!</v>
      </c>
    </row>
    <row r="178" spans="1:8">
      <c r="A178" s="9"/>
      <c r="B178" s="11"/>
      <c r="C178" s="13"/>
      <c r="D178" s="34" t="e">
        <f>MID(C178, 6, 11)+Table1[[#This Row],[Day]]</f>
        <v>#VALUE!</v>
      </c>
      <c r="E178" s="35" t="e">
        <f>TIMEVALUE(MID(C178,17,9))</f>
        <v>#VALUE!</v>
      </c>
      <c r="F178" s="36">
        <f>_xlfn.NUMBERVALUE(MID(C178,26,6))/100</f>
        <v>0</v>
      </c>
      <c r="G178" s="36" t="e">
        <f>IF(Table1[[#This Row],[SHIFT]]&gt;0, Table1[[#This Row],[Time]]-TIME(Table1[[#This Row],[SHIFT]],0,0),Table1[[#This Row],[Time]]+TIME(ABS(Table1[[#This Row],[SHIFT]]),0,0))-Table1[[#This Row],[Day]]</f>
        <v>#VALUE!</v>
      </c>
      <c r="H178" s="37" t="e">
        <f>ROUND(IF(Table1[[#This Row],[SHIFT]]&gt;0, Table1[[#This Row],[Time]]-TIME(Table1[[#This Row],[SHIFT]],0,0),Table1[[#This Row],[Time]]+TIME(ABS(Table1[[#This Row],[SHIFT]]),0,0))-0.5, 0)</f>
        <v>#VALUE!</v>
      </c>
    </row>
    <row r="179" spans="1:8">
      <c r="A179" s="9"/>
      <c r="B179" s="11"/>
      <c r="C179" s="13"/>
      <c r="D179" s="34" t="e">
        <f>MID(C179, 6, 11)+Table1[[#This Row],[Day]]</f>
        <v>#VALUE!</v>
      </c>
      <c r="E179" s="35" t="e">
        <f>TIMEVALUE(MID(C179,17,9))</f>
        <v>#VALUE!</v>
      </c>
      <c r="F179" s="36">
        <f>_xlfn.NUMBERVALUE(MID(C179,26,6))/100</f>
        <v>0</v>
      </c>
      <c r="G179" s="36" t="e">
        <f>IF(Table1[[#This Row],[SHIFT]]&gt;0, Table1[[#This Row],[Time]]-TIME(Table1[[#This Row],[SHIFT]],0,0),Table1[[#This Row],[Time]]+TIME(ABS(Table1[[#This Row],[SHIFT]]),0,0))-Table1[[#This Row],[Day]]</f>
        <v>#VALUE!</v>
      </c>
      <c r="H179" s="37" t="e">
        <f>ROUND(IF(Table1[[#This Row],[SHIFT]]&gt;0, Table1[[#This Row],[Time]]-TIME(Table1[[#This Row],[SHIFT]],0,0),Table1[[#This Row],[Time]]+TIME(ABS(Table1[[#This Row],[SHIFT]]),0,0))-0.5, 0)</f>
        <v>#VALUE!</v>
      </c>
    </row>
    <row r="180" spans="1:8">
      <c r="A180" s="9"/>
      <c r="B180" s="11"/>
      <c r="C180" s="13"/>
      <c r="D180" s="19" t="e">
        <f>MID(C180, 6, 11)+Table1[[#This Row],[Day]]</f>
        <v>#VALUE!</v>
      </c>
      <c r="E180" s="28" t="e">
        <f>TIMEVALUE(MID(C180,17,9))</f>
        <v>#VALUE!</v>
      </c>
      <c r="F180" s="20">
        <f>_xlfn.NUMBERVALUE(MID(C180,26,6))/100</f>
        <v>0</v>
      </c>
      <c r="G180" s="20" t="e">
        <f>IF(Table1[[#This Row],[SHIFT]]&gt;0, Table1[[#This Row],[Time]]-TIME(Table1[[#This Row],[SHIFT]],0,0),Table1[[#This Row],[Time]]+TIME(ABS(Table1[[#This Row],[SHIFT]]),0,0))-Table1[[#This Row],[Day]]</f>
        <v>#VALUE!</v>
      </c>
      <c r="H180" s="33" t="e">
        <f>ROUND(IF(Table1[[#This Row],[SHIFT]]&gt;0, Table1[[#This Row],[Time]]-TIME(Table1[[#This Row],[SHIFT]],0,0),Table1[[#This Row],[Time]]+TIME(ABS(Table1[[#This Row],[SHIFT]]),0,0))-0.5, 0)</f>
        <v>#VALUE!</v>
      </c>
    </row>
    <row r="181" spans="1:8">
      <c r="A181" s="9"/>
      <c r="B181" s="11"/>
      <c r="C181" s="13"/>
      <c r="D181" s="19" t="e">
        <f>MID(C181, 6, 11)+Table1[[#This Row],[Day]]</f>
        <v>#VALUE!</v>
      </c>
      <c r="E181" s="28" t="e">
        <f>TIMEVALUE(MID(C181,17,9))</f>
        <v>#VALUE!</v>
      </c>
      <c r="F181" s="20">
        <f>_xlfn.NUMBERVALUE(MID(C181,26,6))/100</f>
        <v>0</v>
      </c>
      <c r="G181" s="20" t="e">
        <f>IF(Table1[[#This Row],[SHIFT]]&gt;0, Table1[[#This Row],[Time]]-TIME(Table1[[#This Row],[SHIFT]],0,0),Table1[[#This Row],[Time]]+TIME(ABS(Table1[[#This Row],[SHIFT]]),0,0))-Table1[[#This Row],[Day]]</f>
        <v>#VALUE!</v>
      </c>
      <c r="H181" s="33" t="e">
        <f>ROUND(IF(Table1[[#This Row],[SHIFT]]&gt;0, Table1[[#This Row],[Time]]-TIME(Table1[[#This Row],[SHIFT]],0,0),Table1[[#This Row],[Time]]+TIME(ABS(Table1[[#This Row],[SHIFT]]),0,0))-0.5, 0)</f>
        <v>#VALUE!</v>
      </c>
    </row>
    <row r="182" spans="1:8">
      <c r="A182" s="9"/>
      <c r="B182" s="11"/>
      <c r="C182" s="13"/>
      <c r="D182" s="19" t="e">
        <f>MID(C182, 6, 11)+Table1[[#This Row],[Day]]</f>
        <v>#VALUE!</v>
      </c>
      <c r="E182" s="28" t="e">
        <f>TIMEVALUE(MID(C182,17,9))</f>
        <v>#VALUE!</v>
      </c>
      <c r="F182" s="20">
        <f>_xlfn.NUMBERVALUE(MID(C182,26,6))/100</f>
        <v>0</v>
      </c>
      <c r="G182" s="20" t="e">
        <f>IF(Table1[[#This Row],[SHIFT]]&gt;0, Table1[[#This Row],[Time]]-TIME(Table1[[#This Row],[SHIFT]],0,0),Table1[[#This Row],[Time]]+TIME(ABS(Table1[[#This Row],[SHIFT]]),0,0))-Table1[[#This Row],[Day]]</f>
        <v>#VALUE!</v>
      </c>
      <c r="H182" s="33" t="e">
        <f>ROUND(IF(Table1[[#This Row],[SHIFT]]&gt;0, Table1[[#This Row],[Time]]-TIME(Table1[[#This Row],[SHIFT]],0,0),Table1[[#This Row],[Time]]+TIME(ABS(Table1[[#This Row],[SHIFT]]),0,0))-0.5, 0)</f>
        <v>#VALUE!</v>
      </c>
    </row>
    <row r="183" spans="1:8">
      <c r="A183" s="9"/>
      <c r="B183" s="11"/>
      <c r="C183" s="13"/>
      <c r="D183" s="19" t="e">
        <f>MID(C183, 6, 11)+Table1[[#This Row],[Day]]</f>
        <v>#VALUE!</v>
      </c>
      <c r="E183" s="28" t="e">
        <f>TIMEVALUE(MID(C183,17,9))</f>
        <v>#VALUE!</v>
      </c>
      <c r="F183" s="20">
        <f>_xlfn.NUMBERVALUE(MID(C183,26,6))/100</f>
        <v>0</v>
      </c>
      <c r="G183" s="20" t="e">
        <f>IF(Table1[[#This Row],[SHIFT]]&gt;0, Table1[[#This Row],[Time]]-TIME(Table1[[#This Row],[SHIFT]],0,0),Table1[[#This Row],[Time]]+TIME(ABS(Table1[[#This Row],[SHIFT]]),0,0))-Table1[[#This Row],[Day]]</f>
        <v>#VALUE!</v>
      </c>
      <c r="H183" s="33" t="e">
        <f>ROUND(IF(Table1[[#This Row],[SHIFT]]&gt;0, Table1[[#This Row],[Time]]-TIME(Table1[[#This Row],[SHIFT]],0,0),Table1[[#This Row],[Time]]+TIME(ABS(Table1[[#This Row],[SHIFT]]),0,0))-0.5, 0)</f>
        <v>#VALUE!</v>
      </c>
    </row>
    <row r="184" spans="1:8">
      <c r="A184" s="9"/>
      <c r="B184" s="11"/>
      <c r="C184" s="13"/>
      <c r="D184" s="19" t="e">
        <f>MID(C184, 6, 11)+Table1[[#This Row],[Day]]</f>
        <v>#VALUE!</v>
      </c>
      <c r="E184" s="28" t="e">
        <f>TIMEVALUE(MID(C184,17,9))</f>
        <v>#VALUE!</v>
      </c>
      <c r="F184" s="20">
        <f>_xlfn.NUMBERVALUE(MID(C184,26,6))/100</f>
        <v>0</v>
      </c>
      <c r="G184" s="20" t="e">
        <f>IF(Table1[[#This Row],[SHIFT]]&gt;0, Table1[[#This Row],[Time]]-TIME(Table1[[#This Row],[SHIFT]],0,0),Table1[[#This Row],[Time]]+TIME(ABS(Table1[[#This Row],[SHIFT]]),0,0))-Table1[[#This Row],[Day]]</f>
        <v>#VALUE!</v>
      </c>
      <c r="H184" s="33" t="e">
        <f>ROUND(IF(Table1[[#This Row],[SHIFT]]&gt;0, Table1[[#This Row],[Time]]-TIME(Table1[[#This Row],[SHIFT]],0,0),Table1[[#This Row],[Time]]+TIME(ABS(Table1[[#This Row],[SHIFT]]),0,0))-0.5, 0)</f>
        <v>#VALUE!</v>
      </c>
    </row>
    <row r="185" spans="1:8">
      <c r="A185" s="9"/>
      <c r="B185" s="11"/>
      <c r="C185" s="13"/>
      <c r="D185" s="19" t="e">
        <f>MID(C185, 6, 11)+Table1[[#This Row],[Day]]</f>
        <v>#VALUE!</v>
      </c>
      <c r="E185" s="32" t="e">
        <f>TIMEVALUE(MID(C185,17,9))</f>
        <v>#VALUE!</v>
      </c>
      <c r="F185" s="20">
        <f>_xlfn.NUMBERVALUE(MID(C185,26,6))/100</f>
        <v>0</v>
      </c>
      <c r="G185" s="20" t="e">
        <f>IF(Table1[[#This Row],[SHIFT]]&gt;0, Table1[[#This Row],[Time]]-TIME(Table1[[#This Row],[SHIFT]],0,0),Table1[[#This Row],[Time]]+TIME(ABS(Table1[[#This Row],[SHIFT]]),0,0))-Table1[[#This Row],[Day]]</f>
        <v>#VALUE!</v>
      </c>
      <c r="H185" s="33" t="e">
        <f>ROUND(IF(Table1[[#This Row],[SHIFT]]&gt;0, Table1[[#This Row],[Time]]-TIME(Table1[[#This Row],[SHIFT]],0,0),Table1[[#This Row],[Time]]+TIME(ABS(Table1[[#This Row],[SHIFT]]),0,0))-0.5, 0)</f>
        <v>#VALUE!</v>
      </c>
    </row>
    <row r="186" spans="1:8">
      <c r="A186" s="9"/>
      <c r="B186" s="11"/>
      <c r="C186" s="13"/>
      <c r="D186" s="19" t="e">
        <f>MID(C186, 6, 11)+Table1[[#This Row],[Day]]</f>
        <v>#VALUE!</v>
      </c>
      <c r="E186" s="32" t="e">
        <f>TIMEVALUE(MID(C186,17,9))</f>
        <v>#VALUE!</v>
      </c>
      <c r="F186" s="20">
        <f>_xlfn.NUMBERVALUE(MID(C186,26,6))/100</f>
        <v>0</v>
      </c>
      <c r="G186" s="20" t="e">
        <f>IF(Table1[[#This Row],[SHIFT]]&gt;0, Table1[[#This Row],[Time]]-TIME(Table1[[#This Row],[SHIFT]],0,0),Table1[[#This Row],[Time]]+TIME(ABS(Table1[[#This Row],[SHIFT]]),0,0))-Table1[[#This Row],[Day]]</f>
        <v>#VALUE!</v>
      </c>
      <c r="H186" s="33" t="e">
        <f>ROUND(IF(Table1[[#This Row],[SHIFT]]&gt;0, Table1[[#This Row],[Time]]-TIME(Table1[[#This Row],[SHIFT]],0,0),Table1[[#This Row],[Time]]+TIME(ABS(Table1[[#This Row],[SHIFT]]),0,0))-0.5, 0)</f>
        <v>#VALUE!</v>
      </c>
    </row>
    <row r="187" spans="1:8">
      <c r="A187" s="9"/>
      <c r="B187" s="11"/>
      <c r="C187" s="13"/>
      <c r="D187" s="19" t="e">
        <f>MID(C187, 6, 11)+Table1[[#This Row],[Day]]</f>
        <v>#VALUE!</v>
      </c>
      <c r="E187" s="32" t="e">
        <f>TIMEVALUE(MID(C187,17,9))</f>
        <v>#VALUE!</v>
      </c>
      <c r="F187" s="20">
        <f>_xlfn.NUMBERVALUE(MID(C187,26,6))/100</f>
        <v>0</v>
      </c>
      <c r="G187" s="20" t="e">
        <f>IF(Table1[[#This Row],[SHIFT]]&gt;0, Table1[[#This Row],[Time]]-TIME(Table1[[#This Row],[SHIFT]],0,0),Table1[[#This Row],[Time]]+TIME(ABS(Table1[[#This Row],[SHIFT]]),0,0))-Table1[[#This Row],[Day]]</f>
        <v>#VALUE!</v>
      </c>
      <c r="H187" s="33" t="e">
        <f>ROUND(IF(Table1[[#This Row],[SHIFT]]&gt;0, Table1[[#This Row],[Time]]-TIME(Table1[[#This Row],[SHIFT]],0,0),Table1[[#This Row],[Time]]+TIME(ABS(Table1[[#This Row],[SHIFT]]),0,0))-0.5, 0)</f>
        <v>#VALUE!</v>
      </c>
    </row>
    <row r="188" spans="1:8">
      <c r="A188" s="9"/>
      <c r="B188" s="11"/>
      <c r="C188" s="13"/>
      <c r="D188" s="19" t="e">
        <f>MID(C188, 6, 11)+Table1[[#This Row],[Day]]</f>
        <v>#VALUE!</v>
      </c>
      <c r="E188" s="32" t="e">
        <f>TIMEVALUE(MID(C188,17,9))</f>
        <v>#VALUE!</v>
      </c>
      <c r="F188" s="20">
        <f>_xlfn.NUMBERVALUE(MID(C188,26,6))/100</f>
        <v>0</v>
      </c>
      <c r="G188" s="20" t="e">
        <f>IF(Table1[[#This Row],[SHIFT]]&gt;0, Table1[[#This Row],[Time]]-TIME(Table1[[#This Row],[SHIFT]],0,0),Table1[[#This Row],[Time]]+TIME(ABS(Table1[[#This Row],[SHIFT]]),0,0))-Table1[[#This Row],[Day]]</f>
        <v>#VALUE!</v>
      </c>
      <c r="H188" s="33" t="e">
        <f>ROUND(IF(Table1[[#This Row],[SHIFT]]&gt;0, Table1[[#This Row],[Time]]-TIME(Table1[[#This Row],[SHIFT]],0,0),Table1[[#This Row],[Time]]+TIME(ABS(Table1[[#This Row],[SHIFT]]),0,0))-0.5, 0)</f>
        <v>#VALUE!</v>
      </c>
    </row>
    <row r="189" spans="1:8">
      <c r="A189" s="9"/>
      <c r="B189" s="11"/>
      <c r="C189" s="13"/>
      <c r="D189" s="19" t="e">
        <f>MID(C189, 6, 11)+Table1[[#This Row],[Day]]</f>
        <v>#VALUE!</v>
      </c>
      <c r="E189" s="32" t="e">
        <f>TIMEVALUE(MID(C189,17,9))</f>
        <v>#VALUE!</v>
      </c>
      <c r="F189" s="20">
        <f>_xlfn.NUMBERVALUE(MID(C189,26,6))/100</f>
        <v>0</v>
      </c>
      <c r="G189" s="20" t="e">
        <f>IF(Table1[[#This Row],[SHIFT]]&gt;0, Table1[[#This Row],[Time]]-TIME(Table1[[#This Row],[SHIFT]],0,0),Table1[[#This Row],[Time]]+TIME(ABS(Table1[[#This Row],[SHIFT]]),0,0))-Table1[[#This Row],[Day]]</f>
        <v>#VALUE!</v>
      </c>
      <c r="H189" s="33" t="e">
        <f>ROUND(IF(Table1[[#This Row],[SHIFT]]&gt;0, Table1[[#This Row],[Time]]-TIME(Table1[[#This Row],[SHIFT]],0,0),Table1[[#This Row],[Time]]+TIME(ABS(Table1[[#This Row],[SHIFT]]),0,0))-0.5, 0)</f>
        <v>#VALUE!</v>
      </c>
    </row>
    <row r="190" spans="1:8">
      <c r="A190" s="9"/>
      <c r="B190" s="11"/>
      <c r="C190" s="13"/>
      <c r="D190" s="34" t="e">
        <f>MID(C190, 6, 11)+Table1[[#This Row],[Day]]</f>
        <v>#VALUE!</v>
      </c>
      <c r="E190" s="35" t="e">
        <f>TIMEVALUE(MID(C190,17,9))</f>
        <v>#VALUE!</v>
      </c>
      <c r="F190" s="36">
        <f>_xlfn.NUMBERVALUE(MID(C190,26,6))/100</f>
        <v>0</v>
      </c>
      <c r="G190" s="36" t="e">
        <f>IF(Table1[[#This Row],[SHIFT]]&gt;0, Table1[[#This Row],[Time]]-TIME(Table1[[#This Row],[SHIFT]],0,0),Table1[[#This Row],[Time]]+TIME(ABS(Table1[[#This Row],[SHIFT]]),0,0))-Table1[[#This Row],[Day]]</f>
        <v>#VALUE!</v>
      </c>
      <c r="H190" s="37" t="e">
        <f>ROUND(IF(Table1[[#This Row],[SHIFT]]&gt;0, Table1[[#This Row],[Time]]-TIME(Table1[[#This Row],[SHIFT]],0,0),Table1[[#This Row],[Time]]+TIME(ABS(Table1[[#This Row],[SHIFT]]),0,0))-0.5, 0)</f>
        <v>#VALUE!</v>
      </c>
    </row>
    <row r="191" spans="1:8">
      <c r="A191" s="9"/>
      <c r="B191" s="11"/>
      <c r="C191" s="13"/>
      <c r="D191" s="34" t="e">
        <f>MID(C191, 6, 11)+Table1[[#This Row],[Day]]</f>
        <v>#VALUE!</v>
      </c>
      <c r="E191" s="35" t="e">
        <f>TIMEVALUE(MID(C191,17,9))</f>
        <v>#VALUE!</v>
      </c>
      <c r="F191" s="36">
        <f>_xlfn.NUMBERVALUE(MID(C191,26,6))/100</f>
        <v>0</v>
      </c>
      <c r="G191" s="36" t="e">
        <f>IF(Table1[[#This Row],[SHIFT]]&gt;0, Table1[[#This Row],[Time]]-TIME(Table1[[#This Row],[SHIFT]],0,0),Table1[[#This Row],[Time]]+TIME(ABS(Table1[[#This Row],[SHIFT]]),0,0))-Table1[[#This Row],[Day]]</f>
        <v>#VALUE!</v>
      </c>
      <c r="H191" s="37" t="e">
        <f>ROUND(IF(Table1[[#This Row],[SHIFT]]&gt;0, Table1[[#This Row],[Time]]-TIME(Table1[[#This Row],[SHIFT]],0,0),Table1[[#This Row],[Time]]+TIME(ABS(Table1[[#This Row],[SHIFT]]),0,0))-0.5, 0)</f>
        <v>#VALUE!</v>
      </c>
    </row>
    <row r="192" spans="1:8">
      <c r="A192" s="9"/>
      <c r="B192" s="11"/>
      <c r="C192" s="13"/>
      <c r="D192" s="19" t="e">
        <f>MID(C192, 6, 11)+Table1[[#This Row],[Day]]</f>
        <v>#VALUE!</v>
      </c>
      <c r="E192" s="28" t="e">
        <f>TIMEVALUE(MID(C192,17,9))</f>
        <v>#VALUE!</v>
      </c>
      <c r="F192" s="20">
        <f>_xlfn.NUMBERVALUE(MID(C192,26,6))/100</f>
        <v>0</v>
      </c>
      <c r="G192" s="20" t="e">
        <f>IF(Table1[[#This Row],[SHIFT]]&gt;0, Table1[[#This Row],[Time]]-TIME(Table1[[#This Row],[SHIFT]],0,0),Table1[[#This Row],[Time]]+TIME(ABS(Table1[[#This Row],[SHIFT]]),0,0))-Table1[[#This Row],[Day]]</f>
        <v>#VALUE!</v>
      </c>
      <c r="H192" s="33" t="e">
        <f>ROUND(IF(Table1[[#This Row],[SHIFT]]&gt;0, Table1[[#This Row],[Time]]-TIME(Table1[[#This Row],[SHIFT]],0,0),Table1[[#This Row],[Time]]+TIME(ABS(Table1[[#This Row],[SHIFT]]),0,0))-0.5, 0)</f>
        <v>#VALUE!</v>
      </c>
    </row>
    <row r="193" spans="1:8">
      <c r="A193" s="9"/>
      <c r="B193" s="11"/>
      <c r="C193" s="13"/>
      <c r="D193" s="19" t="e">
        <f>MID(C193, 6, 11)+Table1[[#This Row],[Day]]</f>
        <v>#VALUE!</v>
      </c>
      <c r="E193" s="28" t="e">
        <f>TIMEVALUE(MID(C193,17,9))</f>
        <v>#VALUE!</v>
      </c>
      <c r="F193" s="20">
        <f>_xlfn.NUMBERVALUE(MID(C193,26,6))/100</f>
        <v>0</v>
      </c>
      <c r="G193" s="20" t="e">
        <f>IF(Table1[[#This Row],[SHIFT]]&gt;0, Table1[[#This Row],[Time]]-TIME(Table1[[#This Row],[SHIFT]],0,0),Table1[[#This Row],[Time]]+TIME(ABS(Table1[[#This Row],[SHIFT]]),0,0))-Table1[[#This Row],[Day]]</f>
        <v>#VALUE!</v>
      </c>
      <c r="H193" s="33" t="e">
        <f>ROUND(IF(Table1[[#This Row],[SHIFT]]&gt;0, Table1[[#This Row],[Time]]-TIME(Table1[[#This Row],[SHIFT]],0,0),Table1[[#This Row],[Time]]+TIME(ABS(Table1[[#This Row],[SHIFT]]),0,0))-0.5, 0)</f>
        <v>#VALUE!</v>
      </c>
    </row>
    <row r="194" spans="1:8">
      <c r="A194" s="9"/>
      <c r="B194" s="11"/>
      <c r="C194" s="13"/>
      <c r="D194" s="19" t="e">
        <f>MID(C194, 6, 11)+Table1[[#This Row],[Day]]</f>
        <v>#VALUE!</v>
      </c>
      <c r="E194" s="28" t="e">
        <f>TIMEVALUE(MID(C194,17,9))</f>
        <v>#VALUE!</v>
      </c>
      <c r="F194" s="20">
        <f>_xlfn.NUMBERVALUE(MID(C194,26,6))/100</f>
        <v>0</v>
      </c>
      <c r="G194" s="20" t="e">
        <f>IF(Table1[[#This Row],[SHIFT]]&gt;0, Table1[[#This Row],[Time]]-TIME(Table1[[#This Row],[SHIFT]],0,0),Table1[[#This Row],[Time]]+TIME(ABS(Table1[[#This Row],[SHIFT]]),0,0))-Table1[[#This Row],[Day]]</f>
        <v>#VALUE!</v>
      </c>
      <c r="H194" s="33" t="e">
        <f>ROUND(IF(Table1[[#This Row],[SHIFT]]&gt;0, Table1[[#This Row],[Time]]-TIME(Table1[[#This Row],[SHIFT]],0,0),Table1[[#This Row],[Time]]+TIME(ABS(Table1[[#This Row],[SHIFT]]),0,0))-0.5, 0)</f>
        <v>#VALUE!</v>
      </c>
    </row>
    <row r="195" spans="1:8">
      <c r="A195" s="9"/>
      <c r="B195" s="11"/>
      <c r="C195" s="13"/>
      <c r="D195" s="19" t="e">
        <f>MID(C195, 6, 11)+Table1[[#This Row],[Day]]</f>
        <v>#VALUE!</v>
      </c>
      <c r="E195" s="28" t="e">
        <f>TIMEVALUE(MID(C195,17,9))</f>
        <v>#VALUE!</v>
      </c>
      <c r="F195" s="20">
        <f>_xlfn.NUMBERVALUE(MID(C195,26,6))/100</f>
        <v>0</v>
      </c>
      <c r="G195" s="20" t="e">
        <f>IF(Table1[[#This Row],[SHIFT]]&gt;0, Table1[[#This Row],[Time]]-TIME(Table1[[#This Row],[SHIFT]],0,0),Table1[[#This Row],[Time]]+TIME(ABS(Table1[[#This Row],[SHIFT]]),0,0))-Table1[[#This Row],[Day]]</f>
        <v>#VALUE!</v>
      </c>
      <c r="H195" s="33" t="e">
        <f>ROUND(IF(Table1[[#This Row],[SHIFT]]&gt;0, Table1[[#This Row],[Time]]-TIME(Table1[[#This Row],[SHIFT]],0,0),Table1[[#This Row],[Time]]+TIME(ABS(Table1[[#This Row],[SHIFT]]),0,0))-0.5, 0)</f>
        <v>#VALUE!</v>
      </c>
    </row>
    <row r="196" spans="1:8">
      <c r="A196" s="9"/>
      <c r="B196" s="11"/>
      <c r="C196" s="13"/>
      <c r="D196" s="19" t="e">
        <f>MID(C196, 6, 11)+Table1[[#This Row],[Day]]</f>
        <v>#VALUE!</v>
      </c>
      <c r="E196" s="28" t="e">
        <f>TIMEVALUE(MID(C196,17,9))</f>
        <v>#VALUE!</v>
      </c>
      <c r="F196" s="20">
        <f>_xlfn.NUMBERVALUE(MID(C196,26,6))/100</f>
        <v>0</v>
      </c>
      <c r="G196" s="20" t="e">
        <f>IF(Table1[[#This Row],[SHIFT]]&gt;0, Table1[[#This Row],[Time]]-TIME(Table1[[#This Row],[SHIFT]],0,0),Table1[[#This Row],[Time]]+TIME(ABS(Table1[[#This Row],[SHIFT]]),0,0))-Table1[[#This Row],[Day]]</f>
        <v>#VALUE!</v>
      </c>
      <c r="H196" s="33" t="e">
        <f>ROUND(IF(Table1[[#This Row],[SHIFT]]&gt;0, Table1[[#This Row],[Time]]-TIME(Table1[[#This Row],[SHIFT]],0,0),Table1[[#This Row],[Time]]+TIME(ABS(Table1[[#This Row],[SHIFT]]),0,0))-0.5, 0)</f>
        <v>#VALUE!</v>
      </c>
    </row>
    <row r="197" spans="1:8">
      <c r="A197" s="9"/>
      <c r="B197" s="11"/>
      <c r="C197" s="13"/>
      <c r="D197" s="34" t="e">
        <f>MID(C197, 6, 11)+Table1[[#This Row],[Day]]</f>
        <v>#VALUE!</v>
      </c>
      <c r="E197" s="35" t="e">
        <f>TIMEVALUE(MID(C197,17,9))</f>
        <v>#VALUE!</v>
      </c>
      <c r="F197" s="36">
        <f>_xlfn.NUMBERVALUE(MID(C197,26,6))/100</f>
        <v>0</v>
      </c>
      <c r="G197" s="36" t="e">
        <f>IF(Table1[[#This Row],[SHIFT]]&gt;0, Table1[[#This Row],[Time]]-TIME(Table1[[#This Row],[SHIFT]],0,0),Table1[[#This Row],[Time]]+TIME(ABS(Table1[[#This Row],[SHIFT]]),0,0))-Table1[[#This Row],[Day]]</f>
        <v>#VALUE!</v>
      </c>
      <c r="H197" s="37" t="e">
        <f>ROUND(IF(Table1[[#This Row],[SHIFT]]&gt;0, Table1[[#This Row],[Time]]-TIME(Table1[[#This Row],[SHIFT]],0,0),Table1[[#This Row],[Time]]+TIME(ABS(Table1[[#This Row],[SHIFT]]),0,0))-0.5, 0)</f>
        <v>#VALUE!</v>
      </c>
    </row>
    <row r="198" spans="1:8">
      <c r="A198" s="9"/>
      <c r="B198" s="11"/>
      <c r="C198" s="13"/>
      <c r="D198" s="19" t="e">
        <f>MID(C198, 6, 11)+Table1[[#This Row],[Day]]</f>
        <v>#VALUE!</v>
      </c>
      <c r="E198" s="28" t="e">
        <f>TIMEVALUE(MID(C198,17,9))</f>
        <v>#VALUE!</v>
      </c>
      <c r="F198" s="20">
        <f>_xlfn.NUMBERVALUE(MID(C198,26,6))/100</f>
        <v>0</v>
      </c>
      <c r="G198" s="20" t="e">
        <f>IF(Table1[[#This Row],[SHIFT]]&gt;0, Table1[[#This Row],[Time]]-TIME(Table1[[#This Row],[SHIFT]],0,0),Table1[[#This Row],[Time]]+TIME(ABS(Table1[[#This Row],[SHIFT]]),0,0))-Table1[[#This Row],[Day]]</f>
        <v>#VALUE!</v>
      </c>
      <c r="H198" s="33" t="e">
        <f>ROUND(IF(Table1[[#This Row],[SHIFT]]&gt;0, Table1[[#This Row],[Time]]-TIME(Table1[[#This Row],[SHIFT]],0,0),Table1[[#This Row],[Time]]+TIME(ABS(Table1[[#This Row],[SHIFT]]),0,0))-0.5, 0)</f>
        <v>#VALUE!</v>
      </c>
    </row>
    <row r="199" spans="1:8">
      <c r="A199" s="9"/>
      <c r="B199" s="11"/>
      <c r="C199" s="13"/>
      <c r="D199" s="19" t="e">
        <f>MID(C199, 6, 11)+Table1[[#This Row],[Day]]</f>
        <v>#VALUE!</v>
      </c>
      <c r="E199" s="28" t="e">
        <f>TIMEVALUE(MID(C199,17,9))</f>
        <v>#VALUE!</v>
      </c>
      <c r="F199" s="20">
        <f>_xlfn.NUMBERVALUE(MID(C199,26,6))/100</f>
        <v>0</v>
      </c>
      <c r="G199" s="20" t="e">
        <f>IF(Table1[[#This Row],[SHIFT]]&gt;0, Table1[[#This Row],[Time]]-TIME(Table1[[#This Row],[SHIFT]],0,0),Table1[[#This Row],[Time]]+TIME(ABS(Table1[[#This Row],[SHIFT]]),0,0))-Table1[[#This Row],[Day]]</f>
        <v>#VALUE!</v>
      </c>
      <c r="H199" s="33" t="e">
        <f>ROUND(IF(Table1[[#This Row],[SHIFT]]&gt;0, Table1[[#This Row],[Time]]-TIME(Table1[[#This Row],[SHIFT]],0,0),Table1[[#This Row],[Time]]+TIME(ABS(Table1[[#This Row],[SHIFT]]),0,0))-0.5, 0)</f>
        <v>#VALUE!</v>
      </c>
    </row>
    <row r="200" spans="1:8">
      <c r="A200" s="9"/>
      <c r="B200" s="11"/>
      <c r="C200" s="13"/>
      <c r="D200" s="19" t="e">
        <f>MID(C200, 6, 11)+Table1[[#This Row],[Day]]</f>
        <v>#VALUE!</v>
      </c>
      <c r="E200" s="28" t="e">
        <f>TIMEVALUE(MID(C200,17,9))</f>
        <v>#VALUE!</v>
      </c>
      <c r="F200" s="20">
        <f>_xlfn.NUMBERVALUE(MID(C200,26,6))/100</f>
        <v>0</v>
      </c>
      <c r="G200" s="20" t="e">
        <f>IF(Table1[[#This Row],[SHIFT]]&gt;0, Table1[[#This Row],[Time]]-TIME(Table1[[#This Row],[SHIFT]],0,0),Table1[[#This Row],[Time]]+TIME(ABS(Table1[[#This Row],[SHIFT]]),0,0))-Table1[[#This Row],[Day]]</f>
        <v>#VALUE!</v>
      </c>
      <c r="H200" s="33" t="e">
        <f>ROUND(IF(Table1[[#This Row],[SHIFT]]&gt;0, Table1[[#This Row],[Time]]-TIME(Table1[[#This Row],[SHIFT]],0,0),Table1[[#This Row],[Time]]+TIME(ABS(Table1[[#This Row],[SHIFT]]),0,0))-0.5, 0)</f>
        <v>#VALUE!</v>
      </c>
    </row>
    <row r="201" spans="1:8">
      <c r="A201" s="9"/>
      <c r="B201" s="11"/>
      <c r="C201" s="13"/>
      <c r="D201" s="19" t="e">
        <f>MID(C201, 6, 11)+Table1[[#This Row],[Day]]</f>
        <v>#VALUE!</v>
      </c>
      <c r="E201" s="28" t="e">
        <f>TIMEVALUE(MID(C201,17,9))</f>
        <v>#VALUE!</v>
      </c>
      <c r="F201" s="20">
        <f>_xlfn.NUMBERVALUE(MID(C201,26,6))/100</f>
        <v>0</v>
      </c>
      <c r="G201" s="20" t="e">
        <f>IF(Table1[[#This Row],[SHIFT]]&gt;0, Table1[[#This Row],[Time]]-TIME(Table1[[#This Row],[SHIFT]],0,0),Table1[[#This Row],[Time]]+TIME(ABS(Table1[[#This Row],[SHIFT]]),0,0))-Table1[[#This Row],[Day]]</f>
        <v>#VALUE!</v>
      </c>
      <c r="H201" s="33" t="e">
        <f>ROUND(IF(Table1[[#This Row],[SHIFT]]&gt;0, Table1[[#This Row],[Time]]-TIME(Table1[[#This Row],[SHIFT]],0,0),Table1[[#This Row],[Time]]+TIME(ABS(Table1[[#This Row],[SHIFT]]),0,0))-0.5, 0)</f>
        <v>#VALUE!</v>
      </c>
    </row>
    <row r="202" spans="1:8">
      <c r="A202" s="9"/>
      <c r="B202" s="11"/>
      <c r="C202" s="13"/>
      <c r="D202" s="19" t="e">
        <f>MID(C202, 6, 11)+Table1[[#This Row],[Day]]</f>
        <v>#VALUE!</v>
      </c>
      <c r="E202" s="28" t="e">
        <f>TIMEVALUE(MID(C202,17,9))</f>
        <v>#VALUE!</v>
      </c>
      <c r="F202" s="20">
        <f>_xlfn.NUMBERVALUE(MID(C202,26,6))/100</f>
        <v>0</v>
      </c>
      <c r="G202" s="20" t="e">
        <f>IF(Table1[[#This Row],[SHIFT]]&gt;0, Table1[[#This Row],[Time]]-TIME(Table1[[#This Row],[SHIFT]],0,0),Table1[[#This Row],[Time]]+TIME(ABS(Table1[[#This Row],[SHIFT]]),0,0))-Table1[[#This Row],[Day]]</f>
        <v>#VALUE!</v>
      </c>
      <c r="H202" s="33" t="e">
        <f>ROUND(IF(Table1[[#This Row],[SHIFT]]&gt;0, Table1[[#This Row],[Time]]-TIME(Table1[[#This Row],[SHIFT]],0,0),Table1[[#This Row],[Time]]+TIME(ABS(Table1[[#This Row],[SHIFT]]),0,0))-0.5, 0)</f>
        <v>#VALUE!</v>
      </c>
    </row>
    <row r="203" spans="1:8">
      <c r="A203" s="9"/>
      <c r="B203" s="11"/>
      <c r="C203" s="13"/>
      <c r="D203" s="19" t="e">
        <f>MID(C203, 6, 11)+Table1[[#This Row],[Day]]</f>
        <v>#VALUE!</v>
      </c>
      <c r="E203" s="28" t="e">
        <f>TIMEVALUE(MID(C203,17,9))</f>
        <v>#VALUE!</v>
      </c>
      <c r="F203" s="20">
        <f>_xlfn.NUMBERVALUE(MID(C203,26,6))/100</f>
        <v>0</v>
      </c>
      <c r="G203" s="20" t="e">
        <f>IF(Table1[[#This Row],[SHIFT]]&gt;0, Table1[[#This Row],[Time]]-TIME(Table1[[#This Row],[SHIFT]],0,0),Table1[[#This Row],[Time]]+TIME(ABS(Table1[[#This Row],[SHIFT]]),0,0))-Table1[[#This Row],[Day]]</f>
        <v>#VALUE!</v>
      </c>
      <c r="H203" s="33" t="e">
        <f>ROUND(IF(Table1[[#This Row],[SHIFT]]&gt;0, Table1[[#This Row],[Time]]-TIME(Table1[[#This Row],[SHIFT]],0,0),Table1[[#This Row],[Time]]+TIME(ABS(Table1[[#This Row],[SHIFT]]),0,0))-0.5, 0)</f>
        <v>#VALUE!</v>
      </c>
    </row>
    <row r="204" spans="1:8">
      <c r="A204" s="9"/>
      <c r="B204" s="11"/>
      <c r="C204" s="13"/>
      <c r="D204" s="19" t="e">
        <f>MID(C204, 6, 11)+Table1[[#This Row],[Day]]</f>
        <v>#VALUE!</v>
      </c>
      <c r="E204" s="28" t="e">
        <f>TIMEVALUE(MID(C204,17,9))</f>
        <v>#VALUE!</v>
      </c>
      <c r="F204" s="20">
        <f>_xlfn.NUMBERVALUE(MID(C204,26,6))/100</f>
        <v>0</v>
      </c>
      <c r="G204" s="20" t="e">
        <f>IF(Table1[[#This Row],[SHIFT]]&gt;0, Table1[[#This Row],[Time]]-TIME(Table1[[#This Row],[SHIFT]],0,0),Table1[[#This Row],[Time]]+TIME(ABS(Table1[[#This Row],[SHIFT]]),0,0))-Table1[[#This Row],[Day]]</f>
        <v>#VALUE!</v>
      </c>
      <c r="H204" s="33" t="e">
        <f>ROUND(IF(Table1[[#This Row],[SHIFT]]&gt;0, Table1[[#This Row],[Time]]-TIME(Table1[[#This Row],[SHIFT]],0,0),Table1[[#This Row],[Time]]+TIME(ABS(Table1[[#This Row],[SHIFT]]),0,0))-0.5, 0)</f>
        <v>#VALUE!</v>
      </c>
    </row>
    <row r="205" spans="1:8">
      <c r="A205" s="9"/>
      <c r="B205" s="11"/>
      <c r="C205" s="13"/>
      <c r="D205" s="19" t="e">
        <f>MID(C205, 6, 11)+Table1[[#This Row],[Day]]</f>
        <v>#VALUE!</v>
      </c>
      <c r="E205" s="28" t="e">
        <f>TIMEVALUE(MID(C205,17,9))</f>
        <v>#VALUE!</v>
      </c>
      <c r="F205" s="20">
        <f>_xlfn.NUMBERVALUE(MID(C205,26,6))/100</f>
        <v>0</v>
      </c>
      <c r="G205" s="20" t="e">
        <f>IF(Table1[[#This Row],[SHIFT]]&gt;0, Table1[[#This Row],[Time]]-TIME(Table1[[#This Row],[SHIFT]],0,0),Table1[[#This Row],[Time]]+TIME(ABS(Table1[[#This Row],[SHIFT]]),0,0))-Table1[[#This Row],[Day]]</f>
        <v>#VALUE!</v>
      </c>
      <c r="H205" s="33" t="e">
        <f>ROUND(IF(Table1[[#This Row],[SHIFT]]&gt;0, Table1[[#This Row],[Time]]-TIME(Table1[[#This Row],[SHIFT]],0,0),Table1[[#This Row],[Time]]+TIME(ABS(Table1[[#This Row],[SHIFT]]),0,0))-0.5, 0)</f>
        <v>#VALUE!</v>
      </c>
    </row>
    <row r="206" spans="1:8">
      <c r="A206" s="9"/>
      <c r="B206" s="11"/>
      <c r="C206" s="13"/>
      <c r="D206" s="19" t="e">
        <f>MID(C206, 6, 11)+Table1[[#This Row],[Day]]</f>
        <v>#VALUE!</v>
      </c>
      <c r="E206" s="28" t="e">
        <f>TIMEVALUE(MID(C206,17,9))</f>
        <v>#VALUE!</v>
      </c>
      <c r="F206" s="20">
        <f>_xlfn.NUMBERVALUE(MID(C206,26,6))/100</f>
        <v>0</v>
      </c>
      <c r="G206" s="20" t="e">
        <f>IF(Table1[[#This Row],[SHIFT]]&gt;0, Table1[[#This Row],[Time]]-TIME(Table1[[#This Row],[SHIFT]],0,0),Table1[[#This Row],[Time]]+TIME(ABS(Table1[[#This Row],[SHIFT]]),0,0))-Table1[[#This Row],[Day]]</f>
        <v>#VALUE!</v>
      </c>
      <c r="H206" s="33" t="e">
        <f>ROUND(IF(Table1[[#This Row],[SHIFT]]&gt;0, Table1[[#This Row],[Time]]-TIME(Table1[[#This Row],[SHIFT]],0,0),Table1[[#This Row],[Time]]+TIME(ABS(Table1[[#This Row],[SHIFT]]),0,0))-0.5, 0)</f>
        <v>#VALUE!</v>
      </c>
    </row>
    <row r="207" spans="1:8">
      <c r="A207" s="9"/>
      <c r="B207" s="11"/>
      <c r="C207" s="13"/>
      <c r="D207" s="19" t="e">
        <f>MID(C207, 6, 11)+Table1[[#This Row],[Day]]</f>
        <v>#VALUE!</v>
      </c>
      <c r="E207" s="28" t="e">
        <f>TIMEVALUE(MID(C207,17,9))</f>
        <v>#VALUE!</v>
      </c>
      <c r="F207" s="20">
        <f>_xlfn.NUMBERVALUE(MID(C207,26,6))/100</f>
        <v>0</v>
      </c>
      <c r="G207" s="20" t="e">
        <f>IF(Table1[[#This Row],[SHIFT]]&gt;0, Table1[[#This Row],[Time]]-TIME(Table1[[#This Row],[SHIFT]],0,0),Table1[[#This Row],[Time]]+TIME(ABS(Table1[[#This Row],[SHIFT]]),0,0))-Table1[[#This Row],[Day]]</f>
        <v>#VALUE!</v>
      </c>
      <c r="H207" s="33" t="e">
        <f>ROUND(IF(Table1[[#This Row],[SHIFT]]&gt;0, Table1[[#This Row],[Time]]-TIME(Table1[[#This Row],[SHIFT]],0,0),Table1[[#This Row],[Time]]+TIME(ABS(Table1[[#This Row],[SHIFT]]),0,0))-0.5, 0)</f>
        <v>#VALUE!</v>
      </c>
    </row>
    <row r="208" spans="1:8">
      <c r="A208" s="9"/>
      <c r="B208" s="11"/>
      <c r="C208" s="13"/>
      <c r="D208" s="19" t="e">
        <f>MID(C208, 6, 11)+Table1[[#This Row],[Day]]</f>
        <v>#VALUE!</v>
      </c>
      <c r="E208" s="28" t="e">
        <f>TIMEVALUE(MID(C208,17,9))</f>
        <v>#VALUE!</v>
      </c>
      <c r="F208" s="20">
        <f>_xlfn.NUMBERVALUE(MID(C208,26,6))/100</f>
        <v>0</v>
      </c>
      <c r="G208" s="20" t="e">
        <f>IF(Table1[[#This Row],[SHIFT]]&gt;0, Table1[[#This Row],[Time]]-TIME(Table1[[#This Row],[SHIFT]],0,0),Table1[[#This Row],[Time]]+TIME(ABS(Table1[[#This Row],[SHIFT]]),0,0))-Table1[[#This Row],[Day]]</f>
        <v>#VALUE!</v>
      </c>
      <c r="H208" s="33" t="e">
        <f>ROUND(IF(Table1[[#This Row],[SHIFT]]&gt;0, Table1[[#This Row],[Time]]-TIME(Table1[[#This Row],[SHIFT]],0,0),Table1[[#This Row],[Time]]+TIME(ABS(Table1[[#This Row],[SHIFT]]),0,0))-0.5, 0)</f>
        <v>#VALUE!</v>
      </c>
    </row>
    <row r="209" spans="1:8">
      <c r="A209" s="9"/>
      <c r="B209" s="11"/>
      <c r="C209" s="13"/>
      <c r="D209" s="19" t="e">
        <f>MID(C209, 6, 11)+Table1[[#This Row],[Day]]</f>
        <v>#VALUE!</v>
      </c>
      <c r="E209" s="28" t="e">
        <f>TIMEVALUE(MID(C209,17,9))</f>
        <v>#VALUE!</v>
      </c>
      <c r="F209" s="20">
        <f>_xlfn.NUMBERVALUE(MID(C209,26,6))/100</f>
        <v>0</v>
      </c>
      <c r="G209" s="20" t="e">
        <f>IF(Table1[[#This Row],[SHIFT]]&gt;0, Table1[[#This Row],[Time]]-TIME(Table1[[#This Row],[SHIFT]],0,0),Table1[[#This Row],[Time]]+TIME(ABS(Table1[[#This Row],[SHIFT]]),0,0))-Table1[[#This Row],[Day]]</f>
        <v>#VALUE!</v>
      </c>
      <c r="H209" s="33" t="e">
        <f>ROUND(IF(Table1[[#This Row],[SHIFT]]&gt;0, Table1[[#This Row],[Time]]-TIME(Table1[[#This Row],[SHIFT]],0,0),Table1[[#This Row],[Time]]+TIME(ABS(Table1[[#This Row],[SHIFT]]),0,0))-0.5, 0)</f>
        <v>#VALUE!</v>
      </c>
    </row>
    <row r="210" spans="1:8">
      <c r="A210" s="9"/>
      <c r="B210" s="11"/>
      <c r="C210" s="13"/>
      <c r="D210" s="19" t="e">
        <f>MID(C210, 6, 11)+Table1[[#This Row],[Day]]</f>
        <v>#VALUE!</v>
      </c>
      <c r="E210" s="28" t="e">
        <f>TIMEVALUE(MID(C210,17,9))</f>
        <v>#VALUE!</v>
      </c>
      <c r="F210" s="20">
        <f>_xlfn.NUMBERVALUE(MID(C210,26,6))/100</f>
        <v>0</v>
      </c>
      <c r="G210" s="20" t="e">
        <f>IF(Table1[[#This Row],[SHIFT]]&gt;0, Table1[[#This Row],[Time]]-TIME(Table1[[#This Row],[SHIFT]],0,0),Table1[[#This Row],[Time]]+TIME(ABS(Table1[[#This Row],[SHIFT]]),0,0))-Table1[[#This Row],[Day]]</f>
        <v>#VALUE!</v>
      </c>
      <c r="H210" s="33" t="e">
        <f>ROUND(IF(Table1[[#This Row],[SHIFT]]&gt;0, Table1[[#This Row],[Time]]-TIME(Table1[[#This Row],[SHIFT]],0,0),Table1[[#This Row],[Time]]+TIME(ABS(Table1[[#This Row],[SHIFT]]),0,0))-0.5, 0)</f>
        <v>#VALUE!</v>
      </c>
    </row>
    <row r="211" spans="1:8">
      <c r="A211" s="9"/>
      <c r="B211" s="11"/>
      <c r="C211" s="13"/>
      <c r="D211" s="19" t="e">
        <f>MID(C211, 6, 11)+Table1[[#This Row],[Day]]</f>
        <v>#VALUE!</v>
      </c>
      <c r="E211" s="28" t="e">
        <f>TIMEVALUE(MID(C211,17,9))</f>
        <v>#VALUE!</v>
      </c>
      <c r="F211" s="20">
        <f>_xlfn.NUMBERVALUE(MID(C211,26,6))/100</f>
        <v>0</v>
      </c>
      <c r="G211" s="20" t="e">
        <f>IF(Table1[[#This Row],[SHIFT]]&gt;0, Table1[[#This Row],[Time]]-TIME(Table1[[#This Row],[SHIFT]],0,0),Table1[[#This Row],[Time]]+TIME(ABS(Table1[[#This Row],[SHIFT]]),0,0))-Table1[[#This Row],[Day]]</f>
        <v>#VALUE!</v>
      </c>
      <c r="H211" s="33" t="e">
        <f>ROUND(IF(Table1[[#This Row],[SHIFT]]&gt;0, Table1[[#This Row],[Time]]-TIME(Table1[[#This Row],[SHIFT]],0,0),Table1[[#This Row],[Time]]+TIME(ABS(Table1[[#This Row],[SHIFT]]),0,0))-0.5, 0)</f>
        <v>#VALUE!</v>
      </c>
    </row>
    <row r="212" spans="1:8">
      <c r="A212" s="9"/>
      <c r="B212" s="11"/>
      <c r="C212" s="13"/>
      <c r="D212" s="19" t="e">
        <f>MID(C212, 6, 11)+Table1[[#This Row],[Day]]</f>
        <v>#VALUE!</v>
      </c>
      <c r="E212" s="28" t="e">
        <f>TIMEVALUE(MID(C212,17,9))</f>
        <v>#VALUE!</v>
      </c>
      <c r="F212" s="20">
        <f>_xlfn.NUMBERVALUE(MID(C212,26,6))/100</f>
        <v>0</v>
      </c>
      <c r="G212" s="20" t="e">
        <f>IF(Table1[[#This Row],[SHIFT]]&gt;0, Table1[[#This Row],[Time]]-TIME(Table1[[#This Row],[SHIFT]],0,0),Table1[[#This Row],[Time]]+TIME(ABS(Table1[[#This Row],[SHIFT]]),0,0))-Table1[[#This Row],[Day]]</f>
        <v>#VALUE!</v>
      </c>
      <c r="H212" s="33" t="e">
        <f>ROUND(IF(Table1[[#This Row],[SHIFT]]&gt;0, Table1[[#This Row],[Time]]-TIME(Table1[[#This Row],[SHIFT]],0,0),Table1[[#This Row],[Time]]+TIME(ABS(Table1[[#This Row],[SHIFT]]),0,0))-0.5, 0)</f>
        <v>#VALUE!</v>
      </c>
    </row>
    <row r="213" spans="1:8">
      <c r="A213" s="9"/>
      <c r="B213" s="11"/>
      <c r="C213" s="13"/>
      <c r="D213" s="19" t="e">
        <f>MID(C213, 6, 11)+Table1[[#This Row],[Day]]</f>
        <v>#VALUE!</v>
      </c>
      <c r="E213" s="28" t="e">
        <f>TIMEVALUE(MID(C213,17,9))</f>
        <v>#VALUE!</v>
      </c>
      <c r="F213" s="20">
        <f>_xlfn.NUMBERVALUE(MID(C213,26,6))/100</f>
        <v>0</v>
      </c>
      <c r="G213" s="20" t="e">
        <f>IF(Table1[[#This Row],[SHIFT]]&gt;0, Table1[[#This Row],[Time]]-TIME(Table1[[#This Row],[SHIFT]],0,0),Table1[[#This Row],[Time]]+TIME(ABS(Table1[[#This Row],[SHIFT]]),0,0))-Table1[[#This Row],[Day]]</f>
        <v>#VALUE!</v>
      </c>
      <c r="H213" s="33" t="e">
        <f>ROUND(IF(Table1[[#This Row],[SHIFT]]&gt;0, Table1[[#This Row],[Time]]-TIME(Table1[[#This Row],[SHIFT]],0,0),Table1[[#This Row],[Time]]+TIME(ABS(Table1[[#This Row],[SHIFT]]),0,0))-0.5, 0)</f>
        <v>#VALUE!</v>
      </c>
    </row>
    <row r="214" spans="1:8">
      <c r="A214" s="9"/>
      <c r="B214" s="11"/>
      <c r="C214" s="13"/>
      <c r="D214" s="19" t="e">
        <f>MID(C214, 6, 11)+Table1[[#This Row],[Day]]</f>
        <v>#VALUE!</v>
      </c>
      <c r="E214" s="28" t="e">
        <f>TIMEVALUE(MID(C214,17,9))</f>
        <v>#VALUE!</v>
      </c>
      <c r="F214" s="20">
        <f>_xlfn.NUMBERVALUE(MID(C214,26,6))/100</f>
        <v>0</v>
      </c>
      <c r="G214" s="20" t="e">
        <f>IF(Table1[[#This Row],[SHIFT]]&gt;0, Table1[[#This Row],[Time]]-TIME(Table1[[#This Row],[SHIFT]],0,0),Table1[[#This Row],[Time]]+TIME(ABS(Table1[[#This Row],[SHIFT]]),0,0))-Table1[[#This Row],[Day]]</f>
        <v>#VALUE!</v>
      </c>
      <c r="H214" s="33" t="e">
        <f>ROUND(IF(Table1[[#This Row],[SHIFT]]&gt;0, Table1[[#This Row],[Time]]-TIME(Table1[[#This Row],[SHIFT]],0,0),Table1[[#This Row],[Time]]+TIME(ABS(Table1[[#This Row],[SHIFT]]),0,0))-0.5, 0)</f>
        <v>#VALUE!</v>
      </c>
    </row>
    <row r="215" spans="1:8">
      <c r="A215" s="9"/>
      <c r="B215" s="11"/>
      <c r="C215" s="13"/>
      <c r="D215" s="19" t="e">
        <f>MID(C215, 6, 11)+Table1[[#This Row],[Day]]</f>
        <v>#VALUE!</v>
      </c>
      <c r="E215" s="32" t="e">
        <f>TIMEVALUE(MID(C215,17,9))</f>
        <v>#VALUE!</v>
      </c>
      <c r="F215" s="20">
        <f>_xlfn.NUMBERVALUE(MID(C215,26,6))/100</f>
        <v>0</v>
      </c>
      <c r="G215" s="20" t="e">
        <f>IF(Table1[[#This Row],[SHIFT]]&gt;0, Table1[[#This Row],[Time]]-TIME(Table1[[#This Row],[SHIFT]],0,0),Table1[[#This Row],[Time]]+TIME(ABS(Table1[[#This Row],[SHIFT]]),0,0))-Table1[[#This Row],[Day]]</f>
        <v>#VALUE!</v>
      </c>
      <c r="H215" s="33" t="e">
        <f>ROUND(IF(Table1[[#This Row],[SHIFT]]&gt;0, Table1[[#This Row],[Time]]-TIME(Table1[[#This Row],[SHIFT]],0,0),Table1[[#This Row],[Time]]+TIME(ABS(Table1[[#This Row],[SHIFT]]),0,0))-0.5, 0)</f>
        <v>#VALUE!</v>
      </c>
    </row>
    <row r="216" spans="1:8">
      <c r="A216" s="9"/>
      <c r="B216" s="11"/>
      <c r="C216" s="13"/>
      <c r="D216" s="19" t="e">
        <f>MID(C216, 6, 11)+Table1[[#This Row],[Day]]</f>
        <v>#VALUE!</v>
      </c>
      <c r="E216" s="32" t="e">
        <f>TIMEVALUE(MID(C216,17,9))</f>
        <v>#VALUE!</v>
      </c>
      <c r="F216" s="20">
        <f>_xlfn.NUMBERVALUE(MID(C216,26,6))/100</f>
        <v>0</v>
      </c>
      <c r="G216" s="20" t="e">
        <f>IF(Table1[[#This Row],[SHIFT]]&gt;0, Table1[[#This Row],[Time]]-TIME(Table1[[#This Row],[SHIFT]],0,0),Table1[[#This Row],[Time]]+TIME(ABS(Table1[[#This Row],[SHIFT]]),0,0))-Table1[[#This Row],[Day]]</f>
        <v>#VALUE!</v>
      </c>
      <c r="H216" s="33" t="e">
        <f>ROUND(IF(Table1[[#This Row],[SHIFT]]&gt;0, Table1[[#This Row],[Time]]-TIME(Table1[[#This Row],[SHIFT]],0,0),Table1[[#This Row],[Time]]+TIME(ABS(Table1[[#This Row],[SHIFT]]),0,0))-0.5, 0)</f>
        <v>#VALUE!</v>
      </c>
    </row>
    <row r="217" spans="1:8">
      <c r="A217" s="9"/>
      <c r="B217" s="11"/>
      <c r="C217" s="13"/>
      <c r="D217" s="19" t="e">
        <f>MID(C217, 6, 11)+Table1[[#This Row],[Day]]</f>
        <v>#VALUE!</v>
      </c>
      <c r="E217" s="32" t="e">
        <f>TIMEVALUE(MID(C217,17,9))</f>
        <v>#VALUE!</v>
      </c>
      <c r="F217" s="20">
        <f>_xlfn.NUMBERVALUE(MID(C217,26,6))/100</f>
        <v>0</v>
      </c>
      <c r="G217" s="20" t="e">
        <f>IF(Table1[[#This Row],[SHIFT]]&gt;0, Table1[[#This Row],[Time]]-TIME(Table1[[#This Row],[SHIFT]],0,0),Table1[[#This Row],[Time]]+TIME(ABS(Table1[[#This Row],[SHIFT]]),0,0))-Table1[[#This Row],[Day]]</f>
        <v>#VALUE!</v>
      </c>
      <c r="H217" s="33" t="e">
        <f>ROUND(IF(Table1[[#This Row],[SHIFT]]&gt;0, Table1[[#This Row],[Time]]-TIME(Table1[[#This Row],[SHIFT]],0,0),Table1[[#This Row],[Time]]+TIME(ABS(Table1[[#This Row],[SHIFT]]),0,0))-0.5, 0)</f>
        <v>#VALUE!</v>
      </c>
    </row>
    <row r="218" spans="1:8">
      <c r="A218" s="9"/>
      <c r="B218" s="11"/>
      <c r="C218" s="13"/>
      <c r="D218" s="19" t="e">
        <f>MID(C218, 6, 11)+Table1[[#This Row],[Day]]</f>
        <v>#VALUE!</v>
      </c>
      <c r="E218" s="32" t="e">
        <f>TIMEVALUE(MID(C218,17,9))</f>
        <v>#VALUE!</v>
      </c>
      <c r="F218" s="20">
        <f>_xlfn.NUMBERVALUE(MID(C218,26,6))/100</f>
        <v>0</v>
      </c>
      <c r="G218" s="20" t="e">
        <f>IF(Table1[[#This Row],[SHIFT]]&gt;0, Table1[[#This Row],[Time]]-TIME(Table1[[#This Row],[SHIFT]],0,0),Table1[[#This Row],[Time]]+TIME(ABS(Table1[[#This Row],[SHIFT]]),0,0))-Table1[[#This Row],[Day]]</f>
        <v>#VALUE!</v>
      </c>
      <c r="H218" s="33" t="e">
        <f>ROUND(IF(Table1[[#This Row],[SHIFT]]&gt;0, Table1[[#This Row],[Time]]-TIME(Table1[[#This Row],[SHIFT]],0,0),Table1[[#This Row],[Time]]+TIME(ABS(Table1[[#This Row],[SHIFT]]),0,0))-0.5, 0)</f>
        <v>#VALUE!</v>
      </c>
    </row>
    <row r="219" spans="1:8">
      <c r="A219" s="9"/>
      <c r="B219" s="11"/>
      <c r="C219" s="13"/>
      <c r="D219" s="19" t="e">
        <f>MID(C219, 6, 11)+Table1[[#This Row],[Day]]</f>
        <v>#VALUE!</v>
      </c>
      <c r="E219" s="32" t="e">
        <f>TIMEVALUE(MID(C219,17,9))</f>
        <v>#VALUE!</v>
      </c>
      <c r="F219" s="20">
        <f>_xlfn.NUMBERVALUE(MID(C219,26,6))/100</f>
        <v>0</v>
      </c>
      <c r="G219" s="20" t="e">
        <f>IF(Table1[[#This Row],[SHIFT]]&gt;0, Table1[[#This Row],[Time]]-TIME(Table1[[#This Row],[SHIFT]],0,0),Table1[[#This Row],[Time]]+TIME(ABS(Table1[[#This Row],[SHIFT]]),0,0))-Table1[[#This Row],[Day]]</f>
        <v>#VALUE!</v>
      </c>
      <c r="H219" s="33" t="e">
        <f>ROUND(IF(Table1[[#This Row],[SHIFT]]&gt;0, Table1[[#This Row],[Time]]-TIME(Table1[[#This Row],[SHIFT]],0,0),Table1[[#This Row],[Time]]+TIME(ABS(Table1[[#This Row],[SHIFT]]),0,0))-0.5, 0)</f>
        <v>#VALUE!</v>
      </c>
    </row>
    <row r="220" spans="1:8">
      <c r="A220" s="9"/>
      <c r="B220" s="11"/>
      <c r="C220" s="13"/>
      <c r="D220" s="19" t="e">
        <f>MID(C220, 6, 11)+Table1[[#This Row],[Day]]</f>
        <v>#VALUE!</v>
      </c>
      <c r="E220" s="32" t="e">
        <f>TIMEVALUE(MID(C220,17,9))</f>
        <v>#VALUE!</v>
      </c>
      <c r="F220" s="20">
        <f>_xlfn.NUMBERVALUE(MID(C220,26,6))/100</f>
        <v>0</v>
      </c>
      <c r="G220" s="20" t="e">
        <f>IF(Table1[[#This Row],[SHIFT]]&gt;0, Table1[[#This Row],[Time]]-TIME(Table1[[#This Row],[SHIFT]],0,0),Table1[[#This Row],[Time]]+TIME(ABS(Table1[[#This Row],[SHIFT]]),0,0))-Table1[[#This Row],[Day]]</f>
        <v>#VALUE!</v>
      </c>
      <c r="H220" s="33" t="e">
        <f>ROUND(IF(Table1[[#This Row],[SHIFT]]&gt;0, Table1[[#This Row],[Time]]-TIME(Table1[[#This Row],[SHIFT]],0,0),Table1[[#This Row],[Time]]+TIME(ABS(Table1[[#This Row],[SHIFT]]),0,0))-0.5, 0)</f>
        <v>#VALUE!</v>
      </c>
    </row>
    <row r="221" spans="1:8">
      <c r="A221" s="9"/>
      <c r="B221" s="11"/>
      <c r="C221" s="13"/>
      <c r="D221" s="19" t="e">
        <f>MID(C221, 6, 11)+Table1[[#This Row],[Day]]</f>
        <v>#VALUE!</v>
      </c>
      <c r="E221" s="32" t="e">
        <f>TIMEVALUE(MID(C221,17,9))</f>
        <v>#VALUE!</v>
      </c>
      <c r="F221" s="20">
        <f>_xlfn.NUMBERVALUE(MID(C221,26,6))/100</f>
        <v>0</v>
      </c>
      <c r="G221" s="20" t="e">
        <f>IF(Table1[[#This Row],[SHIFT]]&gt;0, Table1[[#This Row],[Time]]-TIME(Table1[[#This Row],[SHIFT]],0,0),Table1[[#This Row],[Time]]+TIME(ABS(Table1[[#This Row],[SHIFT]]),0,0))-Table1[[#This Row],[Day]]</f>
        <v>#VALUE!</v>
      </c>
      <c r="H221" s="33" t="e">
        <f>ROUND(IF(Table1[[#This Row],[SHIFT]]&gt;0, Table1[[#This Row],[Time]]-TIME(Table1[[#This Row],[SHIFT]],0,0),Table1[[#This Row],[Time]]+TIME(ABS(Table1[[#This Row],[SHIFT]]),0,0))-0.5, 0)</f>
        <v>#VALUE!</v>
      </c>
    </row>
    <row r="222" spans="1:8">
      <c r="A222" s="9"/>
      <c r="B222" s="11"/>
      <c r="C222" s="13"/>
      <c r="D222" s="19" t="e">
        <f>MID(C222, 6, 11)+Table1[[#This Row],[Day]]</f>
        <v>#VALUE!</v>
      </c>
      <c r="E222" s="32" t="e">
        <f>TIMEVALUE(MID(C222,17,9))</f>
        <v>#VALUE!</v>
      </c>
      <c r="F222" s="20">
        <f>_xlfn.NUMBERVALUE(MID(C222,26,6))/100</f>
        <v>0</v>
      </c>
      <c r="G222" s="20" t="e">
        <f>IF(Table1[[#This Row],[SHIFT]]&gt;0, Table1[[#This Row],[Time]]-TIME(Table1[[#This Row],[SHIFT]],0,0),Table1[[#This Row],[Time]]+TIME(ABS(Table1[[#This Row],[SHIFT]]),0,0))-Table1[[#This Row],[Day]]</f>
        <v>#VALUE!</v>
      </c>
      <c r="H222" s="33" t="e">
        <f>ROUND(IF(Table1[[#This Row],[SHIFT]]&gt;0, Table1[[#This Row],[Time]]-TIME(Table1[[#This Row],[SHIFT]],0,0),Table1[[#This Row],[Time]]+TIME(ABS(Table1[[#This Row],[SHIFT]]),0,0))-0.5, 0)</f>
        <v>#VALUE!</v>
      </c>
    </row>
    <row r="223" spans="1:8">
      <c r="A223" s="9"/>
      <c r="B223" s="11"/>
      <c r="C223" s="13"/>
      <c r="D223" s="19" t="e">
        <f>MID(C223, 6, 11)+Table1[[#This Row],[Day]]</f>
        <v>#VALUE!</v>
      </c>
      <c r="E223" s="32" t="e">
        <f>TIMEVALUE(MID(C223,17,9))</f>
        <v>#VALUE!</v>
      </c>
      <c r="F223" s="20">
        <f>_xlfn.NUMBERVALUE(MID(C223,26,6))/100</f>
        <v>0</v>
      </c>
      <c r="G223" s="20" t="e">
        <f>IF(Table1[[#This Row],[SHIFT]]&gt;0, Table1[[#This Row],[Time]]-TIME(Table1[[#This Row],[SHIFT]],0,0),Table1[[#This Row],[Time]]+TIME(ABS(Table1[[#This Row],[SHIFT]]),0,0))-Table1[[#This Row],[Day]]</f>
        <v>#VALUE!</v>
      </c>
      <c r="H223" s="33" t="e">
        <f>ROUND(IF(Table1[[#This Row],[SHIFT]]&gt;0, Table1[[#This Row],[Time]]-TIME(Table1[[#This Row],[SHIFT]],0,0),Table1[[#This Row],[Time]]+TIME(ABS(Table1[[#This Row],[SHIFT]]),0,0))-0.5, 0)</f>
        <v>#VALUE!</v>
      </c>
    </row>
    <row r="224" spans="1:8">
      <c r="A224" s="9"/>
      <c r="B224" s="11"/>
      <c r="C224" s="13"/>
      <c r="D224" s="34" t="e">
        <f>MID(C224, 6, 11)+Table1[[#This Row],[Day]]</f>
        <v>#VALUE!</v>
      </c>
      <c r="E224" s="35" t="e">
        <f>TIMEVALUE(MID(C224,17,9))</f>
        <v>#VALUE!</v>
      </c>
      <c r="F224" s="36">
        <f>_xlfn.NUMBERVALUE(MID(C224,26,6))/100</f>
        <v>0</v>
      </c>
      <c r="G224" s="36" t="e">
        <f>IF(Table1[[#This Row],[SHIFT]]&gt;0, Table1[[#This Row],[Time]]-TIME(Table1[[#This Row],[SHIFT]],0,0),Table1[[#This Row],[Time]]+TIME(ABS(Table1[[#This Row],[SHIFT]]),0,0))-Table1[[#This Row],[Day]]</f>
        <v>#VALUE!</v>
      </c>
      <c r="H224" s="37" t="e">
        <f>ROUND(IF(Table1[[#This Row],[SHIFT]]&gt;0, Table1[[#This Row],[Time]]-TIME(Table1[[#This Row],[SHIFT]],0,0),Table1[[#This Row],[Time]]+TIME(ABS(Table1[[#This Row],[SHIFT]]),0,0))-0.5, 0)</f>
        <v>#VALUE!</v>
      </c>
    </row>
    <row r="225" spans="1:8">
      <c r="A225" s="9"/>
      <c r="B225" s="11"/>
      <c r="C225" s="13"/>
      <c r="D225" s="34" t="e">
        <f>MID(C225, 6, 11)+Table1[[#This Row],[Day]]</f>
        <v>#VALUE!</v>
      </c>
      <c r="E225" s="35" t="e">
        <f>TIMEVALUE(MID(C225,17,9))</f>
        <v>#VALUE!</v>
      </c>
      <c r="F225" s="36">
        <f>_xlfn.NUMBERVALUE(MID(C225,26,6))/100</f>
        <v>0</v>
      </c>
      <c r="G225" s="36" t="e">
        <f>IF(Table1[[#This Row],[SHIFT]]&gt;0, Table1[[#This Row],[Time]]-TIME(Table1[[#This Row],[SHIFT]],0,0),Table1[[#This Row],[Time]]+TIME(ABS(Table1[[#This Row],[SHIFT]]),0,0))-Table1[[#This Row],[Day]]</f>
        <v>#VALUE!</v>
      </c>
      <c r="H225" s="37" t="e">
        <f>ROUND(IF(Table1[[#This Row],[SHIFT]]&gt;0, Table1[[#This Row],[Time]]-TIME(Table1[[#This Row],[SHIFT]],0,0),Table1[[#This Row],[Time]]+TIME(ABS(Table1[[#This Row],[SHIFT]]),0,0))-0.5, 0)</f>
        <v>#VALUE!</v>
      </c>
    </row>
    <row r="226" spans="1:8">
      <c r="A226" s="9"/>
      <c r="B226" s="11"/>
      <c r="C226" s="13"/>
      <c r="D226" s="34" t="e">
        <f>MID(C226, 6, 11)+Table1[[#This Row],[Day]]</f>
        <v>#VALUE!</v>
      </c>
      <c r="E226" s="35" t="e">
        <f>TIMEVALUE(MID(C226,17,9))</f>
        <v>#VALUE!</v>
      </c>
      <c r="F226" s="36">
        <f>_xlfn.NUMBERVALUE(MID(C226,26,6))/100</f>
        <v>0</v>
      </c>
      <c r="G226" s="36" t="e">
        <f>IF(Table1[[#This Row],[SHIFT]]&gt;0, Table1[[#This Row],[Time]]-TIME(Table1[[#This Row],[SHIFT]],0,0),Table1[[#This Row],[Time]]+TIME(ABS(Table1[[#This Row],[SHIFT]]),0,0))-Table1[[#This Row],[Day]]</f>
        <v>#VALUE!</v>
      </c>
      <c r="H226" s="37" t="e">
        <f>ROUND(IF(Table1[[#This Row],[SHIFT]]&gt;0, Table1[[#This Row],[Time]]-TIME(Table1[[#This Row],[SHIFT]],0,0),Table1[[#This Row],[Time]]+TIME(ABS(Table1[[#This Row],[SHIFT]]),0,0))-0.5, 0)</f>
        <v>#VALUE!</v>
      </c>
    </row>
    <row r="227" spans="1:8">
      <c r="A227" s="9"/>
      <c r="B227" s="11"/>
      <c r="C227" s="13"/>
      <c r="D227" s="34" t="e">
        <f>MID(C227, 6, 11)+Table1[[#This Row],[Day]]</f>
        <v>#VALUE!</v>
      </c>
      <c r="E227" s="35" t="e">
        <f>TIMEVALUE(MID(C227,17,9))</f>
        <v>#VALUE!</v>
      </c>
      <c r="F227" s="36">
        <f>_xlfn.NUMBERVALUE(MID(C227,26,6))/100</f>
        <v>0</v>
      </c>
      <c r="G227" s="36" t="e">
        <f>IF(Table1[[#This Row],[SHIFT]]&gt;0, Table1[[#This Row],[Time]]-TIME(Table1[[#This Row],[SHIFT]],0,0),Table1[[#This Row],[Time]]+TIME(ABS(Table1[[#This Row],[SHIFT]]),0,0))-Table1[[#This Row],[Day]]</f>
        <v>#VALUE!</v>
      </c>
      <c r="H227" s="37" t="e">
        <f>ROUND(IF(Table1[[#This Row],[SHIFT]]&gt;0, Table1[[#This Row],[Time]]-TIME(Table1[[#This Row],[SHIFT]],0,0),Table1[[#This Row],[Time]]+TIME(ABS(Table1[[#This Row],[SHIFT]]),0,0))-0.5, 0)</f>
        <v>#VALUE!</v>
      </c>
    </row>
    <row r="228" spans="1:8">
      <c r="A228" s="9"/>
      <c r="B228" s="11"/>
      <c r="C228" s="13"/>
      <c r="D228" s="34" t="e">
        <f>MID(C228, 6, 11)+Table1[[#This Row],[Day]]</f>
        <v>#VALUE!</v>
      </c>
      <c r="E228" s="35" t="e">
        <f>TIMEVALUE(MID(C228,17,9))</f>
        <v>#VALUE!</v>
      </c>
      <c r="F228" s="36">
        <f>_xlfn.NUMBERVALUE(MID(C228,26,6))/100</f>
        <v>0</v>
      </c>
      <c r="G228" s="36" t="e">
        <f>IF(Table1[[#This Row],[SHIFT]]&gt;0, Table1[[#This Row],[Time]]-TIME(Table1[[#This Row],[SHIFT]],0,0),Table1[[#This Row],[Time]]+TIME(ABS(Table1[[#This Row],[SHIFT]]),0,0))-Table1[[#This Row],[Day]]</f>
        <v>#VALUE!</v>
      </c>
      <c r="H228" s="37" t="e">
        <f>ROUND(IF(Table1[[#This Row],[SHIFT]]&gt;0, Table1[[#This Row],[Time]]-TIME(Table1[[#This Row],[SHIFT]],0,0),Table1[[#This Row],[Time]]+TIME(ABS(Table1[[#This Row],[SHIFT]]),0,0))-0.5, 0)</f>
        <v>#VALUE!</v>
      </c>
    </row>
    <row r="229" spans="1:8">
      <c r="A229" s="9"/>
      <c r="B229" s="11"/>
      <c r="C229" s="13"/>
      <c r="D229" s="19" t="e">
        <f>MID(C229, 6, 11)+Table1[[#This Row],[Day]]</f>
        <v>#VALUE!</v>
      </c>
      <c r="E229" s="28" t="e">
        <f>TIMEVALUE(MID(C229,17,9))</f>
        <v>#VALUE!</v>
      </c>
      <c r="F229" s="20">
        <f>_xlfn.NUMBERVALUE(MID(C229,26,6))/100</f>
        <v>0</v>
      </c>
      <c r="G229" s="20" t="e">
        <f>IF(Table1[[#This Row],[SHIFT]]&gt;0, Table1[[#This Row],[Time]]-TIME(Table1[[#This Row],[SHIFT]],0,0),Table1[[#This Row],[Time]]+TIME(ABS(Table1[[#This Row],[SHIFT]]),0,0))-Table1[[#This Row],[Day]]</f>
        <v>#VALUE!</v>
      </c>
      <c r="H229" s="33" t="e">
        <f>ROUND(IF(Table1[[#This Row],[SHIFT]]&gt;0, Table1[[#This Row],[Time]]-TIME(Table1[[#This Row],[SHIFT]],0,0),Table1[[#This Row],[Time]]+TIME(ABS(Table1[[#This Row],[SHIFT]]),0,0))-0.5, 0)</f>
        <v>#VALUE!</v>
      </c>
    </row>
    <row r="230" spans="1:8">
      <c r="A230" s="9"/>
      <c r="B230" s="11"/>
      <c r="C230" s="13"/>
      <c r="D230" s="19" t="e">
        <f>MID(C230, 6, 11)+Table1[[#This Row],[Day]]</f>
        <v>#VALUE!</v>
      </c>
      <c r="E230" s="28" t="e">
        <f>TIMEVALUE(MID(C230,17,9))</f>
        <v>#VALUE!</v>
      </c>
      <c r="F230" s="20">
        <f>_xlfn.NUMBERVALUE(MID(C230,26,6))/100</f>
        <v>0</v>
      </c>
      <c r="G230" s="20" t="e">
        <f>IF(Table1[[#This Row],[SHIFT]]&gt;0, Table1[[#This Row],[Time]]-TIME(Table1[[#This Row],[SHIFT]],0,0),Table1[[#This Row],[Time]]+TIME(ABS(Table1[[#This Row],[SHIFT]]),0,0))-Table1[[#This Row],[Day]]</f>
        <v>#VALUE!</v>
      </c>
      <c r="H230" s="33" t="e">
        <f>ROUND(IF(Table1[[#This Row],[SHIFT]]&gt;0, Table1[[#This Row],[Time]]-TIME(Table1[[#This Row],[SHIFT]],0,0),Table1[[#This Row],[Time]]+TIME(ABS(Table1[[#This Row],[SHIFT]]),0,0))-0.5, 0)</f>
        <v>#VALUE!</v>
      </c>
    </row>
    <row r="231" spans="1:8">
      <c r="A231" s="9"/>
      <c r="B231" s="11"/>
      <c r="C231" s="13"/>
      <c r="D231" s="19" t="e">
        <f>MID(C231, 6, 11)+Table1[[#This Row],[Day]]</f>
        <v>#VALUE!</v>
      </c>
      <c r="E231" s="28" t="e">
        <f>TIMEVALUE(MID(C231,17,9))</f>
        <v>#VALUE!</v>
      </c>
      <c r="F231" s="20">
        <f>_xlfn.NUMBERVALUE(MID(C231,26,6))/100</f>
        <v>0</v>
      </c>
      <c r="G231" s="20" t="e">
        <f>IF(Table1[[#This Row],[SHIFT]]&gt;0, Table1[[#This Row],[Time]]-TIME(Table1[[#This Row],[SHIFT]],0,0),Table1[[#This Row],[Time]]+TIME(ABS(Table1[[#This Row],[SHIFT]]),0,0))-Table1[[#This Row],[Day]]</f>
        <v>#VALUE!</v>
      </c>
      <c r="H231" s="33" t="e">
        <f>ROUND(IF(Table1[[#This Row],[SHIFT]]&gt;0, Table1[[#This Row],[Time]]-TIME(Table1[[#This Row],[SHIFT]],0,0),Table1[[#This Row],[Time]]+TIME(ABS(Table1[[#This Row],[SHIFT]]),0,0))-0.5, 0)</f>
        <v>#VALUE!</v>
      </c>
    </row>
    <row r="232" spans="1:8">
      <c r="A232" s="9"/>
      <c r="B232" s="11"/>
      <c r="C232" s="13"/>
      <c r="D232" s="19" t="e">
        <f>MID(C232, 6, 11)+Table1[[#This Row],[Day]]</f>
        <v>#VALUE!</v>
      </c>
      <c r="E232" s="28" t="e">
        <f>TIMEVALUE(MID(C232,17,9))</f>
        <v>#VALUE!</v>
      </c>
      <c r="F232" s="20">
        <f>_xlfn.NUMBERVALUE(MID(C232,26,6))/100</f>
        <v>0</v>
      </c>
      <c r="G232" s="20" t="e">
        <f>IF(Table1[[#This Row],[SHIFT]]&gt;0, Table1[[#This Row],[Time]]-TIME(Table1[[#This Row],[SHIFT]],0,0),Table1[[#This Row],[Time]]+TIME(ABS(Table1[[#This Row],[SHIFT]]),0,0))-Table1[[#This Row],[Day]]</f>
        <v>#VALUE!</v>
      </c>
      <c r="H232" s="33" t="e">
        <f>ROUND(IF(Table1[[#This Row],[SHIFT]]&gt;0, Table1[[#This Row],[Time]]-TIME(Table1[[#This Row],[SHIFT]],0,0),Table1[[#This Row],[Time]]+TIME(ABS(Table1[[#This Row],[SHIFT]]),0,0))-0.5, 0)</f>
        <v>#VALUE!</v>
      </c>
    </row>
    <row r="233" spans="1:8" ht="15.75" thickBot="1">
      <c r="A233" s="9"/>
      <c r="B233" s="11"/>
      <c r="C233" s="13"/>
      <c r="D233" s="19" t="e">
        <f>MID(C233, 6, 11)+Table1[[#This Row],[Day]]</f>
        <v>#VALUE!</v>
      </c>
      <c r="E233" s="28" t="e">
        <f>TIMEVALUE(MID(C233,17,9))</f>
        <v>#VALUE!</v>
      </c>
      <c r="F233" s="20">
        <f>_xlfn.NUMBERVALUE(MID(C233,26,6))/100</f>
        <v>0</v>
      </c>
      <c r="G233" s="20" t="e">
        <f>IF(Table1[[#This Row],[SHIFT]]&gt;0, Table1[[#This Row],[Time]]-TIME(Table1[[#This Row],[SHIFT]],0,0),Table1[[#This Row],[Time]]+TIME(ABS(Table1[[#This Row],[SHIFT]]),0,0))-Table1[[#This Row],[Day]]</f>
        <v>#VALUE!</v>
      </c>
      <c r="H233" s="33" t="e">
        <f>ROUND(IF(Table1[[#This Row],[SHIFT]]&gt;0, Table1[[#This Row],[Time]]-TIME(Table1[[#This Row],[SHIFT]],0,0),Table1[[#This Row],[Time]]+TIME(ABS(Table1[[#This Row],[SHIFT]]),0,0))-0.5, 0)</f>
        <v>#VALUE!</v>
      </c>
    </row>
    <row r="234" spans="1:8">
      <c r="A234" s="14"/>
      <c r="B234" s="16"/>
      <c r="C234" s="13"/>
      <c r="D234" s="19" t="e">
        <f>MID(C234, 6, 11)+Table1[[#This Row],[Day]]</f>
        <v>#VALUE!</v>
      </c>
      <c r="E234" s="28" t="e">
        <f>TIMEVALUE(MID(C234,17,9))</f>
        <v>#VALUE!</v>
      </c>
      <c r="F234" s="20">
        <f>_xlfn.NUMBERVALUE(MID(C234,26,6))/100</f>
        <v>0</v>
      </c>
      <c r="G234" s="20" t="e">
        <f>IF(Table1[[#This Row],[SHIFT]]&gt;0, Table1[[#This Row],[Time]]-TIME(Table1[[#This Row],[SHIFT]],0,0),Table1[[#This Row],[Time]]+TIME(ABS(Table1[[#This Row],[SHIFT]]),0,0))-Table1[[#This Row],[Day]]</f>
        <v>#VALUE!</v>
      </c>
      <c r="H234" s="33" t="e">
        <f>ROUND(IF(Table1[[#This Row],[SHIFT]]&gt;0, Table1[[#This Row],[Time]]-TIME(Table1[[#This Row],[SHIFT]],0,0),Table1[[#This Row],[Time]]+TIME(ABS(Table1[[#This Row],[SHIFT]]),0,0))-0.5, 0)</f>
        <v>#VALUE!</v>
      </c>
    </row>
    <row r="235" spans="1:8">
      <c r="A235" s="9"/>
      <c r="B235" s="11"/>
      <c r="C235" s="13"/>
      <c r="D235" s="19" t="e">
        <f>MID(C235, 6, 11)+Table1[[#This Row],[Day]]</f>
        <v>#VALUE!</v>
      </c>
      <c r="E235" s="28" t="e">
        <f>TIMEVALUE(MID(C235,17,9))</f>
        <v>#VALUE!</v>
      </c>
      <c r="F235" s="20">
        <f>_xlfn.NUMBERVALUE(MID(C235,26,6))/100</f>
        <v>0</v>
      </c>
      <c r="G235" s="20" t="e">
        <f>IF(Table1[[#This Row],[SHIFT]]&gt;0, Table1[[#This Row],[Time]]-TIME(Table1[[#This Row],[SHIFT]],0,0),Table1[[#This Row],[Time]]+TIME(ABS(Table1[[#This Row],[SHIFT]]),0,0))-Table1[[#This Row],[Day]]</f>
        <v>#VALUE!</v>
      </c>
      <c r="H235" s="33" t="e">
        <f>ROUND(IF(Table1[[#This Row],[SHIFT]]&gt;0, Table1[[#This Row],[Time]]-TIME(Table1[[#This Row],[SHIFT]],0,0),Table1[[#This Row],[Time]]+TIME(ABS(Table1[[#This Row],[SHIFT]]),0,0))-0.5, 0)</f>
        <v>#VALUE!</v>
      </c>
    </row>
    <row r="236" spans="1:8">
      <c r="A236" s="9"/>
      <c r="B236" s="11"/>
      <c r="C236" s="13"/>
      <c r="D236" s="19" t="e">
        <f>MID(C236, 6, 11)+Table1[[#This Row],[Day]]</f>
        <v>#VALUE!</v>
      </c>
      <c r="E236" s="28" t="e">
        <f>TIMEVALUE(MID(C236,17,9))</f>
        <v>#VALUE!</v>
      </c>
      <c r="F236" s="20">
        <f>_xlfn.NUMBERVALUE(MID(C236,26,6))/100</f>
        <v>0</v>
      </c>
      <c r="G236" s="20" t="e">
        <f>IF(Table1[[#This Row],[SHIFT]]&gt;0, Table1[[#This Row],[Time]]-TIME(Table1[[#This Row],[SHIFT]],0,0),Table1[[#This Row],[Time]]+TIME(ABS(Table1[[#This Row],[SHIFT]]),0,0))-Table1[[#This Row],[Day]]</f>
        <v>#VALUE!</v>
      </c>
      <c r="H236" s="33" t="e">
        <f>ROUND(IF(Table1[[#This Row],[SHIFT]]&gt;0, Table1[[#This Row],[Time]]-TIME(Table1[[#This Row],[SHIFT]],0,0),Table1[[#This Row],[Time]]+TIME(ABS(Table1[[#This Row],[SHIFT]]),0,0))-0.5, 0)</f>
        <v>#VALUE!</v>
      </c>
    </row>
    <row r="237" spans="1:8">
      <c r="A237" s="9"/>
      <c r="B237" s="11"/>
      <c r="C237" s="13"/>
      <c r="D237" s="19" t="e">
        <f>MID(C237, 6, 11)+Table1[[#This Row],[Day]]</f>
        <v>#VALUE!</v>
      </c>
      <c r="E237" s="28" t="e">
        <f>TIMEVALUE(MID(C237,17,9))</f>
        <v>#VALUE!</v>
      </c>
      <c r="F237" s="20">
        <f>_xlfn.NUMBERVALUE(MID(C237,26,6))/100</f>
        <v>0</v>
      </c>
      <c r="G237" s="20" t="e">
        <f>IF(Table1[[#This Row],[SHIFT]]&gt;0, Table1[[#This Row],[Time]]-TIME(Table1[[#This Row],[SHIFT]],0,0),Table1[[#This Row],[Time]]+TIME(ABS(Table1[[#This Row],[SHIFT]]),0,0))-Table1[[#This Row],[Day]]</f>
        <v>#VALUE!</v>
      </c>
      <c r="H237" s="33" t="e">
        <f>ROUND(IF(Table1[[#This Row],[SHIFT]]&gt;0, Table1[[#This Row],[Time]]-TIME(Table1[[#This Row],[SHIFT]],0,0),Table1[[#This Row],[Time]]+TIME(ABS(Table1[[#This Row],[SHIFT]]),0,0))-0.5, 0)</f>
        <v>#VALUE!</v>
      </c>
    </row>
    <row r="238" spans="1:8">
      <c r="A238" s="9"/>
      <c r="B238" s="11"/>
      <c r="C238" s="13"/>
      <c r="D238" s="19" t="e">
        <f>MID(C238, 6, 11)+Table1[[#This Row],[Day]]</f>
        <v>#VALUE!</v>
      </c>
      <c r="E238" s="28" t="e">
        <f>TIMEVALUE(MID(C238,17,9))</f>
        <v>#VALUE!</v>
      </c>
      <c r="F238" s="20">
        <f>_xlfn.NUMBERVALUE(MID(C238,26,6))/100</f>
        <v>0</v>
      </c>
      <c r="G238" s="20" t="e">
        <f>IF(Table1[[#This Row],[SHIFT]]&gt;0, Table1[[#This Row],[Time]]-TIME(Table1[[#This Row],[SHIFT]],0,0),Table1[[#This Row],[Time]]+TIME(ABS(Table1[[#This Row],[SHIFT]]),0,0))-Table1[[#This Row],[Day]]</f>
        <v>#VALUE!</v>
      </c>
      <c r="H238" s="33" t="e">
        <f>ROUND(IF(Table1[[#This Row],[SHIFT]]&gt;0, Table1[[#This Row],[Time]]-TIME(Table1[[#This Row],[SHIFT]],0,0),Table1[[#This Row],[Time]]+TIME(ABS(Table1[[#This Row],[SHIFT]]),0,0))-0.5, 0)</f>
        <v>#VALUE!</v>
      </c>
    </row>
    <row r="239" spans="1:8">
      <c r="A239" s="9"/>
      <c r="B239" s="11"/>
      <c r="C239" s="13"/>
      <c r="D239" s="19" t="e">
        <f>MID(C239, 6, 11)+Table1[[#This Row],[Day]]</f>
        <v>#VALUE!</v>
      </c>
      <c r="E239" s="28" t="e">
        <f>TIMEVALUE(MID(C239,17,9))</f>
        <v>#VALUE!</v>
      </c>
      <c r="F239" s="20">
        <f>_xlfn.NUMBERVALUE(MID(C239,26,6))/100</f>
        <v>0</v>
      </c>
      <c r="G239" s="20" t="e">
        <f>IF(Table1[[#This Row],[SHIFT]]&gt;0, Table1[[#This Row],[Time]]-TIME(Table1[[#This Row],[SHIFT]],0,0),Table1[[#This Row],[Time]]+TIME(ABS(Table1[[#This Row],[SHIFT]]),0,0))-Table1[[#This Row],[Day]]</f>
        <v>#VALUE!</v>
      </c>
      <c r="H239" s="33" t="e">
        <f>ROUND(IF(Table1[[#This Row],[SHIFT]]&gt;0, Table1[[#This Row],[Time]]-TIME(Table1[[#This Row],[SHIFT]],0,0),Table1[[#This Row],[Time]]+TIME(ABS(Table1[[#This Row],[SHIFT]]),0,0))-0.5, 0)</f>
        <v>#VALUE!</v>
      </c>
    </row>
    <row r="240" spans="1:8">
      <c r="A240" s="9"/>
      <c r="B240" s="11"/>
      <c r="C240" s="13"/>
      <c r="D240" s="19" t="e">
        <f>MID(C240, 6, 11)+Table1[[#This Row],[Day]]</f>
        <v>#VALUE!</v>
      </c>
      <c r="E240" s="28" t="e">
        <f>TIMEVALUE(MID(C240,17,9))</f>
        <v>#VALUE!</v>
      </c>
      <c r="F240" s="20">
        <f>_xlfn.NUMBERVALUE(MID(C240,26,6))/100</f>
        <v>0</v>
      </c>
      <c r="G240" s="20" t="e">
        <f>IF(Table1[[#This Row],[SHIFT]]&gt;0, Table1[[#This Row],[Time]]-TIME(Table1[[#This Row],[SHIFT]],0,0),Table1[[#This Row],[Time]]+TIME(ABS(Table1[[#This Row],[SHIFT]]),0,0))-Table1[[#This Row],[Day]]</f>
        <v>#VALUE!</v>
      </c>
      <c r="H240" s="33" t="e">
        <f>ROUND(IF(Table1[[#This Row],[SHIFT]]&gt;0, Table1[[#This Row],[Time]]-TIME(Table1[[#This Row],[SHIFT]],0,0),Table1[[#This Row],[Time]]+TIME(ABS(Table1[[#This Row],[SHIFT]]),0,0))-0.5, 0)</f>
        <v>#VALUE!</v>
      </c>
    </row>
    <row r="241" spans="1:8">
      <c r="A241" s="9"/>
      <c r="B241" s="11"/>
      <c r="C241" s="13"/>
      <c r="D241" s="19" t="e">
        <f>MID(C241, 6, 11)+Table1[[#This Row],[Day]]</f>
        <v>#VALUE!</v>
      </c>
      <c r="E241" s="28" t="e">
        <f>TIMEVALUE(MID(C241,17,9))</f>
        <v>#VALUE!</v>
      </c>
      <c r="F241" s="20">
        <f>_xlfn.NUMBERVALUE(MID(C241,26,6))/100</f>
        <v>0</v>
      </c>
      <c r="G241" s="20" t="e">
        <f>IF(Table1[[#This Row],[SHIFT]]&gt;0, Table1[[#This Row],[Time]]-TIME(Table1[[#This Row],[SHIFT]],0,0),Table1[[#This Row],[Time]]+TIME(ABS(Table1[[#This Row],[SHIFT]]),0,0))-Table1[[#This Row],[Day]]</f>
        <v>#VALUE!</v>
      </c>
      <c r="H241" s="33" t="e">
        <f>ROUND(IF(Table1[[#This Row],[SHIFT]]&gt;0, Table1[[#This Row],[Time]]-TIME(Table1[[#This Row],[SHIFT]],0,0),Table1[[#This Row],[Time]]+TIME(ABS(Table1[[#This Row],[SHIFT]]),0,0))-0.5, 0)</f>
        <v>#VALUE!</v>
      </c>
    </row>
    <row r="242" spans="1:8">
      <c r="A242" s="9"/>
      <c r="B242" s="11"/>
      <c r="C242" s="13"/>
      <c r="D242" s="19" t="e">
        <f>MID(C242, 6, 11)+Table1[[#This Row],[Day]]</f>
        <v>#VALUE!</v>
      </c>
      <c r="E242" s="28" t="e">
        <f>TIMEVALUE(MID(C242,17,9))</f>
        <v>#VALUE!</v>
      </c>
      <c r="F242" s="20">
        <f>_xlfn.NUMBERVALUE(MID(C242,26,6))/100</f>
        <v>0</v>
      </c>
      <c r="G242" s="20" t="e">
        <f>IF(Table1[[#This Row],[SHIFT]]&gt;0, Table1[[#This Row],[Time]]-TIME(Table1[[#This Row],[SHIFT]],0,0),Table1[[#This Row],[Time]]+TIME(ABS(Table1[[#This Row],[SHIFT]]),0,0))-Table1[[#This Row],[Day]]</f>
        <v>#VALUE!</v>
      </c>
      <c r="H242" s="33" t="e">
        <f>ROUND(IF(Table1[[#This Row],[SHIFT]]&gt;0, Table1[[#This Row],[Time]]-TIME(Table1[[#This Row],[SHIFT]],0,0),Table1[[#This Row],[Time]]+TIME(ABS(Table1[[#This Row],[SHIFT]]),0,0))-0.5, 0)</f>
        <v>#VALUE!</v>
      </c>
    </row>
    <row r="243" spans="1:8">
      <c r="A243" s="9"/>
      <c r="B243" s="11"/>
      <c r="C243" s="13"/>
      <c r="D243" s="19" t="e">
        <f>MID(C243, 6, 11)+Table1[[#This Row],[Day]]</f>
        <v>#VALUE!</v>
      </c>
      <c r="E243" s="28" t="e">
        <f>TIMEVALUE(MID(C243,17,9))</f>
        <v>#VALUE!</v>
      </c>
      <c r="F243" s="20">
        <f>_xlfn.NUMBERVALUE(MID(C243,26,6))/100</f>
        <v>0</v>
      </c>
      <c r="G243" s="20" t="e">
        <f>IF(Table1[[#This Row],[SHIFT]]&gt;0, Table1[[#This Row],[Time]]-TIME(Table1[[#This Row],[SHIFT]],0,0),Table1[[#This Row],[Time]]+TIME(ABS(Table1[[#This Row],[SHIFT]]),0,0))-Table1[[#This Row],[Day]]</f>
        <v>#VALUE!</v>
      </c>
      <c r="H243" s="33" t="e">
        <f>ROUND(IF(Table1[[#This Row],[SHIFT]]&gt;0, Table1[[#This Row],[Time]]-TIME(Table1[[#This Row],[SHIFT]],0,0),Table1[[#This Row],[Time]]+TIME(ABS(Table1[[#This Row],[SHIFT]]),0,0))-0.5, 0)</f>
        <v>#VALUE!</v>
      </c>
    </row>
    <row r="244" spans="1:8">
      <c r="A244" s="9"/>
      <c r="B244" s="11"/>
      <c r="C244" s="13"/>
      <c r="D244" s="19" t="e">
        <f>MID(C244, 6, 11)+Table1[[#This Row],[Day]]</f>
        <v>#VALUE!</v>
      </c>
      <c r="E244" s="28" t="e">
        <f>TIMEVALUE(MID(C244,17,9))</f>
        <v>#VALUE!</v>
      </c>
      <c r="F244" s="20">
        <f>_xlfn.NUMBERVALUE(MID(C244,26,6))/100</f>
        <v>0</v>
      </c>
      <c r="G244" s="20" t="e">
        <f>IF(Table1[[#This Row],[SHIFT]]&gt;0, Table1[[#This Row],[Time]]-TIME(Table1[[#This Row],[SHIFT]],0,0),Table1[[#This Row],[Time]]+TIME(ABS(Table1[[#This Row],[SHIFT]]),0,0))-Table1[[#This Row],[Day]]</f>
        <v>#VALUE!</v>
      </c>
      <c r="H244" s="33" t="e">
        <f>ROUND(IF(Table1[[#This Row],[SHIFT]]&gt;0, Table1[[#This Row],[Time]]-TIME(Table1[[#This Row],[SHIFT]],0,0),Table1[[#This Row],[Time]]+TIME(ABS(Table1[[#This Row],[SHIFT]]),0,0))-0.5, 0)</f>
        <v>#VALUE!</v>
      </c>
    </row>
    <row r="245" spans="1:8">
      <c r="A245" s="9"/>
      <c r="B245" s="11"/>
      <c r="C245" s="13"/>
      <c r="D245" s="19" t="e">
        <f>MID(C245, 6, 11)+Table1[[#This Row],[Day]]</f>
        <v>#VALUE!</v>
      </c>
      <c r="E245" s="28" t="e">
        <f>TIMEVALUE(MID(C245,17,9))</f>
        <v>#VALUE!</v>
      </c>
      <c r="F245" s="20">
        <f>_xlfn.NUMBERVALUE(MID(C245,26,6))/100</f>
        <v>0</v>
      </c>
      <c r="G245" s="20" t="e">
        <f>IF(Table1[[#This Row],[SHIFT]]&gt;0, Table1[[#This Row],[Time]]-TIME(Table1[[#This Row],[SHIFT]],0,0),Table1[[#This Row],[Time]]+TIME(ABS(Table1[[#This Row],[SHIFT]]),0,0))-Table1[[#This Row],[Day]]</f>
        <v>#VALUE!</v>
      </c>
      <c r="H245" s="33" t="e">
        <f>ROUND(IF(Table1[[#This Row],[SHIFT]]&gt;0, Table1[[#This Row],[Time]]-TIME(Table1[[#This Row],[SHIFT]],0,0),Table1[[#This Row],[Time]]+TIME(ABS(Table1[[#This Row],[SHIFT]]),0,0))-0.5, 0)</f>
        <v>#VALUE!</v>
      </c>
    </row>
    <row r="246" spans="1:8">
      <c r="A246" s="9"/>
      <c r="B246" s="11"/>
      <c r="C246" s="13"/>
      <c r="D246" s="19" t="e">
        <f>MID(C246, 6, 11)+Table1[[#This Row],[Day]]</f>
        <v>#VALUE!</v>
      </c>
      <c r="E246" s="28" t="e">
        <f>TIMEVALUE(MID(C246,17,9))</f>
        <v>#VALUE!</v>
      </c>
      <c r="F246" s="20">
        <f>_xlfn.NUMBERVALUE(MID(C246,26,6))/100</f>
        <v>0</v>
      </c>
      <c r="G246" s="20" t="e">
        <f>IF(Table1[[#This Row],[SHIFT]]&gt;0, Table1[[#This Row],[Time]]-TIME(Table1[[#This Row],[SHIFT]],0,0),Table1[[#This Row],[Time]]+TIME(ABS(Table1[[#This Row],[SHIFT]]),0,0))-Table1[[#This Row],[Day]]</f>
        <v>#VALUE!</v>
      </c>
      <c r="H246" s="33" t="e">
        <f>ROUND(IF(Table1[[#This Row],[SHIFT]]&gt;0, Table1[[#This Row],[Time]]-TIME(Table1[[#This Row],[SHIFT]],0,0),Table1[[#This Row],[Time]]+TIME(ABS(Table1[[#This Row],[SHIFT]]),0,0))-0.5, 0)</f>
        <v>#VALUE!</v>
      </c>
    </row>
    <row r="247" spans="1:8">
      <c r="A247" s="9"/>
      <c r="B247" s="11"/>
      <c r="C247" s="13"/>
      <c r="D247" s="19" t="e">
        <f>MID(C247, 6, 11)+Table1[[#This Row],[Day]]</f>
        <v>#VALUE!</v>
      </c>
      <c r="E247" s="28" t="e">
        <f>TIMEVALUE(MID(C247,17,9))</f>
        <v>#VALUE!</v>
      </c>
      <c r="F247" s="20">
        <f>_xlfn.NUMBERVALUE(MID(C247,26,6))/100</f>
        <v>0</v>
      </c>
      <c r="G247" s="20" t="e">
        <f>IF(Table1[[#This Row],[SHIFT]]&gt;0, Table1[[#This Row],[Time]]-TIME(Table1[[#This Row],[SHIFT]],0,0),Table1[[#This Row],[Time]]+TIME(ABS(Table1[[#This Row],[SHIFT]]),0,0))-Table1[[#This Row],[Day]]</f>
        <v>#VALUE!</v>
      </c>
      <c r="H247" s="33" t="e">
        <f>ROUND(IF(Table1[[#This Row],[SHIFT]]&gt;0, Table1[[#This Row],[Time]]-TIME(Table1[[#This Row],[SHIFT]],0,0),Table1[[#This Row],[Time]]+TIME(ABS(Table1[[#This Row],[SHIFT]]),0,0))-0.5, 0)</f>
        <v>#VALUE!</v>
      </c>
    </row>
    <row r="248" spans="1:8">
      <c r="A248" s="9"/>
      <c r="B248" s="11"/>
      <c r="C248" s="13"/>
      <c r="D248" s="19" t="e">
        <f>MID(C248, 6, 11)+Table1[[#This Row],[Day]]</f>
        <v>#VALUE!</v>
      </c>
      <c r="E248" s="28" t="e">
        <f>TIMEVALUE(MID(C248,17,9))</f>
        <v>#VALUE!</v>
      </c>
      <c r="F248" s="20">
        <f>_xlfn.NUMBERVALUE(MID(C248,26,6))/100</f>
        <v>0</v>
      </c>
      <c r="G248" s="20" t="e">
        <f>IF(Table1[[#This Row],[SHIFT]]&gt;0, Table1[[#This Row],[Time]]-TIME(Table1[[#This Row],[SHIFT]],0,0),Table1[[#This Row],[Time]]+TIME(ABS(Table1[[#This Row],[SHIFT]]),0,0))-Table1[[#This Row],[Day]]</f>
        <v>#VALUE!</v>
      </c>
      <c r="H248" s="33" t="e">
        <f>ROUND(IF(Table1[[#This Row],[SHIFT]]&gt;0, Table1[[#This Row],[Time]]-TIME(Table1[[#This Row],[SHIFT]],0,0),Table1[[#This Row],[Time]]+TIME(ABS(Table1[[#This Row],[SHIFT]]),0,0))-0.5, 0)</f>
        <v>#VALUE!</v>
      </c>
    </row>
    <row r="249" spans="1:8">
      <c r="A249" s="9"/>
      <c r="B249" s="11"/>
      <c r="C249" s="13"/>
      <c r="D249" s="19" t="e">
        <f>MID(C249, 6, 11)+Table1[[#This Row],[Day]]</f>
        <v>#VALUE!</v>
      </c>
      <c r="E249" s="28" t="e">
        <f>TIMEVALUE(MID(C249,17,9))</f>
        <v>#VALUE!</v>
      </c>
      <c r="F249" s="20">
        <f>_xlfn.NUMBERVALUE(MID(C249,26,6))/100</f>
        <v>0</v>
      </c>
      <c r="G249" s="20" t="e">
        <f>IF(Table1[[#This Row],[SHIFT]]&gt;0, Table1[[#This Row],[Time]]-TIME(Table1[[#This Row],[SHIFT]],0,0),Table1[[#This Row],[Time]]+TIME(ABS(Table1[[#This Row],[SHIFT]]),0,0))-Table1[[#This Row],[Day]]</f>
        <v>#VALUE!</v>
      </c>
      <c r="H249" s="33" t="e">
        <f>ROUND(IF(Table1[[#This Row],[SHIFT]]&gt;0, Table1[[#This Row],[Time]]-TIME(Table1[[#This Row],[SHIFT]],0,0),Table1[[#This Row],[Time]]+TIME(ABS(Table1[[#This Row],[SHIFT]]),0,0))-0.5, 0)</f>
        <v>#VALUE!</v>
      </c>
    </row>
    <row r="250" spans="1:8">
      <c r="A250" s="9"/>
      <c r="B250" s="11"/>
      <c r="C250" s="13"/>
      <c r="D250" s="19" t="e">
        <f>MID(C250, 6, 11)+Table1[[#This Row],[Day]]</f>
        <v>#VALUE!</v>
      </c>
      <c r="E250" s="28" t="e">
        <f>TIMEVALUE(MID(C250,17,9))</f>
        <v>#VALUE!</v>
      </c>
      <c r="F250" s="20">
        <f>_xlfn.NUMBERVALUE(MID(C250,26,6))/100</f>
        <v>0</v>
      </c>
      <c r="G250" s="20" t="e">
        <f>IF(Table1[[#This Row],[SHIFT]]&gt;0, Table1[[#This Row],[Time]]-TIME(Table1[[#This Row],[SHIFT]],0,0),Table1[[#This Row],[Time]]+TIME(ABS(Table1[[#This Row],[SHIFT]]),0,0))-Table1[[#This Row],[Day]]</f>
        <v>#VALUE!</v>
      </c>
      <c r="H250" s="33" t="e">
        <f>ROUND(IF(Table1[[#This Row],[SHIFT]]&gt;0, Table1[[#This Row],[Time]]-TIME(Table1[[#This Row],[SHIFT]],0,0),Table1[[#This Row],[Time]]+TIME(ABS(Table1[[#This Row],[SHIFT]]),0,0))-0.5, 0)</f>
        <v>#VALUE!</v>
      </c>
    </row>
    <row r="251" spans="1:8">
      <c r="A251" s="9"/>
      <c r="B251" s="11"/>
      <c r="C251" s="13"/>
      <c r="D251" s="19" t="e">
        <f>MID(C251, 6, 11)+Table1[[#This Row],[Day]]</f>
        <v>#VALUE!</v>
      </c>
      <c r="E251" s="28" t="e">
        <f>TIMEVALUE(MID(C251,17,9))</f>
        <v>#VALUE!</v>
      </c>
      <c r="F251" s="20">
        <f>_xlfn.NUMBERVALUE(MID(C251,26,6))/100</f>
        <v>0</v>
      </c>
      <c r="G251" s="20" t="e">
        <f>IF(Table1[[#This Row],[SHIFT]]&gt;0, Table1[[#This Row],[Time]]-TIME(Table1[[#This Row],[SHIFT]],0,0),Table1[[#This Row],[Time]]+TIME(ABS(Table1[[#This Row],[SHIFT]]),0,0))-Table1[[#This Row],[Day]]</f>
        <v>#VALUE!</v>
      </c>
      <c r="H251" s="33" t="e">
        <f>ROUND(IF(Table1[[#This Row],[SHIFT]]&gt;0, Table1[[#This Row],[Time]]-TIME(Table1[[#This Row],[SHIFT]],0,0),Table1[[#This Row],[Time]]+TIME(ABS(Table1[[#This Row],[SHIFT]]),0,0))-0.5, 0)</f>
        <v>#VALUE!</v>
      </c>
    </row>
    <row r="252" spans="1:8">
      <c r="A252" s="9"/>
      <c r="B252" s="11"/>
      <c r="C252" s="13"/>
      <c r="D252" s="19" t="e">
        <f>MID(C252, 6, 11)+Table1[[#This Row],[Day]]</f>
        <v>#VALUE!</v>
      </c>
      <c r="E252" s="28" t="e">
        <f>TIMEVALUE(MID(C252,17,9))</f>
        <v>#VALUE!</v>
      </c>
      <c r="F252" s="20">
        <f>_xlfn.NUMBERVALUE(MID(C252,26,6))/100</f>
        <v>0</v>
      </c>
      <c r="G252" s="20" t="e">
        <f>IF(Table1[[#This Row],[SHIFT]]&gt;0, Table1[[#This Row],[Time]]-TIME(Table1[[#This Row],[SHIFT]],0,0),Table1[[#This Row],[Time]]+TIME(ABS(Table1[[#This Row],[SHIFT]]),0,0))-Table1[[#This Row],[Day]]</f>
        <v>#VALUE!</v>
      </c>
      <c r="H252" s="33" t="e">
        <f>ROUND(IF(Table1[[#This Row],[SHIFT]]&gt;0, Table1[[#This Row],[Time]]-TIME(Table1[[#This Row],[SHIFT]],0,0),Table1[[#This Row],[Time]]+TIME(ABS(Table1[[#This Row],[SHIFT]]),0,0))-0.5, 0)</f>
        <v>#VALUE!</v>
      </c>
    </row>
    <row r="253" spans="1:8">
      <c r="A253" s="9"/>
      <c r="B253" s="11"/>
      <c r="C253" s="13"/>
      <c r="D253" s="19" t="e">
        <f>MID(C253, 6, 11)+Table1[[#This Row],[Day]]</f>
        <v>#VALUE!</v>
      </c>
      <c r="E253" s="28" t="e">
        <f>TIMEVALUE(MID(C253,17,9))</f>
        <v>#VALUE!</v>
      </c>
      <c r="F253" s="20">
        <f>_xlfn.NUMBERVALUE(MID(C253,26,6))/100</f>
        <v>0</v>
      </c>
      <c r="G253" s="20" t="e">
        <f>IF(Table1[[#This Row],[SHIFT]]&gt;0, Table1[[#This Row],[Time]]-TIME(Table1[[#This Row],[SHIFT]],0,0),Table1[[#This Row],[Time]]+TIME(ABS(Table1[[#This Row],[SHIFT]]),0,0))-Table1[[#This Row],[Day]]</f>
        <v>#VALUE!</v>
      </c>
      <c r="H253" s="33" t="e">
        <f>ROUND(IF(Table1[[#This Row],[SHIFT]]&gt;0, Table1[[#This Row],[Time]]-TIME(Table1[[#This Row],[SHIFT]],0,0),Table1[[#This Row],[Time]]+TIME(ABS(Table1[[#This Row],[SHIFT]]),0,0))-0.5, 0)</f>
        <v>#VALUE!</v>
      </c>
    </row>
    <row r="254" spans="1:8">
      <c r="A254" s="9"/>
      <c r="B254" s="11"/>
      <c r="C254" s="13"/>
      <c r="D254" s="19" t="e">
        <f>MID(C254, 6, 11)+Table1[[#This Row],[Day]]</f>
        <v>#VALUE!</v>
      </c>
      <c r="E254" s="28" t="e">
        <f>TIMEVALUE(MID(C254,17,9))</f>
        <v>#VALUE!</v>
      </c>
      <c r="F254" s="20">
        <f>_xlfn.NUMBERVALUE(MID(C254,26,6))/100</f>
        <v>0</v>
      </c>
      <c r="G254" s="20" t="e">
        <f>IF(Table1[[#This Row],[SHIFT]]&gt;0, Table1[[#This Row],[Time]]-TIME(Table1[[#This Row],[SHIFT]],0,0),Table1[[#This Row],[Time]]+TIME(ABS(Table1[[#This Row],[SHIFT]]),0,0))-Table1[[#This Row],[Day]]</f>
        <v>#VALUE!</v>
      </c>
      <c r="H254" s="33" t="e">
        <f>ROUND(IF(Table1[[#This Row],[SHIFT]]&gt;0, Table1[[#This Row],[Time]]-TIME(Table1[[#This Row],[SHIFT]],0,0),Table1[[#This Row],[Time]]+TIME(ABS(Table1[[#This Row],[SHIFT]]),0,0))-0.5, 0)</f>
        <v>#VALUE!</v>
      </c>
    </row>
    <row r="255" spans="1:8">
      <c r="A255" s="9"/>
      <c r="B255" s="11"/>
      <c r="C255" s="13"/>
      <c r="D255" s="19" t="e">
        <f>MID(C255, 6, 11)+Table1[[#This Row],[Day]]</f>
        <v>#VALUE!</v>
      </c>
      <c r="E255" s="32" t="e">
        <f>TIMEVALUE(MID(C255,17,9))</f>
        <v>#VALUE!</v>
      </c>
      <c r="F255" s="20">
        <f>_xlfn.NUMBERVALUE(MID(C255,26,6))/100</f>
        <v>0</v>
      </c>
      <c r="G255" s="20" t="e">
        <f>IF(Table1[[#This Row],[SHIFT]]&gt;0, Table1[[#This Row],[Time]]-TIME(Table1[[#This Row],[SHIFT]],0,0),Table1[[#This Row],[Time]]+TIME(ABS(Table1[[#This Row],[SHIFT]]),0,0))-Table1[[#This Row],[Day]]</f>
        <v>#VALUE!</v>
      </c>
      <c r="H255" s="33" t="e">
        <f>ROUND(IF(Table1[[#This Row],[SHIFT]]&gt;0, Table1[[#This Row],[Time]]-TIME(Table1[[#This Row],[SHIFT]],0,0),Table1[[#This Row],[Time]]+TIME(ABS(Table1[[#This Row],[SHIFT]]),0,0))-0.5, 0)</f>
        <v>#VALUE!</v>
      </c>
    </row>
    <row r="256" spans="1:8">
      <c r="A256" s="9"/>
      <c r="B256" s="11"/>
      <c r="C256" s="13"/>
      <c r="D256" s="19" t="e">
        <f>MID(C256, 6, 11)+Table1[[#This Row],[Day]]</f>
        <v>#VALUE!</v>
      </c>
      <c r="E256" s="32" t="e">
        <f>TIMEVALUE(MID(C256,17,9))</f>
        <v>#VALUE!</v>
      </c>
      <c r="F256" s="20">
        <f>_xlfn.NUMBERVALUE(MID(C256,26,6))/100</f>
        <v>0</v>
      </c>
      <c r="G256" s="20" t="e">
        <f>IF(Table1[[#This Row],[SHIFT]]&gt;0, Table1[[#This Row],[Time]]-TIME(Table1[[#This Row],[SHIFT]],0,0),Table1[[#This Row],[Time]]+TIME(ABS(Table1[[#This Row],[SHIFT]]),0,0))-Table1[[#This Row],[Day]]</f>
        <v>#VALUE!</v>
      </c>
      <c r="H256" s="33" t="e">
        <f>ROUND(IF(Table1[[#This Row],[SHIFT]]&gt;0, Table1[[#This Row],[Time]]-TIME(Table1[[#This Row],[SHIFT]],0,0),Table1[[#This Row],[Time]]+TIME(ABS(Table1[[#This Row],[SHIFT]]),0,0))-0.5, 0)</f>
        <v>#VALUE!</v>
      </c>
    </row>
    <row r="257" spans="1:8">
      <c r="A257" s="9"/>
      <c r="B257" s="11"/>
      <c r="C257" s="13"/>
      <c r="D257" s="19" t="e">
        <f>MID(C257, 6, 11)+Table1[[#This Row],[Day]]</f>
        <v>#VALUE!</v>
      </c>
      <c r="E257" s="32" t="e">
        <f>TIMEVALUE(MID(C257,17,9))</f>
        <v>#VALUE!</v>
      </c>
      <c r="F257" s="20">
        <f>_xlfn.NUMBERVALUE(MID(C257,26,6))/100</f>
        <v>0</v>
      </c>
      <c r="G257" s="20" t="e">
        <f>IF(Table1[[#This Row],[SHIFT]]&gt;0, Table1[[#This Row],[Time]]-TIME(Table1[[#This Row],[SHIFT]],0,0),Table1[[#This Row],[Time]]+TIME(ABS(Table1[[#This Row],[SHIFT]]),0,0))-Table1[[#This Row],[Day]]</f>
        <v>#VALUE!</v>
      </c>
      <c r="H257" s="33" t="e">
        <f>ROUND(IF(Table1[[#This Row],[SHIFT]]&gt;0, Table1[[#This Row],[Time]]-TIME(Table1[[#This Row],[SHIFT]],0,0),Table1[[#This Row],[Time]]+TIME(ABS(Table1[[#This Row],[SHIFT]]),0,0))-0.5, 0)</f>
        <v>#VALUE!</v>
      </c>
    </row>
    <row r="258" spans="1:8">
      <c r="A258" s="9"/>
      <c r="B258" s="11"/>
      <c r="C258" s="13"/>
      <c r="D258" s="19" t="e">
        <f>MID(C258, 6, 11)+Table1[[#This Row],[Day]]</f>
        <v>#VALUE!</v>
      </c>
      <c r="E258" s="32" t="e">
        <f>TIMEVALUE(MID(C258,17,9))</f>
        <v>#VALUE!</v>
      </c>
      <c r="F258" s="20">
        <f>_xlfn.NUMBERVALUE(MID(C258,26,6))/100</f>
        <v>0</v>
      </c>
      <c r="G258" s="20" t="e">
        <f>IF(Table1[[#This Row],[SHIFT]]&gt;0, Table1[[#This Row],[Time]]-TIME(Table1[[#This Row],[SHIFT]],0,0),Table1[[#This Row],[Time]]+TIME(ABS(Table1[[#This Row],[SHIFT]]),0,0))-Table1[[#This Row],[Day]]</f>
        <v>#VALUE!</v>
      </c>
      <c r="H258" s="33" t="e">
        <f>ROUND(IF(Table1[[#This Row],[SHIFT]]&gt;0, Table1[[#This Row],[Time]]-TIME(Table1[[#This Row],[SHIFT]],0,0),Table1[[#This Row],[Time]]+TIME(ABS(Table1[[#This Row],[SHIFT]]),0,0))-0.5, 0)</f>
        <v>#VALUE!</v>
      </c>
    </row>
    <row r="259" spans="1:8">
      <c r="A259" s="9"/>
      <c r="B259" s="11"/>
      <c r="C259" s="13"/>
      <c r="D259" s="19" t="e">
        <f>MID(C259, 6, 11)+Table1[[#This Row],[Day]]</f>
        <v>#VALUE!</v>
      </c>
      <c r="E259" s="32" t="e">
        <f>TIMEVALUE(MID(C259,17,9))</f>
        <v>#VALUE!</v>
      </c>
      <c r="F259" s="20">
        <f>_xlfn.NUMBERVALUE(MID(C259,26,6))/100</f>
        <v>0</v>
      </c>
      <c r="G259" s="20" t="e">
        <f>IF(Table1[[#This Row],[SHIFT]]&gt;0, Table1[[#This Row],[Time]]-TIME(Table1[[#This Row],[SHIFT]],0,0),Table1[[#This Row],[Time]]+TIME(ABS(Table1[[#This Row],[SHIFT]]),0,0))-Table1[[#This Row],[Day]]</f>
        <v>#VALUE!</v>
      </c>
      <c r="H259" s="33" t="e">
        <f>ROUND(IF(Table1[[#This Row],[SHIFT]]&gt;0, Table1[[#This Row],[Time]]-TIME(Table1[[#This Row],[SHIFT]],0,0),Table1[[#This Row],[Time]]+TIME(ABS(Table1[[#This Row],[SHIFT]]),0,0))-0.5, 0)</f>
        <v>#VALUE!</v>
      </c>
    </row>
    <row r="260" spans="1:8">
      <c r="A260" s="9"/>
      <c r="B260" s="11"/>
      <c r="C260" s="13"/>
      <c r="D260" s="19" t="e">
        <f>MID(C260, 6, 11)+Table1[[#This Row],[Day]]</f>
        <v>#VALUE!</v>
      </c>
      <c r="E260" s="32" t="e">
        <f>TIMEVALUE(MID(C260,17,9))</f>
        <v>#VALUE!</v>
      </c>
      <c r="F260" s="20">
        <f>_xlfn.NUMBERVALUE(MID(C260,26,6))/100</f>
        <v>0</v>
      </c>
      <c r="G260" s="20" t="e">
        <f>IF(Table1[[#This Row],[SHIFT]]&gt;0, Table1[[#This Row],[Time]]-TIME(Table1[[#This Row],[SHIFT]],0,0),Table1[[#This Row],[Time]]+TIME(ABS(Table1[[#This Row],[SHIFT]]),0,0))-Table1[[#This Row],[Day]]</f>
        <v>#VALUE!</v>
      </c>
      <c r="H260" s="33" t="e">
        <f>ROUND(IF(Table1[[#This Row],[SHIFT]]&gt;0, Table1[[#This Row],[Time]]-TIME(Table1[[#This Row],[SHIFT]],0,0),Table1[[#This Row],[Time]]+TIME(ABS(Table1[[#This Row],[SHIFT]]),0,0))-0.5, 0)</f>
        <v>#VALUE!</v>
      </c>
    </row>
    <row r="261" spans="1:8">
      <c r="A261" s="9"/>
      <c r="B261" s="11"/>
      <c r="C261" s="13"/>
      <c r="D261" s="19" t="e">
        <f>MID(C261, 6, 11)+Table1[[#This Row],[Day]]</f>
        <v>#VALUE!</v>
      </c>
      <c r="E261" s="32" t="e">
        <f>TIMEVALUE(MID(C261,17,9))</f>
        <v>#VALUE!</v>
      </c>
      <c r="F261" s="20">
        <f>_xlfn.NUMBERVALUE(MID(C261,26,6))/100</f>
        <v>0</v>
      </c>
      <c r="G261" s="20" t="e">
        <f>IF(Table1[[#This Row],[SHIFT]]&gt;0, Table1[[#This Row],[Time]]-TIME(Table1[[#This Row],[SHIFT]],0,0),Table1[[#This Row],[Time]]+TIME(ABS(Table1[[#This Row],[SHIFT]]),0,0))-Table1[[#This Row],[Day]]</f>
        <v>#VALUE!</v>
      </c>
      <c r="H261" s="33" t="e">
        <f>ROUND(IF(Table1[[#This Row],[SHIFT]]&gt;0, Table1[[#This Row],[Time]]-TIME(Table1[[#This Row],[SHIFT]],0,0),Table1[[#This Row],[Time]]+TIME(ABS(Table1[[#This Row],[SHIFT]]),0,0))-0.5, 0)</f>
        <v>#VALUE!</v>
      </c>
    </row>
    <row r="262" spans="1:8">
      <c r="A262" s="9"/>
      <c r="B262" s="11"/>
      <c r="C262" s="13"/>
      <c r="D262" s="19" t="e">
        <f>MID(C262, 6, 11)+Table1[[#This Row],[Day]]</f>
        <v>#VALUE!</v>
      </c>
      <c r="E262" s="32" t="e">
        <f>TIMEVALUE(MID(C262,17,9))</f>
        <v>#VALUE!</v>
      </c>
      <c r="F262" s="20">
        <f>_xlfn.NUMBERVALUE(MID(C262,26,6))/100</f>
        <v>0</v>
      </c>
      <c r="G262" s="20" t="e">
        <f>IF(Table1[[#This Row],[SHIFT]]&gt;0, Table1[[#This Row],[Time]]-TIME(Table1[[#This Row],[SHIFT]],0,0),Table1[[#This Row],[Time]]+TIME(ABS(Table1[[#This Row],[SHIFT]]),0,0))-Table1[[#This Row],[Day]]</f>
        <v>#VALUE!</v>
      </c>
      <c r="H262" s="33" t="e">
        <f>ROUND(IF(Table1[[#This Row],[SHIFT]]&gt;0, Table1[[#This Row],[Time]]-TIME(Table1[[#This Row],[SHIFT]],0,0),Table1[[#This Row],[Time]]+TIME(ABS(Table1[[#This Row],[SHIFT]]),0,0))-0.5, 0)</f>
        <v>#VALUE!</v>
      </c>
    </row>
    <row r="263" spans="1:8">
      <c r="A263" s="9"/>
      <c r="B263" s="11"/>
      <c r="C263" s="13"/>
      <c r="D263" s="19" t="e">
        <f>MID(C263, 6, 11)+Table1[[#This Row],[Day]]</f>
        <v>#VALUE!</v>
      </c>
      <c r="E263" s="32" t="e">
        <f>TIMEVALUE(MID(C263,17,9))</f>
        <v>#VALUE!</v>
      </c>
      <c r="F263" s="20">
        <f>_xlfn.NUMBERVALUE(MID(C263,26,6))/100</f>
        <v>0</v>
      </c>
      <c r="G263" s="20" t="e">
        <f>IF(Table1[[#This Row],[SHIFT]]&gt;0, Table1[[#This Row],[Time]]-TIME(Table1[[#This Row],[SHIFT]],0,0),Table1[[#This Row],[Time]]+TIME(ABS(Table1[[#This Row],[SHIFT]]),0,0))-Table1[[#This Row],[Day]]</f>
        <v>#VALUE!</v>
      </c>
      <c r="H263" s="33" t="e">
        <f>ROUND(IF(Table1[[#This Row],[SHIFT]]&gt;0, Table1[[#This Row],[Time]]-TIME(Table1[[#This Row],[SHIFT]],0,0),Table1[[#This Row],[Time]]+TIME(ABS(Table1[[#This Row],[SHIFT]]),0,0))-0.5, 0)</f>
        <v>#VALUE!</v>
      </c>
    </row>
    <row r="264" spans="1:8">
      <c r="A264" s="9"/>
      <c r="B264" s="11"/>
      <c r="C264" s="13"/>
      <c r="D264" s="19" t="e">
        <f>MID(C264, 6, 11)+Table1[[#This Row],[Day]]</f>
        <v>#VALUE!</v>
      </c>
      <c r="E264" s="32" t="e">
        <f>TIMEVALUE(MID(C264,17,9))</f>
        <v>#VALUE!</v>
      </c>
      <c r="F264" s="20">
        <f>_xlfn.NUMBERVALUE(MID(C264,26,6))/100</f>
        <v>0</v>
      </c>
      <c r="G264" s="20" t="e">
        <f>IF(Table1[[#This Row],[SHIFT]]&gt;0, Table1[[#This Row],[Time]]-TIME(Table1[[#This Row],[SHIFT]],0,0),Table1[[#This Row],[Time]]+TIME(ABS(Table1[[#This Row],[SHIFT]]),0,0))-Table1[[#This Row],[Day]]</f>
        <v>#VALUE!</v>
      </c>
      <c r="H264" s="33" t="e">
        <f>ROUND(IF(Table1[[#This Row],[SHIFT]]&gt;0, Table1[[#This Row],[Time]]-TIME(Table1[[#This Row],[SHIFT]],0,0),Table1[[#This Row],[Time]]+TIME(ABS(Table1[[#This Row],[SHIFT]]),0,0))-0.5, 0)</f>
        <v>#VALUE!</v>
      </c>
    </row>
    <row r="265" spans="1:8">
      <c r="A265" s="9"/>
      <c r="B265" s="11"/>
      <c r="C265" s="13"/>
      <c r="D265" s="19" t="e">
        <f>MID(C265, 6, 11)+Table1[[#This Row],[Day]]</f>
        <v>#VALUE!</v>
      </c>
      <c r="E265" s="32" t="e">
        <f>TIMEVALUE(MID(C265,17,9))</f>
        <v>#VALUE!</v>
      </c>
      <c r="F265" s="20">
        <f>_xlfn.NUMBERVALUE(MID(C265,26,6))/100</f>
        <v>0</v>
      </c>
      <c r="G265" s="20" t="e">
        <f>IF(Table1[[#This Row],[SHIFT]]&gt;0, Table1[[#This Row],[Time]]-TIME(Table1[[#This Row],[SHIFT]],0,0),Table1[[#This Row],[Time]]+TIME(ABS(Table1[[#This Row],[SHIFT]]),0,0))-Table1[[#This Row],[Day]]</f>
        <v>#VALUE!</v>
      </c>
      <c r="H265" s="33" t="e">
        <f>ROUND(IF(Table1[[#This Row],[SHIFT]]&gt;0, Table1[[#This Row],[Time]]-TIME(Table1[[#This Row],[SHIFT]],0,0),Table1[[#This Row],[Time]]+TIME(ABS(Table1[[#This Row],[SHIFT]]),0,0))-0.5, 0)</f>
        <v>#VALUE!</v>
      </c>
    </row>
    <row r="266" spans="1:8">
      <c r="A266" s="9"/>
      <c r="B266" s="11"/>
      <c r="C266" s="13"/>
      <c r="D266" s="19" t="e">
        <f>MID(C266, 6, 11)+Table1[[#This Row],[Day]]</f>
        <v>#VALUE!</v>
      </c>
      <c r="E266" s="32" t="e">
        <f>TIMEVALUE(MID(C266,17,9))</f>
        <v>#VALUE!</v>
      </c>
      <c r="F266" s="20">
        <f>_xlfn.NUMBERVALUE(MID(C266,26,6))/100</f>
        <v>0</v>
      </c>
      <c r="G266" s="20" t="e">
        <f>IF(Table1[[#This Row],[SHIFT]]&gt;0, Table1[[#This Row],[Time]]-TIME(Table1[[#This Row],[SHIFT]],0,0),Table1[[#This Row],[Time]]+TIME(ABS(Table1[[#This Row],[SHIFT]]),0,0))-Table1[[#This Row],[Day]]</f>
        <v>#VALUE!</v>
      </c>
      <c r="H266" s="33" t="e">
        <f>ROUND(IF(Table1[[#This Row],[SHIFT]]&gt;0, Table1[[#This Row],[Time]]-TIME(Table1[[#This Row],[SHIFT]],0,0),Table1[[#This Row],[Time]]+TIME(ABS(Table1[[#This Row],[SHIFT]]),0,0))-0.5, 0)</f>
        <v>#VALUE!</v>
      </c>
    </row>
    <row r="267" spans="1:8">
      <c r="A267" s="9"/>
      <c r="B267" s="11"/>
      <c r="C267" s="13"/>
      <c r="D267" s="19" t="e">
        <f>MID(C267, 6, 11)+Table1[[#This Row],[Day]]</f>
        <v>#VALUE!</v>
      </c>
      <c r="E267" s="32" t="e">
        <f>TIMEVALUE(MID(C267,17,9))</f>
        <v>#VALUE!</v>
      </c>
      <c r="F267" s="20">
        <f>_xlfn.NUMBERVALUE(MID(C267,26,6))/100</f>
        <v>0</v>
      </c>
      <c r="G267" s="20" t="e">
        <f>IF(Table1[[#This Row],[SHIFT]]&gt;0, Table1[[#This Row],[Time]]-TIME(Table1[[#This Row],[SHIFT]],0,0),Table1[[#This Row],[Time]]+TIME(ABS(Table1[[#This Row],[SHIFT]]),0,0))-Table1[[#This Row],[Day]]</f>
        <v>#VALUE!</v>
      </c>
      <c r="H267" s="33" t="e">
        <f>ROUND(IF(Table1[[#This Row],[SHIFT]]&gt;0, Table1[[#This Row],[Time]]-TIME(Table1[[#This Row],[SHIFT]],0,0),Table1[[#This Row],[Time]]+TIME(ABS(Table1[[#This Row],[SHIFT]]),0,0))-0.5, 0)</f>
        <v>#VALUE!</v>
      </c>
    </row>
    <row r="268" spans="1:8">
      <c r="A268" s="9"/>
      <c r="B268" s="11"/>
      <c r="C268" s="13"/>
      <c r="D268" s="19" t="e">
        <f>MID(C268, 6, 11)+Table1[[#This Row],[Day]]</f>
        <v>#VALUE!</v>
      </c>
      <c r="E268" s="32" t="e">
        <f>TIMEVALUE(MID(C268,17,9))</f>
        <v>#VALUE!</v>
      </c>
      <c r="F268" s="20">
        <f>_xlfn.NUMBERVALUE(MID(C268,26,6))/100</f>
        <v>0</v>
      </c>
      <c r="G268" s="20" t="e">
        <f>IF(Table1[[#This Row],[SHIFT]]&gt;0, Table1[[#This Row],[Time]]-TIME(Table1[[#This Row],[SHIFT]],0,0),Table1[[#This Row],[Time]]+TIME(ABS(Table1[[#This Row],[SHIFT]]),0,0))-Table1[[#This Row],[Day]]</f>
        <v>#VALUE!</v>
      </c>
      <c r="H268" s="33" t="e">
        <f>ROUND(IF(Table1[[#This Row],[SHIFT]]&gt;0, Table1[[#This Row],[Time]]-TIME(Table1[[#This Row],[SHIFT]],0,0),Table1[[#This Row],[Time]]+TIME(ABS(Table1[[#This Row],[SHIFT]]),0,0))-0.5, 0)</f>
        <v>#VALUE!</v>
      </c>
    </row>
    <row r="269" spans="1:8">
      <c r="A269" s="9"/>
      <c r="B269" s="11"/>
      <c r="C269" s="13"/>
      <c r="D269" s="19" t="e">
        <f>MID(C269, 6, 11)+Table1[[#This Row],[Day]]</f>
        <v>#VALUE!</v>
      </c>
      <c r="E269" s="32" t="e">
        <f>TIMEVALUE(MID(C269,17,9))</f>
        <v>#VALUE!</v>
      </c>
      <c r="F269" s="20">
        <f>_xlfn.NUMBERVALUE(MID(C269,26,6))/100</f>
        <v>0</v>
      </c>
      <c r="G269" s="20" t="e">
        <f>IF(Table1[[#This Row],[SHIFT]]&gt;0, Table1[[#This Row],[Time]]-TIME(Table1[[#This Row],[SHIFT]],0,0),Table1[[#This Row],[Time]]+TIME(ABS(Table1[[#This Row],[SHIFT]]),0,0))-Table1[[#This Row],[Day]]</f>
        <v>#VALUE!</v>
      </c>
      <c r="H269" s="33" t="e">
        <f>ROUND(IF(Table1[[#This Row],[SHIFT]]&gt;0, Table1[[#This Row],[Time]]-TIME(Table1[[#This Row],[SHIFT]],0,0),Table1[[#This Row],[Time]]+TIME(ABS(Table1[[#This Row],[SHIFT]]),0,0))-0.5, 0)</f>
        <v>#VALUE!</v>
      </c>
    </row>
    <row r="270" spans="1:8">
      <c r="A270" s="9"/>
      <c r="B270" s="11"/>
      <c r="C270" s="13"/>
      <c r="D270" s="19" t="e">
        <f>MID(C270, 6, 11)+Table1[[#This Row],[Day]]</f>
        <v>#VALUE!</v>
      </c>
      <c r="E270" s="32" t="e">
        <f>TIMEVALUE(MID(C270,17,9))</f>
        <v>#VALUE!</v>
      </c>
      <c r="F270" s="20">
        <f>_xlfn.NUMBERVALUE(MID(C270,26,6))/100</f>
        <v>0</v>
      </c>
      <c r="G270" s="20" t="e">
        <f>IF(Table1[[#This Row],[SHIFT]]&gt;0, Table1[[#This Row],[Time]]-TIME(Table1[[#This Row],[SHIFT]],0,0),Table1[[#This Row],[Time]]+TIME(ABS(Table1[[#This Row],[SHIFT]]),0,0))-Table1[[#This Row],[Day]]</f>
        <v>#VALUE!</v>
      </c>
      <c r="H270" s="33" t="e">
        <f>ROUND(IF(Table1[[#This Row],[SHIFT]]&gt;0, Table1[[#This Row],[Time]]-TIME(Table1[[#This Row],[SHIFT]],0,0),Table1[[#This Row],[Time]]+TIME(ABS(Table1[[#This Row],[SHIFT]]),0,0))-0.5, 0)</f>
        <v>#VALUE!</v>
      </c>
    </row>
    <row r="271" spans="1:8">
      <c r="A271" s="9"/>
      <c r="B271" s="11"/>
      <c r="C271" s="13"/>
      <c r="D271" s="19" t="e">
        <f>MID(C271, 6, 11)+Table1[[#This Row],[Day]]</f>
        <v>#VALUE!</v>
      </c>
      <c r="E271" s="32" t="e">
        <f>TIMEVALUE(MID(C271,17,9))</f>
        <v>#VALUE!</v>
      </c>
      <c r="F271" s="20">
        <f>_xlfn.NUMBERVALUE(MID(C271,26,6))/100</f>
        <v>0</v>
      </c>
      <c r="G271" s="20" t="e">
        <f>IF(Table1[[#This Row],[SHIFT]]&gt;0, Table1[[#This Row],[Time]]-TIME(Table1[[#This Row],[SHIFT]],0,0),Table1[[#This Row],[Time]]+TIME(ABS(Table1[[#This Row],[SHIFT]]),0,0))-Table1[[#This Row],[Day]]</f>
        <v>#VALUE!</v>
      </c>
      <c r="H271" s="33" t="e">
        <f>ROUND(IF(Table1[[#This Row],[SHIFT]]&gt;0, Table1[[#This Row],[Time]]-TIME(Table1[[#This Row],[SHIFT]],0,0),Table1[[#This Row],[Time]]+TIME(ABS(Table1[[#This Row],[SHIFT]]),0,0))-0.5, 0)</f>
        <v>#VALUE!</v>
      </c>
    </row>
    <row r="272" spans="1:8">
      <c r="A272" s="9"/>
      <c r="B272" s="11"/>
      <c r="C272" s="13"/>
      <c r="D272" s="19" t="e">
        <f>MID(C272, 6, 11)+Table1[[#This Row],[Day]]</f>
        <v>#VALUE!</v>
      </c>
      <c r="E272" s="32" t="e">
        <f>TIMEVALUE(MID(C272,17,9))</f>
        <v>#VALUE!</v>
      </c>
      <c r="F272" s="20">
        <f>_xlfn.NUMBERVALUE(MID(C272,26,6))/100</f>
        <v>0</v>
      </c>
      <c r="G272" s="20" t="e">
        <f>IF(Table1[[#This Row],[SHIFT]]&gt;0, Table1[[#This Row],[Time]]-TIME(Table1[[#This Row],[SHIFT]],0,0),Table1[[#This Row],[Time]]+TIME(ABS(Table1[[#This Row],[SHIFT]]),0,0))-Table1[[#This Row],[Day]]</f>
        <v>#VALUE!</v>
      </c>
      <c r="H272" s="33" t="e">
        <f>ROUND(IF(Table1[[#This Row],[SHIFT]]&gt;0, Table1[[#This Row],[Time]]-TIME(Table1[[#This Row],[SHIFT]],0,0),Table1[[#This Row],[Time]]+TIME(ABS(Table1[[#This Row],[SHIFT]]),0,0))-0.5, 0)</f>
        <v>#VALUE!</v>
      </c>
    </row>
    <row r="273" spans="1:8">
      <c r="A273" s="9"/>
      <c r="B273" s="11"/>
      <c r="C273" s="13"/>
      <c r="D273" s="19" t="e">
        <f>MID(C273, 6, 11)+Table1[[#This Row],[Day]]</f>
        <v>#VALUE!</v>
      </c>
      <c r="E273" s="32" t="e">
        <f>TIMEVALUE(MID(C273,17,9))</f>
        <v>#VALUE!</v>
      </c>
      <c r="F273" s="20">
        <f>_xlfn.NUMBERVALUE(MID(C273,26,6))/100</f>
        <v>0</v>
      </c>
      <c r="G273" s="20" t="e">
        <f>IF(Table1[[#This Row],[SHIFT]]&gt;0, Table1[[#This Row],[Time]]-TIME(Table1[[#This Row],[SHIFT]],0,0),Table1[[#This Row],[Time]]+TIME(ABS(Table1[[#This Row],[SHIFT]]),0,0))-Table1[[#This Row],[Day]]</f>
        <v>#VALUE!</v>
      </c>
      <c r="H273" s="33" t="e">
        <f>ROUND(IF(Table1[[#This Row],[SHIFT]]&gt;0, Table1[[#This Row],[Time]]-TIME(Table1[[#This Row],[SHIFT]],0,0),Table1[[#This Row],[Time]]+TIME(ABS(Table1[[#This Row],[SHIFT]]),0,0))-0.5, 0)</f>
        <v>#VALUE!</v>
      </c>
    </row>
    <row r="274" spans="1:8">
      <c r="A274" s="9"/>
      <c r="B274" s="11"/>
      <c r="C274" s="13"/>
      <c r="D274" s="19" t="e">
        <f>MID(C274, 6, 11)+Table1[[#This Row],[Day]]</f>
        <v>#VALUE!</v>
      </c>
      <c r="E274" s="32" t="e">
        <f>TIMEVALUE(MID(C274,17,9))</f>
        <v>#VALUE!</v>
      </c>
      <c r="F274" s="20">
        <f>_xlfn.NUMBERVALUE(MID(C274,26,6))/100</f>
        <v>0</v>
      </c>
      <c r="G274" s="20" t="e">
        <f>IF(Table1[[#This Row],[SHIFT]]&gt;0, Table1[[#This Row],[Time]]-TIME(Table1[[#This Row],[SHIFT]],0,0),Table1[[#This Row],[Time]]+TIME(ABS(Table1[[#This Row],[SHIFT]]),0,0))-Table1[[#This Row],[Day]]</f>
        <v>#VALUE!</v>
      </c>
      <c r="H274" s="33" t="e">
        <f>ROUND(IF(Table1[[#This Row],[SHIFT]]&gt;0, Table1[[#This Row],[Time]]-TIME(Table1[[#This Row],[SHIFT]],0,0),Table1[[#This Row],[Time]]+TIME(ABS(Table1[[#This Row],[SHIFT]]),0,0))-0.5, 0)</f>
        <v>#VALUE!</v>
      </c>
    </row>
    <row r="275" spans="1:8">
      <c r="A275" s="9"/>
      <c r="B275" s="11"/>
      <c r="C275" s="13"/>
      <c r="D275" s="19" t="e">
        <f>MID(C275, 6, 11)+Table1[[#This Row],[Day]]</f>
        <v>#VALUE!</v>
      </c>
      <c r="E275" s="32" t="e">
        <f>TIMEVALUE(MID(C275,17,9))</f>
        <v>#VALUE!</v>
      </c>
      <c r="F275" s="20">
        <f>_xlfn.NUMBERVALUE(MID(C275,26,6))/100</f>
        <v>0</v>
      </c>
      <c r="G275" s="20" t="e">
        <f>IF(Table1[[#This Row],[SHIFT]]&gt;0, Table1[[#This Row],[Time]]-TIME(Table1[[#This Row],[SHIFT]],0,0),Table1[[#This Row],[Time]]+TIME(ABS(Table1[[#This Row],[SHIFT]]),0,0))-Table1[[#This Row],[Day]]</f>
        <v>#VALUE!</v>
      </c>
      <c r="H275" s="33" t="e">
        <f>ROUND(IF(Table1[[#This Row],[SHIFT]]&gt;0, Table1[[#This Row],[Time]]-TIME(Table1[[#This Row],[SHIFT]],0,0),Table1[[#This Row],[Time]]+TIME(ABS(Table1[[#This Row],[SHIFT]]),0,0))-0.5, 0)</f>
        <v>#VALUE!</v>
      </c>
    </row>
    <row r="276" spans="1:8">
      <c r="A276" s="9"/>
      <c r="B276" s="11"/>
      <c r="C276" s="13"/>
      <c r="D276" s="19" t="e">
        <f>MID(C276, 6, 11)+Table1[[#This Row],[Day]]</f>
        <v>#VALUE!</v>
      </c>
      <c r="E276" s="32" t="e">
        <f>TIMEVALUE(MID(C276,17,9))</f>
        <v>#VALUE!</v>
      </c>
      <c r="F276" s="20">
        <f>_xlfn.NUMBERVALUE(MID(C276,26,6))/100</f>
        <v>0</v>
      </c>
      <c r="G276" s="20" t="e">
        <f>IF(Table1[[#This Row],[SHIFT]]&gt;0, Table1[[#This Row],[Time]]-TIME(Table1[[#This Row],[SHIFT]],0,0),Table1[[#This Row],[Time]]+TIME(ABS(Table1[[#This Row],[SHIFT]]),0,0))-Table1[[#This Row],[Day]]</f>
        <v>#VALUE!</v>
      </c>
      <c r="H276" s="33" t="e">
        <f>ROUND(IF(Table1[[#This Row],[SHIFT]]&gt;0, Table1[[#This Row],[Time]]-TIME(Table1[[#This Row],[SHIFT]],0,0),Table1[[#This Row],[Time]]+TIME(ABS(Table1[[#This Row],[SHIFT]]),0,0))-0.5, 0)</f>
        <v>#VALUE!</v>
      </c>
    </row>
    <row r="277" spans="1:8">
      <c r="A277" s="9"/>
      <c r="B277" s="11"/>
      <c r="C277" s="13"/>
      <c r="D277" s="19" t="e">
        <f>MID(C277, 6, 11)+Table1[[#This Row],[Day]]</f>
        <v>#VALUE!</v>
      </c>
      <c r="E277" s="32" t="e">
        <f>TIMEVALUE(MID(C277,17,9))</f>
        <v>#VALUE!</v>
      </c>
      <c r="F277" s="20">
        <f>_xlfn.NUMBERVALUE(MID(C277,26,6))/100</f>
        <v>0</v>
      </c>
      <c r="G277" s="20" t="e">
        <f>IF(Table1[[#This Row],[SHIFT]]&gt;0, Table1[[#This Row],[Time]]-TIME(Table1[[#This Row],[SHIFT]],0,0),Table1[[#This Row],[Time]]+TIME(ABS(Table1[[#This Row],[SHIFT]]),0,0))-Table1[[#This Row],[Day]]</f>
        <v>#VALUE!</v>
      </c>
      <c r="H277" s="33" t="e">
        <f>ROUND(IF(Table1[[#This Row],[SHIFT]]&gt;0, Table1[[#This Row],[Time]]-TIME(Table1[[#This Row],[SHIFT]],0,0),Table1[[#This Row],[Time]]+TIME(ABS(Table1[[#This Row],[SHIFT]]),0,0))-0.5, 0)</f>
        <v>#VALUE!</v>
      </c>
    </row>
    <row r="278" spans="1:8">
      <c r="A278" s="9"/>
      <c r="B278" s="11"/>
      <c r="C278" s="13"/>
      <c r="D278" s="19" t="e">
        <f>MID(C278, 6, 11)+Table1[[#This Row],[Day]]</f>
        <v>#VALUE!</v>
      </c>
      <c r="E278" s="32" t="e">
        <f>TIMEVALUE(MID(C278,17,9))</f>
        <v>#VALUE!</v>
      </c>
      <c r="F278" s="20">
        <f>_xlfn.NUMBERVALUE(MID(C278,26,6))/100</f>
        <v>0</v>
      </c>
      <c r="G278" s="20" t="e">
        <f>IF(Table1[[#This Row],[SHIFT]]&gt;0, Table1[[#This Row],[Time]]-TIME(Table1[[#This Row],[SHIFT]],0,0),Table1[[#This Row],[Time]]+TIME(ABS(Table1[[#This Row],[SHIFT]]),0,0))-Table1[[#This Row],[Day]]</f>
        <v>#VALUE!</v>
      </c>
      <c r="H278" s="33" t="e">
        <f>ROUND(IF(Table1[[#This Row],[SHIFT]]&gt;0, Table1[[#This Row],[Time]]-TIME(Table1[[#This Row],[SHIFT]],0,0),Table1[[#This Row],[Time]]+TIME(ABS(Table1[[#This Row],[SHIFT]]),0,0))-0.5, 0)</f>
        <v>#VALUE!</v>
      </c>
    </row>
    <row r="279" spans="1:8">
      <c r="A279" s="9"/>
      <c r="B279" s="11"/>
      <c r="C279" s="13"/>
      <c r="D279" s="19" t="e">
        <f>MID(C279, 6, 11)+Table1[[#This Row],[Day]]</f>
        <v>#VALUE!</v>
      </c>
      <c r="E279" s="32" t="e">
        <f>TIMEVALUE(MID(C279,17,9))</f>
        <v>#VALUE!</v>
      </c>
      <c r="F279" s="20">
        <f>_xlfn.NUMBERVALUE(MID(C279,26,6))/100</f>
        <v>0</v>
      </c>
      <c r="G279" s="20" t="e">
        <f>IF(Table1[[#This Row],[SHIFT]]&gt;0, Table1[[#This Row],[Time]]-TIME(Table1[[#This Row],[SHIFT]],0,0),Table1[[#This Row],[Time]]+TIME(ABS(Table1[[#This Row],[SHIFT]]),0,0))-Table1[[#This Row],[Day]]</f>
        <v>#VALUE!</v>
      </c>
      <c r="H279" s="33" t="e">
        <f>ROUND(IF(Table1[[#This Row],[SHIFT]]&gt;0, Table1[[#This Row],[Time]]-TIME(Table1[[#This Row],[SHIFT]],0,0),Table1[[#This Row],[Time]]+TIME(ABS(Table1[[#This Row],[SHIFT]]),0,0))-0.5, 0)</f>
        <v>#VALUE!</v>
      </c>
    </row>
    <row r="280" spans="1:8">
      <c r="A280" s="9"/>
      <c r="B280" s="11"/>
      <c r="C280" s="13"/>
      <c r="D280" s="19" t="e">
        <f>MID(C280, 6, 11)+Table1[[#This Row],[Day]]</f>
        <v>#VALUE!</v>
      </c>
      <c r="E280" s="32" t="e">
        <f>TIMEVALUE(MID(C280,17,9))</f>
        <v>#VALUE!</v>
      </c>
      <c r="F280" s="20">
        <f>_xlfn.NUMBERVALUE(MID(C280,26,6))/100</f>
        <v>0</v>
      </c>
      <c r="G280" s="20" t="e">
        <f>IF(Table1[[#This Row],[SHIFT]]&gt;0, Table1[[#This Row],[Time]]-TIME(Table1[[#This Row],[SHIFT]],0,0),Table1[[#This Row],[Time]]+TIME(ABS(Table1[[#This Row],[SHIFT]]),0,0))-Table1[[#This Row],[Day]]</f>
        <v>#VALUE!</v>
      </c>
      <c r="H280" s="33" t="e">
        <f>ROUND(IF(Table1[[#This Row],[SHIFT]]&gt;0, Table1[[#This Row],[Time]]-TIME(Table1[[#This Row],[SHIFT]],0,0),Table1[[#This Row],[Time]]+TIME(ABS(Table1[[#This Row],[SHIFT]]),0,0))-0.5, 0)</f>
        <v>#VALUE!</v>
      </c>
    </row>
    <row r="281" spans="1:8">
      <c r="A281" s="9"/>
      <c r="B281" s="11"/>
      <c r="C281" s="13"/>
      <c r="D281" s="19" t="e">
        <f>MID(C281, 6, 11)+Table1[[#This Row],[Day]]</f>
        <v>#VALUE!</v>
      </c>
      <c r="E281" s="32" t="e">
        <f>TIMEVALUE(MID(C281,17,9))</f>
        <v>#VALUE!</v>
      </c>
      <c r="F281" s="20">
        <f>_xlfn.NUMBERVALUE(MID(C281,26,6))/100</f>
        <v>0</v>
      </c>
      <c r="G281" s="20" t="e">
        <f>IF(Table1[[#This Row],[SHIFT]]&gt;0, Table1[[#This Row],[Time]]-TIME(Table1[[#This Row],[SHIFT]],0,0),Table1[[#This Row],[Time]]+TIME(ABS(Table1[[#This Row],[SHIFT]]),0,0))-Table1[[#This Row],[Day]]</f>
        <v>#VALUE!</v>
      </c>
      <c r="H281" s="33" t="e">
        <f>ROUND(IF(Table1[[#This Row],[SHIFT]]&gt;0, Table1[[#This Row],[Time]]-TIME(Table1[[#This Row],[SHIFT]],0,0),Table1[[#This Row],[Time]]+TIME(ABS(Table1[[#This Row],[SHIFT]]),0,0))-0.5, 0)</f>
        <v>#VALUE!</v>
      </c>
    </row>
    <row r="282" spans="1:8">
      <c r="A282" s="9"/>
      <c r="B282" s="11"/>
      <c r="C282" s="13"/>
      <c r="D282" s="19" t="e">
        <f>MID(C282, 6, 11)+Table1[[#This Row],[Day]]</f>
        <v>#VALUE!</v>
      </c>
      <c r="E282" s="32" t="e">
        <f>TIMEVALUE(MID(C282,17,9))</f>
        <v>#VALUE!</v>
      </c>
      <c r="F282" s="20">
        <f>_xlfn.NUMBERVALUE(MID(C282,26,6))/100</f>
        <v>0</v>
      </c>
      <c r="G282" s="20" t="e">
        <f>IF(Table1[[#This Row],[SHIFT]]&gt;0, Table1[[#This Row],[Time]]-TIME(Table1[[#This Row],[SHIFT]],0,0),Table1[[#This Row],[Time]]+TIME(ABS(Table1[[#This Row],[SHIFT]]),0,0))-Table1[[#This Row],[Day]]</f>
        <v>#VALUE!</v>
      </c>
      <c r="H282" s="33" t="e">
        <f>ROUND(IF(Table1[[#This Row],[SHIFT]]&gt;0, Table1[[#This Row],[Time]]-TIME(Table1[[#This Row],[SHIFT]],0,0),Table1[[#This Row],[Time]]+TIME(ABS(Table1[[#This Row],[SHIFT]]),0,0))-0.5, 0)</f>
        <v>#VALUE!</v>
      </c>
    </row>
    <row r="283" spans="1:8">
      <c r="A283" s="9"/>
      <c r="B283" s="11"/>
      <c r="C283" s="13"/>
      <c r="D283" s="19" t="e">
        <f>MID(C283, 6, 11)+Table1[[#This Row],[Day]]</f>
        <v>#VALUE!</v>
      </c>
      <c r="E283" s="32" t="e">
        <f>TIMEVALUE(MID(C283,17,9))</f>
        <v>#VALUE!</v>
      </c>
      <c r="F283" s="20">
        <f>_xlfn.NUMBERVALUE(MID(C283,26,6))/100</f>
        <v>0</v>
      </c>
      <c r="G283" s="20" t="e">
        <f>IF(Table1[[#This Row],[SHIFT]]&gt;0, Table1[[#This Row],[Time]]-TIME(Table1[[#This Row],[SHIFT]],0,0),Table1[[#This Row],[Time]]+TIME(ABS(Table1[[#This Row],[SHIFT]]),0,0))-Table1[[#This Row],[Day]]</f>
        <v>#VALUE!</v>
      </c>
      <c r="H283" s="33" t="e">
        <f>ROUND(IF(Table1[[#This Row],[SHIFT]]&gt;0, Table1[[#This Row],[Time]]-TIME(Table1[[#This Row],[SHIFT]],0,0),Table1[[#This Row],[Time]]+TIME(ABS(Table1[[#This Row],[SHIFT]]),0,0))-0.5, 0)</f>
        <v>#VALUE!</v>
      </c>
    </row>
    <row r="284" spans="1:8">
      <c r="A284" s="9"/>
      <c r="B284" s="11"/>
      <c r="C284" s="13"/>
      <c r="D284" s="19" t="e">
        <f>MID(C284, 6, 11)+Table1[[#This Row],[Day]]</f>
        <v>#VALUE!</v>
      </c>
      <c r="E284" s="32" t="e">
        <f>TIMEVALUE(MID(C284,17,9))</f>
        <v>#VALUE!</v>
      </c>
      <c r="F284" s="20">
        <f>_xlfn.NUMBERVALUE(MID(C284,26,6))/100</f>
        <v>0</v>
      </c>
      <c r="G284" s="20" t="e">
        <f>IF(Table1[[#This Row],[SHIFT]]&gt;0, Table1[[#This Row],[Time]]-TIME(Table1[[#This Row],[SHIFT]],0,0),Table1[[#This Row],[Time]]+TIME(ABS(Table1[[#This Row],[SHIFT]]),0,0))-Table1[[#This Row],[Day]]</f>
        <v>#VALUE!</v>
      </c>
      <c r="H284" s="33" t="e">
        <f>ROUND(IF(Table1[[#This Row],[SHIFT]]&gt;0, Table1[[#This Row],[Time]]-TIME(Table1[[#This Row],[SHIFT]],0,0),Table1[[#This Row],[Time]]+TIME(ABS(Table1[[#This Row],[SHIFT]]),0,0))-0.5, 0)</f>
        <v>#VALUE!</v>
      </c>
    </row>
    <row r="285" spans="1:8">
      <c r="A285" s="9"/>
      <c r="B285" s="11"/>
      <c r="C285" s="13"/>
      <c r="D285" s="19" t="e">
        <f>MID(C285, 6, 11)+Table1[[#This Row],[Day]]</f>
        <v>#VALUE!</v>
      </c>
      <c r="E285" s="32" t="e">
        <f>TIMEVALUE(MID(C285,17,9))</f>
        <v>#VALUE!</v>
      </c>
      <c r="F285" s="20">
        <f>_xlfn.NUMBERVALUE(MID(C285,26,6))/100</f>
        <v>0</v>
      </c>
      <c r="G285" s="20" t="e">
        <f>IF(Table1[[#This Row],[SHIFT]]&gt;0, Table1[[#This Row],[Time]]-TIME(Table1[[#This Row],[SHIFT]],0,0),Table1[[#This Row],[Time]]+TIME(ABS(Table1[[#This Row],[SHIFT]]),0,0))-Table1[[#This Row],[Day]]</f>
        <v>#VALUE!</v>
      </c>
      <c r="H285" s="33" t="e">
        <f>ROUND(IF(Table1[[#This Row],[SHIFT]]&gt;0, Table1[[#This Row],[Time]]-TIME(Table1[[#This Row],[SHIFT]],0,0),Table1[[#This Row],[Time]]+TIME(ABS(Table1[[#This Row],[SHIFT]]),0,0))-0.5, 0)</f>
        <v>#VALUE!</v>
      </c>
    </row>
    <row r="286" spans="1:8">
      <c r="A286" s="9"/>
      <c r="B286" s="11"/>
      <c r="C286" s="13"/>
      <c r="D286" s="19" t="e">
        <f>MID(C286, 6, 11)+Table1[[#This Row],[Day]]</f>
        <v>#VALUE!</v>
      </c>
      <c r="E286" s="32" t="e">
        <f>TIMEVALUE(MID(C286,17,9))</f>
        <v>#VALUE!</v>
      </c>
      <c r="F286" s="20">
        <f>_xlfn.NUMBERVALUE(MID(C286,26,6))/100</f>
        <v>0</v>
      </c>
      <c r="G286" s="20" t="e">
        <f>IF(Table1[[#This Row],[SHIFT]]&gt;0, Table1[[#This Row],[Time]]-TIME(Table1[[#This Row],[SHIFT]],0,0),Table1[[#This Row],[Time]]+TIME(ABS(Table1[[#This Row],[SHIFT]]),0,0))-Table1[[#This Row],[Day]]</f>
        <v>#VALUE!</v>
      </c>
      <c r="H286" s="33" t="e">
        <f>ROUND(IF(Table1[[#This Row],[SHIFT]]&gt;0, Table1[[#This Row],[Time]]-TIME(Table1[[#This Row],[SHIFT]],0,0),Table1[[#This Row],[Time]]+TIME(ABS(Table1[[#This Row],[SHIFT]]),0,0))-0.5, 0)</f>
        <v>#VALUE!</v>
      </c>
    </row>
    <row r="287" spans="1:8">
      <c r="A287" s="9"/>
      <c r="B287" s="11"/>
      <c r="C287" s="13"/>
      <c r="D287" s="19" t="e">
        <f>MID(C287, 6, 11)+Table1[[#This Row],[Day]]</f>
        <v>#VALUE!</v>
      </c>
      <c r="E287" s="32" t="e">
        <f>TIMEVALUE(MID(C287,17,9))</f>
        <v>#VALUE!</v>
      </c>
      <c r="F287" s="20">
        <f>_xlfn.NUMBERVALUE(MID(C287,26,6))/100</f>
        <v>0</v>
      </c>
      <c r="G287" s="20" t="e">
        <f>IF(Table1[[#This Row],[SHIFT]]&gt;0, Table1[[#This Row],[Time]]-TIME(Table1[[#This Row],[SHIFT]],0,0),Table1[[#This Row],[Time]]+TIME(ABS(Table1[[#This Row],[SHIFT]]),0,0))-Table1[[#This Row],[Day]]</f>
        <v>#VALUE!</v>
      </c>
      <c r="H287" s="33" t="e">
        <f>ROUND(IF(Table1[[#This Row],[SHIFT]]&gt;0, Table1[[#This Row],[Time]]-TIME(Table1[[#This Row],[SHIFT]],0,0),Table1[[#This Row],[Time]]+TIME(ABS(Table1[[#This Row],[SHIFT]]),0,0))-0.5, 0)</f>
        <v>#VALUE!</v>
      </c>
    </row>
    <row r="288" spans="1:8">
      <c r="A288" s="9"/>
      <c r="B288" s="15"/>
      <c r="C288" s="13"/>
      <c r="D288" s="34" t="e">
        <f>MID(C288, 6, 11)+Table1[[#This Row],[Day]]</f>
        <v>#VALUE!</v>
      </c>
      <c r="E288" s="35" t="e">
        <f>TIMEVALUE(MID(C288,17,9))</f>
        <v>#VALUE!</v>
      </c>
      <c r="F288" s="36">
        <f>_xlfn.NUMBERVALUE(MID(C288,26,6))/100</f>
        <v>0</v>
      </c>
      <c r="G288" s="36" t="e">
        <f>IF(Table1[[#This Row],[SHIFT]]&gt;0, Table1[[#This Row],[Time]]-TIME(Table1[[#This Row],[SHIFT]],0,0),Table1[[#This Row],[Time]]+TIME(ABS(Table1[[#This Row],[SHIFT]]),0,0))-Table1[[#This Row],[Day]]</f>
        <v>#VALUE!</v>
      </c>
      <c r="H288" s="37" t="e">
        <f>ROUND(IF(Table1[[#This Row],[SHIFT]]&gt;0, Table1[[#This Row],[Time]]-TIME(Table1[[#This Row],[SHIFT]],0,0),Table1[[#This Row],[Time]]+TIME(ABS(Table1[[#This Row],[SHIFT]]),0,0))-0.5, 0)</f>
        <v>#VALUE!</v>
      </c>
    </row>
    <row r="289" spans="1:8">
      <c r="A289" s="9"/>
      <c r="B289" s="11"/>
      <c r="C289" s="13"/>
      <c r="D289" s="34" t="e">
        <f>MID(C289, 6, 11)+Table1[[#This Row],[Day]]</f>
        <v>#VALUE!</v>
      </c>
      <c r="E289" s="35" t="e">
        <f>TIMEVALUE(MID(C289,17,9))</f>
        <v>#VALUE!</v>
      </c>
      <c r="F289" s="36">
        <f>_xlfn.NUMBERVALUE(MID(C289,26,6))/100</f>
        <v>0</v>
      </c>
      <c r="G289" s="36" t="e">
        <f>IF(Table1[[#This Row],[SHIFT]]&gt;0, Table1[[#This Row],[Time]]-TIME(Table1[[#This Row],[SHIFT]],0,0),Table1[[#This Row],[Time]]+TIME(ABS(Table1[[#This Row],[SHIFT]]),0,0))-Table1[[#This Row],[Day]]</f>
        <v>#VALUE!</v>
      </c>
      <c r="H289" s="37" t="e">
        <f>ROUND(IF(Table1[[#This Row],[SHIFT]]&gt;0, Table1[[#This Row],[Time]]-TIME(Table1[[#This Row],[SHIFT]],0,0),Table1[[#This Row],[Time]]+TIME(ABS(Table1[[#This Row],[SHIFT]]),0,0))-0.5, 0)</f>
        <v>#VALUE!</v>
      </c>
    </row>
    <row r="290" spans="1:8">
      <c r="A290" s="9"/>
      <c r="B290" s="11"/>
      <c r="C290" s="13"/>
      <c r="D290" s="34" t="e">
        <f>MID(C290, 6, 11)+Table1[[#This Row],[Day]]</f>
        <v>#VALUE!</v>
      </c>
      <c r="E290" s="35" t="e">
        <f>TIMEVALUE(MID(C290,17,9))</f>
        <v>#VALUE!</v>
      </c>
      <c r="F290" s="36">
        <f>_xlfn.NUMBERVALUE(MID(C290,26,6))/100</f>
        <v>0</v>
      </c>
      <c r="G290" s="36" t="e">
        <f>IF(Table1[[#This Row],[SHIFT]]&gt;0, Table1[[#This Row],[Time]]-TIME(Table1[[#This Row],[SHIFT]],0,0),Table1[[#This Row],[Time]]+TIME(ABS(Table1[[#This Row],[SHIFT]]),0,0))-Table1[[#This Row],[Day]]</f>
        <v>#VALUE!</v>
      </c>
      <c r="H290" s="37" t="e">
        <f>ROUND(IF(Table1[[#This Row],[SHIFT]]&gt;0, Table1[[#This Row],[Time]]-TIME(Table1[[#This Row],[SHIFT]],0,0),Table1[[#This Row],[Time]]+TIME(ABS(Table1[[#This Row],[SHIFT]]),0,0))-0.5, 0)</f>
        <v>#VALUE!</v>
      </c>
    </row>
    <row r="291" spans="1:8">
      <c r="A291" s="9"/>
      <c r="B291" s="11"/>
      <c r="C291" s="13"/>
      <c r="D291" s="34" t="e">
        <f>MID(C291, 6, 11)+Table1[[#This Row],[Day]]</f>
        <v>#VALUE!</v>
      </c>
      <c r="E291" s="35" t="e">
        <f>TIMEVALUE(MID(C291,17,9))</f>
        <v>#VALUE!</v>
      </c>
      <c r="F291" s="36">
        <f>_xlfn.NUMBERVALUE(MID(C291,26,6))/100</f>
        <v>0</v>
      </c>
      <c r="G291" s="36" t="e">
        <f>IF(Table1[[#This Row],[SHIFT]]&gt;0, Table1[[#This Row],[Time]]-TIME(Table1[[#This Row],[SHIFT]],0,0),Table1[[#This Row],[Time]]+TIME(ABS(Table1[[#This Row],[SHIFT]]),0,0))-Table1[[#This Row],[Day]]</f>
        <v>#VALUE!</v>
      </c>
      <c r="H291" s="37" t="e">
        <f>ROUND(IF(Table1[[#This Row],[SHIFT]]&gt;0, Table1[[#This Row],[Time]]-TIME(Table1[[#This Row],[SHIFT]],0,0),Table1[[#This Row],[Time]]+TIME(ABS(Table1[[#This Row],[SHIFT]]),0,0))-0.5, 0)</f>
        <v>#VALUE!</v>
      </c>
    </row>
    <row r="292" spans="1:8">
      <c r="A292" s="9"/>
      <c r="B292" s="11"/>
      <c r="C292" s="13"/>
      <c r="D292" s="34" t="e">
        <f>MID(C292, 6, 11)+Table1[[#This Row],[Day]]</f>
        <v>#VALUE!</v>
      </c>
      <c r="E292" s="35" t="e">
        <f>TIMEVALUE(MID(C292,17,9))</f>
        <v>#VALUE!</v>
      </c>
      <c r="F292" s="36">
        <f>_xlfn.NUMBERVALUE(MID(C292,26,6))/100</f>
        <v>0</v>
      </c>
      <c r="G292" s="36" t="e">
        <f>IF(Table1[[#This Row],[SHIFT]]&gt;0, Table1[[#This Row],[Time]]-TIME(Table1[[#This Row],[SHIFT]],0,0),Table1[[#This Row],[Time]]+TIME(ABS(Table1[[#This Row],[SHIFT]]),0,0))-Table1[[#This Row],[Day]]</f>
        <v>#VALUE!</v>
      </c>
      <c r="H292" s="37" t="e">
        <f>ROUND(IF(Table1[[#This Row],[SHIFT]]&gt;0, Table1[[#This Row],[Time]]-TIME(Table1[[#This Row],[SHIFT]],0,0),Table1[[#This Row],[Time]]+TIME(ABS(Table1[[#This Row],[SHIFT]]),0,0))-0.5, 0)</f>
        <v>#VALUE!</v>
      </c>
    </row>
    <row r="293" spans="1:8">
      <c r="A293" s="9"/>
      <c r="B293" s="11"/>
      <c r="C293" s="13"/>
      <c r="D293" s="34" t="e">
        <f>MID(C293, 6, 11)+Table1[[#This Row],[Day]]</f>
        <v>#VALUE!</v>
      </c>
      <c r="E293" s="35" t="e">
        <f>TIMEVALUE(MID(C293,17,9))</f>
        <v>#VALUE!</v>
      </c>
      <c r="F293" s="36">
        <f>_xlfn.NUMBERVALUE(MID(C293,26,6))/100</f>
        <v>0</v>
      </c>
      <c r="G293" s="36" t="e">
        <f>IF(Table1[[#This Row],[SHIFT]]&gt;0, Table1[[#This Row],[Time]]-TIME(Table1[[#This Row],[SHIFT]],0,0),Table1[[#This Row],[Time]]+TIME(ABS(Table1[[#This Row],[SHIFT]]),0,0))-Table1[[#This Row],[Day]]</f>
        <v>#VALUE!</v>
      </c>
      <c r="H293" s="37" t="e">
        <f>ROUND(IF(Table1[[#This Row],[SHIFT]]&gt;0, Table1[[#This Row],[Time]]-TIME(Table1[[#This Row],[SHIFT]],0,0),Table1[[#This Row],[Time]]+TIME(ABS(Table1[[#This Row],[SHIFT]]),0,0))-0.5, 0)</f>
        <v>#VALUE!</v>
      </c>
    </row>
    <row r="294" spans="1:8">
      <c r="A294" s="9"/>
      <c r="B294" s="11"/>
      <c r="C294" s="13"/>
      <c r="D294" s="34" t="e">
        <f>MID(C294, 6, 11)+Table1[[#This Row],[Day]]</f>
        <v>#VALUE!</v>
      </c>
      <c r="E294" s="35" t="e">
        <f>TIMEVALUE(MID(C294,17,9))</f>
        <v>#VALUE!</v>
      </c>
      <c r="F294" s="36">
        <f>_xlfn.NUMBERVALUE(MID(C294,26,6))/100</f>
        <v>0</v>
      </c>
      <c r="G294" s="36" t="e">
        <f>IF(Table1[[#This Row],[SHIFT]]&gt;0, Table1[[#This Row],[Time]]-TIME(Table1[[#This Row],[SHIFT]],0,0),Table1[[#This Row],[Time]]+TIME(ABS(Table1[[#This Row],[SHIFT]]),0,0))-Table1[[#This Row],[Day]]</f>
        <v>#VALUE!</v>
      </c>
      <c r="H294" s="37" t="e">
        <f>ROUND(IF(Table1[[#This Row],[SHIFT]]&gt;0, Table1[[#This Row],[Time]]-TIME(Table1[[#This Row],[SHIFT]],0,0),Table1[[#This Row],[Time]]+TIME(ABS(Table1[[#This Row],[SHIFT]]),0,0))-0.5, 0)</f>
        <v>#VALUE!</v>
      </c>
    </row>
    <row r="295" spans="1:8">
      <c r="A295" s="9"/>
      <c r="B295" s="11"/>
      <c r="C295" s="13"/>
      <c r="D295" s="34" t="e">
        <f>MID(C295, 6, 11)+Table1[[#This Row],[Day]]</f>
        <v>#VALUE!</v>
      </c>
      <c r="E295" s="35" t="e">
        <f>TIMEVALUE(MID(C295,17,9))</f>
        <v>#VALUE!</v>
      </c>
      <c r="F295" s="36">
        <f>_xlfn.NUMBERVALUE(MID(C295,26,6))/100</f>
        <v>0</v>
      </c>
      <c r="G295" s="36" t="e">
        <f>IF(Table1[[#This Row],[SHIFT]]&gt;0, Table1[[#This Row],[Time]]-TIME(Table1[[#This Row],[SHIFT]],0,0),Table1[[#This Row],[Time]]+TIME(ABS(Table1[[#This Row],[SHIFT]]),0,0))-Table1[[#This Row],[Day]]</f>
        <v>#VALUE!</v>
      </c>
      <c r="H295" s="37" t="e">
        <f>ROUND(IF(Table1[[#This Row],[SHIFT]]&gt;0, Table1[[#This Row],[Time]]-TIME(Table1[[#This Row],[SHIFT]],0,0),Table1[[#This Row],[Time]]+TIME(ABS(Table1[[#This Row],[SHIFT]]),0,0))-0.5, 0)</f>
        <v>#VALUE!</v>
      </c>
    </row>
    <row r="296" spans="1:8">
      <c r="A296" s="9"/>
      <c r="B296" s="11"/>
      <c r="C296" s="13"/>
      <c r="D296" s="34" t="e">
        <f>MID(C296, 6, 11)+Table1[[#This Row],[Day]]</f>
        <v>#VALUE!</v>
      </c>
      <c r="E296" s="35" t="e">
        <f>TIMEVALUE(MID(C296,17,9))</f>
        <v>#VALUE!</v>
      </c>
      <c r="F296" s="36">
        <f>_xlfn.NUMBERVALUE(MID(C296,26,6))/100</f>
        <v>0</v>
      </c>
      <c r="G296" s="36" t="e">
        <f>IF(Table1[[#This Row],[SHIFT]]&gt;0, Table1[[#This Row],[Time]]-TIME(Table1[[#This Row],[SHIFT]],0,0),Table1[[#This Row],[Time]]+TIME(ABS(Table1[[#This Row],[SHIFT]]),0,0))-Table1[[#This Row],[Day]]</f>
        <v>#VALUE!</v>
      </c>
      <c r="H296" s="37" t="e">
        <f>ROUND(IF(Table1[[#This Row],[SHIFT]]&gt;0, Table1[[#This Row],[Time]]-TIME(Table1[[#This Row],[SHIFT]],0,0),Table1[[#This Row],[Time]]+TIME(ABS(Table1[[#This Row],[SHIFT]]),0,0))-0.5, 0)</f>
        <v>#VALUE!</v>
      </c>
    </row>
    <row r="297" spans="1:8">
      <c r="A297" s="9"/>
      <c r="B297" s="11"/>
      <c r="C297" s="13"/>
      <c r="D297" s="34" t="e">
        <f>MID(C297, 6, 11)+Table1[[#This Row],[Day]]</f>
        <v>#VALUE!</v>
      </c>
      <c r="E297" s="35" t="e">
        <f>TIMEVALUE(MID(C297,17,9))</f>
        <v>#VALUE!</v>
      </c>
      <c r="F297" s="36">
        <f>_xlfn.NUMBERVALUE(MID(C297,26,6))/100</f>
        <v>0</v>
      </c>
      <c r="G297" s="36" t="e">
        <f>IF(Table1[[#This Row],[SHIFT]]&gt;0, Table1[[#This Row],[Time]]-TIME(Table1[[#This Row],[SHIFT]],0,0),Table1[[#This Row],[Time]]+TIME(ABS(Table1[[#This Row],[SHIFT]]),0,0))-Table1[[#This Row],[Day]]</f>
        <v>#VALUE!</v>
      </c>
      <c r="H297" s="37" t="e">
        <f>ROUND(IF(Table1[[#This Row],[SHIFT]]&gt;0, Table1[[#This Row],[Time]]-TIME(Table1[[#This Row],[SHIFT]],0,0),Table1[[#This Row],[Time]]+TIME(ABS(Table1[[#This Row],[SHIFT]]),0,0))-0.5, 0)</f>
        <v>#VALUE!</v>
      </c>
    </row>
    <row r="298" spans="1:8">
      <c r="A298" s="9"/>
      <c r="B298" s="11"/>
      <c r="C298" s="13"/>
      <c r="D298" s="34" t="e">
        <f>MID(C298, 6, 11)+Table1[[#This Row],[Day]]</f>
        <v>#VALUE!</v>
      </c>
      <c r="E298" s="35" t="e">
        <f>TIMEVALUE(MID(C298,17,9))</f>
        <v>#VALUE!</v>
      </c>
      <c r="F298" s="36">
        <f>_xlfn.NUMBERVALUE(MID(C298,26,6))/100</f>
        <v>0</v>
      </c>
      <c r="G298" s="36" t="e">
        <f>IF(Table1[[#This Row],[SHIFT]]&gt;0, Table1[[#This Row],[Time]]-TIME(Table1[[#This Row],[SHIFT]],0,0),Table1[[#This Row],[Time]]+TIME(ABS(Table1[[#This Row],[SHIFT]]),0,0))-Table1[[#This Row],[Day]]</f>
        <v>#VALUE!</v>
      </c>
      <c r="H298" s="37" t="e">
        <f>ROUND(IF(Table1[[#This Row],[SHIFT]]&gt;0, Table1[[#This Row],[Time]]-TIME(Table1[[#This Row],[SHIFT]],0,0),Table1[[#This Row],[Time]]+TIME(ABS(Table1[[#This Row],[SHIFT]]),0,0))-0.5, 0)</f>
        <v>#VALUE!</v>
      </c>
    </row>
    <row r="299" spans="1:8">
      <c r="A299" s="9"/>
      <c r="B299" s="11"/>
      <c r="C299" s="13"/>
      <c r="D299" s="34" t="e">
        <f>MID(C299, 6, 11)+Table1[[#This Row],[Day]]</f>
        <v>#VALUE!</v>
      </c>
      <c r="E299" s="35" t="e">
        <f>TIMEVALUE(MID(C299,17,9))</f>
        <v>#VALUE!</v>
      </c>
      <c r="F299" s="36">
        <f>_xlfn.NUMBERVALUE(MID(C299,26,6))/100</f>
        <v>0</v>
      </c>
      <c r="G299" s="36" t="e">
        <f>IF(Table1[[#This Row],[SHIFT]]&gt;0, Table1[[#This Row],[Time]]-TIME(Table1[[#This Row],[SHIFT]],0,0),Table1[[#This Row],[Time]]+TIME(ABS(Table1[[#This Row],[SHIFT]]),0,0))-Table1[[#This Row],[Day]]</f>
        <v>#VALUE!</v>
      </c>
      <c r="H299" s="37" t="e">
        <f>ROUND(IF(Table1[[#This Row],[SHIFT]]&gt;0, Table1[[#This Row],[Time]]-TIME(Table1[[#This Row],[SHIFT]],0,0),Table1[[#This Row],[Time]]+TIME(ABS(Table1[[#This Row],[SHIFT]]),0,0))-0.5, 0)</f>
        <v>#VALUE!</v>
      </c>
    </row>
    <row r="300" spans="1:8">
      <c r="A300" s="9"/>
      <c r="B300" s="11"/>
      <c r="C300" s="13"/>
      <c r="D300" s="34" t="e">
        <f>MID(C300, 6, 11)+Table1[[#This Row],[Day]]</f>
        <v>#VALUE!</v>
      </c>
      <c r="E300" s="35" t="e">
        <f>TIMEVALUE(MID(C300,17,9))</f>
        <v>#VALUE!</v>
      </c>
      <c r="F300" s="36">
        <f>_xlfn.NUMBERVALUE(MID(C300,26,6))/100</f>
        <v>0</v>
      </c>
      <c r="G300" s="36" t="e">
        <f>IF(Table1[[#This Row],[SHIFT]]&gt;0, Table1[[#This Row],[Time]]-TIME(Table1[[#This Row],[SHIFT]],0,0),Table1[[#This Row],[Time]]+TIME(ABS(Table1[[#This Row],[SHIFT]]),0,0))-Table1[[#This Row],[Day]]</f>
        <v>#VALUE!</v>
      </c>
      <c r="H300" s="37" t="e">
        <f>ROUND(IF(Table1[[#This Row],[SHIFT]]&gt;0, Table1[[#This Row],[Time]]-TIME(Table1[[#This Row],[SHIFT]],0,0),Table1[[#This Row],[Time]]+TIME(ABS(Table1[[#This Row],[SHIFT]]),0,0))-0.5, 0)</f>
        <v>#VALUE!</v>
      </c>
    </row>
    <row r="301" spans="1:8">
      <c r="A301" s="9"/>
      <c r="B301" s="11"/>
      <c r="C301" s="13"/>
      <c r="D301" s="34" t="e">
        <f>MID(C301, 6, 11)+Table1[[#This Row],[Day]]</f>
        <v>#VALUE!</v>
      </c>
      <c r="E301" s="35" t="e">
        <f>TIMEVALUE(MID(C301,17,9))</f>
        <v>#VALUE!</v>
      </c>
      <c r="F301" s="36">
        <f>_xlfn.NUMBERVALUE(MID(C301,26,6))/100</f>
        <v>0</v>
      </c>
      <c r="G301" s="36" t="e">
        <f>IF(Table1[[#This Row],[SHIFT]]&gt;0, Table1[[#This Row],[Time]]-TIME(Table1[[#This Row],[SHIFT]],0,0),Table1[[#This Row],[Time]]+TIME(ABS(Table1[[#This Row],[SHIFT]]),0,0))-Table1[[#This Row],[Day]]</f>
        <v>#VALUE!</v>
      </c>
      <c r="H301" s="37" t="e">
        <f>ROUND(IF(Table1[[#This Row],[SHIFT]]&gt;0, Table1[[#This Row],[Time]]-TIME(Table1[[#This Row],[SHIFT]],0,0),Table1[[#This Row],[Time]]+TIME(ABS(Table1[[#This Row],[SHIFT]]),0,0))-0.5, 0)</f>
        <v>#VALUE!</v>
      </c>
    </row>
    <row r="302" spans="1:8">
      <c r="A302" s="9"/>
      <c r="B302" s="11"/>
      <c r="C302" s="13"/>
      <c r="D302" s="34" t="e">
        <f>MID(C302, 6, 11)+Table1[[#This Row],[Day]]</f>
        <v>#VALUE!</v>
      </c>
      <c r="E302" s="35" t="e">
        <f>TIMEVALUE(MID(C302,17,9))</f>
        <v>#VALUE!</v>
      </c>
      <c r="F302" s="36">
        <f>_xlfn.NUMBERVALUE(MID(C302,26,6))/100</f>
        <v>0</v>
      </c>
      <c r="G302" s="36" t="e">
        <f>IF(Table1[[#This Row],[SHIFT]]&gt;0, Table1[[#This Row],[Time]]-TIME(Table1[[#This Row],[SHIFT]],0,0),Table1[[#This Row],[Time]]+TIME(ABS(Table1[[#This Row],[SHIFT]]),0,0))-Table1[[#This Row],[Day]]</f>
        <v>#VALUE!</v>
      </c>
      <c r="H302" s="37" t="e">
        <f>ROUND(IF(Table1[[#This Row],[SHIFT]]&gt;0, Table1[[#This Row],[Time]]-TIME(Table1[[#This Row],[SHIFT]],0,0),Table1[[#This Row],[Time]]+TIME(ABS(Table1[[#This Row],[SHIFT]]),0,0))-0.5, 0)</f>
        <v>#VALUE!</v>
      </c>
    </row>
    <row r="303" spans="1:8">
      <c r="A303" s="9"/>
      <c r="B303" s="11"/>
      <c r="C303" s="13"/>
      <c r="D303" s="34" t="e">
        <f>MID(C303, 6, 11)+Table1[[#This Row],[Day]]</f>
        <v>#VALUE!</v>
      </c>
      <c r="E303" s="35" t="e">
        <f>TIMEVALUE(MID(C303,17,9))</f>
        <v>#VALUE!</v>
      </c>
      <c r="F303" s="36">
        <f>_xlfn.NUMBERVALUE(MID(C303,26,6))/100</f>
        <v>0</v>
      </c>
      <c r="G303" s="36" t="e">
        <f>IF(Table1[[#This Row],[SHIFT]]&gt;0, Table1[[#This Row],[Time]]-TIME(Table1[[#This Row],[SHIFT]],0,0),Table1[[#This Row],[Time]]+TIME(ABS(Table1[[#This Row],[SHIFT]]),0,0))-Table1[[#This Row],[Day]]</f>
        <v>#VALUE!</v>
      </c>
      <c r="H303" s="37" t="e">
        <f>ROUND(IF(Table1[[#This Row],[SHIFT]]&gt;0, Table1[[#This Row],[Time]]-TIME(Table1[[#This Row],[SHIFT]],0,0),Table1[[#This Row],[Time]]+TIME(ABS(Table1[[#This Row],[SHIFT]]),0,0))-0.5, 0)</f>
        <v>#VALUE!</v>
      </c>
    </row>
    <row r="304" spans="1:8">
      <c r="A304" s="9"/>
      <c r="B304" s="11"/>
      <c r="C304" s="13"/>
      <c r="D304" s="34" t="e">
        <f>MID(C304, 6, 11)+Table1[[#This Row],[Day]]</f>
        <v>#VALUE!</v>
      </c>
      <c r="E304" s="35" t="e">
        <f>TIMEVALUE(MID(C304,17,9))</f>
        <v>#VALUE!</v>
      </c>
      <c r="F304" s="36">
        <f>_xlfn.NUMBERVALUE(MID(C304,26,6))/100</f>
        <v>0</v>
      </c>
      <c r="G304" s="36" t="e">
        <f>IF(Table1[[#This Row],[SHIFT]]&gt;0, Table1[[#This Row],[Time]]-TIME(Table1[[#This Row],[SHIFT]],0,0),Table1[[#This Row],[Time]]+TIME(ABS(Table1[[#This Row],[SHIFT]]),0,0))-Table1[[#This Row],[Day]]</f>
        <v>#VALUE!</v>
      </c>
      <c r="H304" s="37" t="e">
        <f>ROUND(IF(Table1[[#This Row],[SHIFT]]&gt;0, Table1[[#This Row],[Time]]-TIME(Table1[[#This Row],[SHIFT]],0,0),Table1[[#This Row],[Time]]+TIME(ABS(Table1[[#This Row],[SHIFT]]),0,0))-0.5, 0)</f>
        <v>#VALUE!</v>
      </c>
    </row>
    <row r="305" spans="1:8">
      <c r="A305" s="9"/>
      <c r="B305" s="11"/>
      <c r="C305" s="13"/>
      <c r="D305" s="34" t="e">
        <f>MID(C305, 6, 11)+Table1[[#This Row],[Day]]</f>
        <v>#VALUE!</v>
      </c>
      <c r="E305" s="35" t="e">
        <f>TIMEVALUE(MID(C305,17,9))</f>
        <v>#VALUE!</v>
      </c>
      <c r="F305" s="36">
        <f>_xlfn.NUMBERVALUE(MID(C305,26,6))/100</f>
        <v>0</v>
      </c>
      <c r="G305" s="36" t="e">
        <f>IF(Table1[[#This Row],[SHIFT]]&gt;0, Table1[[#This Row],[Time]]-TIME(Table1[[#This Row],[SHIFT]],0,0),Table1[[#This Row],[Time]]+TIME(ABS(Table1[[#This Row],[SHIFT]]),0,0))-Table1[[#This Row],[Day]]</f>
        <v>#VALUE!</v>
      </c>
      <c r="H305" s="37" t="e">
        <f>ROUND(IF(Table1[[#This Row],[SHIFT]]&gt;0, Table1[[#This Row],[Time]]-TIME(Table1[[#This Row],[SHIFT]],0,0),Table1[[#This Row],[Time]]+TIME(ABS(Table1[[#This Row],[SHIFT]]),0,0))-0.5, 0)</f>
        <v>#VALUE!</v>
      </c>
    </row>
    <row r="306" spans="1:8">
      <c r="A306" s="9"/>
      <c r="B306" s="11"/>
      <c r="C306" s="13"/>
      <c r="D306" s="34" t="e">
        <f>MID(C306, 6, 11)+Table1[[#This Row],[Day]]</f>
        <v>#VALUE!</v>
      </c>
      <c r="E306" s="35" t="e">
        <f>TIMEVALUE(MID(C306,17,9))</f>
        <v>#VALUE!</v>
      </c>
      <c r="F306" s="36">
        <f>_xlfn.NUMBERVALUE(MID(C306,26,6))/100</f>
        <v>0</v>
      </c>
      <c r="G306" s="36" t="e">
        <f>IF(Table1[[#This Row],[SHIFT]]&gt;0, Table1[[#This Row],[Time]]-TIME(Table1[[#This Row],[SHIFT]],0,0),Table1[[#This Row],[Time]]+TIME(ABS(Table1[[#This Row],[SHIFT]]),0,0))-Table1[[#This Row],[Day]]</f>
        <v>#VALUE!</v>
      </c>
      <c r="H306" s="37" t="e">
        <f>ROUND(IF(Table1[[#This Row],[SHIFT]]&gt;0, Table1[[#This Row],[Time]]-TIME(Table1[[#This Row],[SHIFT]],0,0),Table1[[#This Row],[Time]]+TIME(ABS(Table1[[#This Row],[SHIFT]]),0,0))-0.5, 0)</f>
        <v>#VALUE!</v>
      </c>
    </row>
    <row r="307" spans="1:8">
      <c r="A307" s="9"/>
      <c r="B307" s="11"/>
      <c r="C307" s="13"/>
      <c r="D307" s="34" t="e">
        <f>MID(C307, 6, 11)+Table1[[#This Row],[Day]]</f>
        <v>#VALUE!</v>
      </c>
      <c r="E307" s="35" t="e">
        <f>TIMEVALUE(MID(C307,17,9))</f>
        <v>#VALUE!</v>
      </c>
      <c r="F307" s="36">
        <f>_xlfn.NUMBERVALUE(MID(C307,26,6))/100</f>
        <v>0</v>
      </c>
      <c r="G307" s="36" t="e">
        <f>IF(Table1[[#This Row],[SHIFT]]&gt;0, Table1[[#This Row],[Time]]-TIME(Table1[[#This Row],[SHIFT]],0,0),Table1[[#This Row],[Time]]+TIME(ABS(Table1[[#This Row],[SHIFT]]),0,0))-Table1[[#This Row],[Day]]</f>
        <v>#VALUE!</v>
      </c>
      <c r="H307" s="37" t="e">
        <f>ROUND(IF(Table1[[#This Row],[SHIFT]]&gt;0, Table1[[#This Row],[Time]]-TIME(Table1[[#This Row],[SHIFT]],0,0),Table1[[#This Row],[Time]]+TIME(ABS(Table1[[#This Row],[SHIFT]]),0,0))-0.5, 0)</f>
        <v>#VALUE!</v>
      </c>
    </row>
    <row r="308" spans="1:8">
      <c r="A308" s="9"/>
      <c r="B308" s="11"/>
      <c r="C308" s="13"/>
      <c r="D308" s="34" t="e">
        <f>MID(C308, 6, 11)+Table1[[#This Row],[Day]]</f>
        <v>#VALUE!</v>
      </c>
      <c r="E308" s="35" t="e">
        <f>TIMEVALUE(MID(C308,17,9))</f>
        <v>#VALUE!</v>
      </c>
      <c r="F308" s="36">
        <f>_xlfn.NUMBERVALUE(MID(C308,26,6))/100</f>
        <v>0</v>
      </c>
      <c r="G308" s="36" t="e">
        <f>IF(Table1[[#This Row],[SHIFT]]&gt;0, Table1[[#This Row],[Time]]-TIME(Table1[[#This Row],[SHIFT]],0,0),Table1[[#This Row],[Time]]+TIME(ABS(Table1[[#This Row],[SHIFT]]),0,0))-Table1[[#This Row],[Day]]</f>
        <v>#VALUE!</v>
      </c>
      <c r="H308" s="37" t="e">
        <f>ROUND(IF(Table1[[#This Row],[SHIFT]]&gt;0, Table1[[#This Row],[Time]]-TIME(Table1[[#This Row],[SHIFT]],0,0),Table1[[#This Row],[Time]]+TIME(ABS(Table1[[#This Row],[SHIFT]]),0,0))-0.5, 0)</f>
        <v>#VALUE!</v>
      </c>
    </row>
    <row r="309" spans="1:8">
      <c r="A309" s="9"/>
      <c r="B309" s="11"/>
      <c r="C309" s="13"/>
      <c r="D309" s="34" t="e">
        <f>MID(C309, 6, 11)+Table1[[#This Row],[Day]]</f>
        <v>#VALUE!</v>
      </c>
      <c r="E309" s="35" t="e">
        <f>TIMEVALUE(MID(C309,17,9))</f>
        <v>#VALUE!</v>
      </c>
      <c r="F309" s="36">
        <f>_xlfn.NUMBERVALUE(MID(C309,26,6))/100</f>
        <v>0</v>
      </c>
      <c r="G309" s="36" t="e">
        <f>IF(Table1[[#This Row],[SHIFT]]&gt;0, Table1[[#This Row],[Time]]-TIME(Table1[[#This Row],[SHIFT]],0,0),Table1[[#This Row],[Time]]+TIME(ABS(Table1[[#This Row],[SHIFT]]),0,0))-Table1[[#This Row],[Day]]</f>
        <v>#VALUE!</v>
      </c>
      <c r="H309" s="37" t="e">
        <f>ROUND(IF(Table1[[#This Row],[SHIFT]]&gt;0, Table1[[#This Row],[Time]]-TIME(Table1[[#This Row],[SHIFT]],0,0),Table1[[#This Row],[Time]]+TIME(ABS(Table1[[#This Row],[SHIFT]]),0,0))-0.5, 0)</f>
        <v>#VALUE!</v>
      </c>
    </row>
    <row r="310" spans="1:8">
      <c r="A310" s="9"/>
      <c r="B310" s="11"/>
      <c r="C310" s="13"/>
      <c r="D310" s="34" t="e">
        <f>MID(C310, 6, 11)+Table1[[#This Row],[Day]]</f>
        <v>#VALUE!</v>
      </c>
      <c r="E310" s="35" t="e">
        <f>TIMEVALUE(MID(C310,17,9))</f>
        <v>#VALUE!</v>
      </c>
      <c r="F310" s="36">
        <f>_xlfn.NUMBERVALUE(MID(C310,26,6))/100</f>
        <v>0</v>
      </c>
      <c r="G310" s="36" t="e">
        <f>IF(Table1[[#This Row],[SHIFT]]&gt;0, Table1[[#This Row],[Time]]-TIME(Table1[[#This Row],[SHIFT]],0,0),Table1[[#This Row],[Time]]+TIME(ABS(Table1[[#This Row],[SHIFT]]),0,0))-Table1[[#This Row],[Day]]</f>
        <v>#VALUE!</v>
      </c>
      <c r="H310" s="37" t="e">
        <f>ROUND(IF(Table1[[#This Row],[SHIFT]]&gt;0, Table1[[#This Row],[Time]]-TIME(Table1[[#This Row],[SHIFT]],0,0),Table1[[#This Row],[Time]]+TIME(ABS(Table1[[#This Row],[SHIFT]]),0,0))-0.5, 0)</f>
        <v>#VALUE!</v>
      </c>
    </row>
    <row r="311" spans="1:8">
      <c r="A311" s="9"/>
      <c r="B311" s="11"/>
      <c r="C311" s="13"/>
      <c r="D311" s="34" t="e">
        <f>MID(C311, 6, 11)+Table1[[#This Row],[Day]]</f>
        <v>#VALUE!</v>
      </c>
      <c r="E311" s="35" t="e">
        <f>TIMEVALUE(MID(C311,17,9))</f>
        <v>#VALUE!</v>
      </c>
      <c r="F311" s="36">
        <f>_xlfn.NUMBERVALUE(MID(C311,26,6))/100</f>
        <v>0</v>
      </c>
      <c r="G311" s="36" t="e">
        <f>IF(Table1[[#This Row],[SHIFT]]&gt;0, Table1[[#This Row],[Time]]-TIME(Table1[[#This Row],[SHIFT]],0,0),Table1[[#This Row],[Time]]+TIME(ABS(Table1[[#This Row],[SHIFT]]),0,0))-Table1[[#This Row],[Day]]</f>
        <v>#VALUE!</v>
      </c>
      <c r="H311" s="37" t="e">
        <f>ROUND(IF(Table1[[#This Row],[SHIFT]]&gt;0, Table1[[#This Row],[Time]]-TIME(Table1[[#This Row],[SHIFT]],0,0),Table1[[#This Row],[Time]]+TIME(ABS(Table1[[#This Row],[SHIFT]]),0,0))-0.5, 0)</f>
        <v>#VALUE!</v>
      </c>
    </row>
    <row r="312" spans="1:8">
      <c r="A312" s="9"/>
      <c r="B312" s="11"/>
      <c r="C312" s="13"/>
      <c r="D312" s="34" t="e">
        <f>MID(C312, 6, 11)+Table1[[#This Row],[Day]]</f>
        <v>#VALUE!</v>
      </c>
      <c r="E312" s="35" t="e">
        <f>TIMEVALUE(MID(C312,17,9))</f>
        <v>#VALUE!</v>
      </c>
      <c r="F312" s="36">
        <f>_xlfn.NUMBERVALUE(MID(C312,26,6))/100</f>
        <v>0</v>
      </c>
      <c r="G312" s="36" t="e">
        <f>IF(Table1[[#This Row],[SHIFT]]&gt;0, Table1[[#This Row],[Time]]-TIME(Table1[[#This Row],[SHIFT]],0,0),Table1[[#This Row],[Time]]+TIME(ABS(Table1[[#This Row],[SHIFT]]),0,0))-Table1[[#This Row],[Day]]</f>
        <v>#VALUE!</v>
      </c>
      <c r="H312" s="37" t="e">
        <f>ROUND(IF(Table1[[#This Row],[SHIFT]]&gt;0, Table1[[#This Row],[Time]]-TIME(Table1[[#This Row],[SHIFT]],0,0),Table1[[#This Row],[Time]]+TIME(ABS(Table1[[#This Row],[SHIFT]]),0,0))-0.5, 0)</f>
        <v>#VALUE!</v>
      </c>
    </row>
    <row r="313" spans="1:8">
      <c r="A313" s="9"/>
      <c r="B313" s="11"/>
      <c r="C313" s="13"/>
      <c r="D313" s="34" t="e">
        <f>MID(C313, 6, 11)+Table1[[#This Row],[Day]]</f>
        <v>#VALUE!</v>
      </c>
      <c r="E313" s="35" t="e">
        <f>TIMEVALUE(MID(C313,17,9))</f>
        <v>#VALUE!</v>
      </c>
      <c r="F313" s="36">
        <f>_xlfn.NUMBERVALUE(MID(C313,26,6))/100</f>
        <v>0</v>
      </c>
      <c r="G313" s="36" t="e">
        <f>IF(Table1[[#This Row],[SHIFT]]&gt;0, Table1[[#This Row],[Time]]-TIME(Table1[[#This Row],[SHIFT]],0,0),Table1[[#This Row],[Time]]+TIME(ABS(Table1[[#This Row],[SHIFT]]),0,0))-Table1[[#This Row],[Day]]</f>
        <v>#VALUE!</v>
      </c>
      <c r="H313" s="37" t="e">
        <f>ROUND(IF(Table1[[#This Row],[SHIFT]]&gt;0, Table1[[#This Row],[Time]]-TIME(Table1[[#This Row],[SHIFT]],0,0),Table1[[#This Row],[Time]]+TIME(ABS(Table1[[#This Row],[SHIFT]]),0,0))-0.5, 0)</f>
        <v>#VALUE!</v>
      </c>
    </row>
    <row r="314" spans="1:8">
      <c r="A314" s="9"/>
      <c r="B314" s="11"/>
      <c r="C314" s="13"/>
      <c r="D314" s="34" t="e">
        <f>MID(C314, 6, 11)+Table1[[#This Row],[Day]]</f>
        <v>#VALUE!</v>
      </c>
      <c r="E314" s="35" t="e">
        <f>TIMEVALUE(MID(C314,17,9))</f>
        <v>#VALUE!</v>
      </c>
      <c r="F314" s="36">
        <f>_xlfn.NUMBERVALUE(MID(C314,26,6))/100</f>
        <v>0</v>
      </c>
      <c r="G314" s="36" t="e">
        <f>IF(Table1[[#This Row],[SHIFT]]&gt;0, Table1[[#This Row],[Time]]-TIME(Table1[[#This Row],[SHIFT]],0,0),Table1[[#This Row],[Time]]+TIME(ABS(Table1[[#This Row],[SHIFT]]),0,0))-Table1[[#This Row],[Day]]</f>
        <v>#VALUE!</v>
      </c>
      <c r="H314" s="37" t="e">
        <f>ROUND(IF(Table1[[#This Row],[SHIFT]]&gt;0, Table1[[#This Row],[Time]]-TIME(Table1[[#This Row],[SHIFT]],0,0),Table1[[#This Row],[Time]]+TIME(ABS(Table1[[#This Row],[SHIFT]]),0,0))-0.5, 0)</f>
        <v>#VALUE!</v>
      </c>
    </row>
    <row r="315" spans="1:8">
      <c r="A315" s="9"/>
      <c r="B315" s="11"/>
      <c r="C315" s="13"/>
      <c r="D315" s="34" t="e">
        <f>MID(C315, 6, 11)+Table1[[#This Row],[Day]]</f>
        <v>#VALUE!</v>
      </c>
      <c r="E315" s="35" t="e">
        <f>TIMEVALUE(MID(C315,17,9))</f>
        <v>#VALUE!</v>
      </c>
      <c r="F315" s="36">
        <f>_xlfn.NUMBERVALUE(MID(C315,26,6))/100</f>
        <v>0</v>
      </c>
      <c r="G315" s="36" t="e">
        <f>IF(Table1[[#This Row],[SHIFT]]&gt;0, Table1[[#This Row],[Time]]-TIME(Table1[[#This Row],[SHIFT]],0,0),Table1[[#This Row],[Time]]+TIME(ABS(Table1[[#This Row],[SHIFT]]),0,0))-Table1[[#This Row],[Day]]</f>
        <v>#VALUE!</v>
      </c>
      <c r="H315" s="37" t="e">
        <f>ROUND(IF(Table1[[#This Row],[SHIFT]]&gt;0, Table1[[#This Row],[Time]]-TIME(Table1[[#This Row],[SHIFT]],0,0),Table1[[#This Row],[Time]]+TIME(ABS(Table1[[#This Row],[SHIFT]]),0,0))-0.5, 0)</f>
        <v>#VALUE!</v>
      </c>
    </row>
    <row r="316" spans="1:8">
      <c r="A316" s="9"/>
      <c r="B316" s="11"/>
      <c r="C316" s="13"/>
      <c r="D316" s="34" t="e">
        <f>MID(C316, 6, 11)+Table1[[#This Row],[Day]]</f>
        <v>#VALUE!</v>
      </c>
      <c r="E316" s="35" t="e">
        <f>TIMEVALUE(MID(C316,17,9))</f>
        <v>#VALUE!</v>
      </c>
      <c r="F316" s="36">
        <f>_xlfn.NUMBERVALUE(MID(C316,26,6))/100</f>
        <v>0</v>
      </c>
      <c r="G316" s="36" t="e">
        <f>IF(Table1[[#This Row],[SHIFT]]&gt;0, Table1[[#This Row],[Time]]-TIME(Table1[[#This Row],[SHIFT]],0,0),Table1[[#This Row],[Time]]+TIME(ABS(Table1[[#This Row],[SHIFT]]),0,0))-Table1[[#This Row],[Day]]</f>
        <v>#VALUE!</v>
      </c>
      <c r="H316" s="37" t="e">
        <f>ROUND(IF(Table1[[#This Row],[SHIFT]]&gt;0, Table1[[#This Row],[Time]]-TIME(Table1[[#This Row],[SHIFT]],0,0),Table1[[#This Row],[Time]]+TIME(ABS(Table1[[#This Row],[SHIFT]]),0,0))-0.5, 0)</f>
        <v>#VALUE!</v>
      </c>
    </row>
    <row r="317" spans="1:8">
      <c r="A317" s="9"/>
      <c r="B317" s="11"/>
      <c r="C317" s="13"/>
      <c r="D317" s="34" t="e">
        <f>MID(C317, 6, 11)+Table1[[#This Row],[Day]]</f>
        <v>#VALUE!</v>
      </c>
      <c r="E317" s="35" t="e">
        <f>TIMEVALUE(MID(C317,17,9))</f>
        <v>#VALUE!</v>
      </c>
      <c r="F317" s="36">
        <f>_xlfn.NUMBERVALUE(MID(C317,26,6))/100</f>
        <v>0</v>
      </c>
      <c r="G317" s="36" t="e">
        <f>IF(Table1[[#This Row],[SHIFT]]&gt;0, Table1[[#This Row],[Time]]-TIME(Table1[[#This Row],[SHIFT]],0,0),Table1[[#This Row],[Time]]+TIME(ABS(Table1[[#This Row],[SHIFT]]),0,0))-Table1[[#This Row],[Day]]</f>
        <v>#VALUE!</v>
      </c>
      <c r="H317" s="37" t="e">
        <f>ROUND(IF(Table1[[#This Row],[SHIFT]]&gt;0, Table1[[#This Row],[Time]]-TIME(Table1[[#This Row],[SHIFT]],0,0),Table1[[#This Row],[Time]]+TIME(ABS(Table1[[#This Row],[SHIFT]]),0,0))-0.5, 0)</f>
        <v>#VALUE!</v>
      </c>
    </row>
    <row r="318" spans="1:8">
      <c r="A318" s="9"/>
      <c r="B318" s="11"/>
      <c r="C318" s="13"/>
      <c r="D318" s="34" t="e">
        <f>MID(C318, 6, 11)+Table1[[#This Row],[Day]]</f>
        <v>#VALUE!</v>
      </c>
      <c r="E318" s="35" t="e">
        <f>TIMEVALUE(MID(C318,17,9))</f>
        <v>#VALUE!</v>
      </c>
      <c r="F318" s="36">
        <f>_xlfn.NUMBERVALUE(MID(C318,26,6))/100</f>
        <v>0</v>
      </c>
      <c r="G318" s="36" t="e">
        <f>IF(Table1[[#This Row],[SHIFT]]&gt;0, Table1[[#This Row],[Time]]-TIME(Table1[[#This Row],[SHIFT]],0,0),Table1[[#This Row],[Time]]+TIME(ABS(Table1[[#This Row],[SHIFT]]),0,0))-Table1[[#This Row],[Day]]</f>
        <v>#VALUE!</v>
      </c>
      <c r="H318" s="37" t="e">
        <f>ROUND(IF(Table1[[#This Row],[SHIFT]]&gt;0, Table1[[#This Row],[Time]]-TIME(Table1[[#This Row],[SHIFT]],0,0),Table1[[#This Row],[Time]]+TIME(ABS(Table1[[#This Row],[SHIFT]]),0,0))-0.5, 0)</f>
        <v>#VALUE!</v>
      </c>
    </row>
    <row r="319" spans="1:8">
      <c r="A319" s="9"/>
      <c r="B319" s="11"/>
      <c r="C319" s="13"/>
      <c r="D319" s="34" t="e">
        <f>MID(C319, 6, 11)+Table1[[#This Row],[Day]]</f>
        <v>#VALUE!</v>
      </c>
      <c r="E319" s="35" t="e">
        <f>TIMEVALUE(MID(C319,17,9))</f>
        <v>#VALUE!</v>
      </c>
      <c r="F319" s="36">
        <f>_xlfn.NUMBERVALUE(MID(C319,26,6))/100</f>
        <v>0</v>
      </c>
      <c r="G319" s="36" t="e">
        <f>IF(Table1[[#This Row],[SHIFT]]&gt;0, Table1[[#This Row],[Time]]-TIME(Table1[[#This Row],[SHIFT]],0,0),Table1[[#This Row],[Time]]+TIME(ABS(Table1[[#This Row],[SHIFT]]),0,0))-Table1[[#This Row],[Day]]</f>
        <v>#VALUE!</v>
      </c>
      <c r="H319" s="37" t="e">
        <f>ROUND(IF(Table1[[#This Row],[SHIFT]]&gt;0, Table1[[#This Row],[Time]]-TIME(Table1[[#This Row],[SHIFT]],0,0),Table1[[#This Row],[Time]]+TIME(ABS(Table1[[#This Row],[SHIFT]]),0,0))-0.5, 0)</f>
        <v>#VALUE!</v>
      </c>
    </row>
    <row r="320" spans="1:8">
      <c r="A320" s="9"/>
      <c r="B320" s="11"/>
      <c r="C320" s="13"/>
      <c r="D320" s="34" t="e">
        <f>MID(C320, 6, 11)+Table1[[#This Row],[Day]]</f>
        <v>#VALUE!</v>
      </c>
      <c r="E320" s="35" t="e">
        <f>TIMEVALUE(MID(C320,17,9))</f>
        <v>#VALUE!</v>
      </c>
      <c r="F320" s="36">
        <f>_xlfn.NUMBERVALUE(MID(C320,26,6))/100</f>
        <v>0</v>
      </c>
      <c r="G320" s="36" t="e">
        <f>IF(Table1[[#This Row],[SHIFT]]&gt;0, Table1[[#This Row],[Time]]-TIME(Table1[[#This Row],[SHIFT]],0,0),Table1[[#This Row],[Time]]+TIME(ABS(Table1[[#This Row],[SHIFT]]),0,0))-Table1[[#This Row],[Day]]</f>
        <v>#VALUE!</v>
      </c>
      <c r="H320" s="37" t="e">
        <f>ROUND(IF(Table1[[#This Row],[SHIFT]]&gt;0, Table1[[#This Row],[Time]]-TIME(Table1[[#This Row],[SHIFT]],0,0),Table1[[#This Row],[Time]]+TIME(ABS(Table1[[#This Row],[SHIFT]]),0,0))-0.5, 0)</f>
        <v>#VALUE!</v>
      </c>
    </row>
    <row r="321" spans="1:8">
      <c r="A321" s="9"/>
      <c r="B321" s="11"/>
      <c r="C321" s="13"/>
      <c r="D321" s="34" t="e">
        <f>MID(C321, 6, 11)+Table1[[#This Row],[Day]]</f>
        <v>#VALUE!</v>
      </c>
      <c r="E321" s="35" t="e">
        <f>TIMEVALUE(MID(C321,17,9))</f>
        <v>#VALUE!</v>
      </c>
      <c r="F321" s="36">
        <f>_xlfn.NUMBERVALUE(MID(C321,26,6))/100</f>
        <v>0</v>
      </c>
      <c r="G321" s="36" t="e">
        <f>IF(Table1[[#This Row],[SHIFT]]&gt;0, Table1[[#This Row],[Time]]-TIME(Table1[[#This Row],[SHIFT]],0,0),Table1[[#This Row],[Time]]+TIME(ABS(Table1[[#This Row],[SHIFT]]),0,0))-Table1[[#This Row],[Day]]</f>
        <v>#VALUE!</v>
      </c>
      <c r="H321" s="37" t="e">
        <f>ROUND(IF(Table1[[#This Row],[SHIFT]]&gt;0, Table1[[#This Row],[Time]]-TIME(Table1[[#This Row],[SHIFT]],0,0),Table1[[#This Row],[Time]]+TIME(ABS(Table1[[#This Row],[SHIFT]]),0,0))-0.5, 0)</f>
        <v>#VALUE!</v>
      </c>
    </row>
    <row r="322" spans="1:8">
      <c r="A322" s="9"/>
      <c r="B322" s="11"/>
      <c r="C322" s="13"/>
      <c r="D322" s="34" t="e">
        <f>MID(C322, 6, 11)+Table1[[#This Row],[Day]]</f>
        <v>#VALUE!</v>
      </c>
      <c r="E322" s="35" t="e">
        <f>TIMEVALUE(MID(C322,17,9))</f>
        <v>#VALUE!</v>
      </c>
      <c r="F322" s="36">
        <f>_xlfn.NUMBERVALUE(MID(C322,26,6))/100</f>
        <v>0</v>
      </c>
      <c r="G322" s="36" t="e">
        <f>IF(Table1[[#This Row],[SHIFT]]&gt;0, Table1[[#This Row],[Time]]-TIME(Table1[[#This Row],[SHIFT]],0,0),Table1[[#This Row],[Time]]+TIME(ABS(Table1[[#This Row],[SHIFT]]),0,0))-Table1[[#This Row],[Day]]</f>
        <v>#VALUE!</v>
      </c>
      <c r="H322" s="37" t="e">
        <f>ROUND(IF(Table1[[#This Row],[SHIFT]]&gt;0, Table1[[#This Row],[Time]]-TIME(Table1[[#This Row],[SHIFT]],0,0),Table1[[#This Row],[Time]]+TIME(ABS(Table1[[#This Row],[SHIFT]]),0,0))-0.5, 0)</f>
        <v>#VALUE!</v>
      </c>
    </row>
    <row r="323" spans="1:8">
      <c r="A323" s="9"/>
      <c r="B323" s="11"/>
      <c r="C323" s="13"/>
      <c r="D323" s="34" t="e">
        <f>MID(C323, 6, 11)+Table1[[#This Row],[Day]]</f>
        <v>#VALUE!</v>
      </c>
      <c r="E323" s="35" t="e">
        <f>TIMEVALUE(MID(C323,17,9))</f>
        <v>#VALUE!</v>
      </c>
      <c r="F323" s="36">
        <f>_xlfn.NUMBERVALUE(MID(C323,26,6))/100</f>
        <v>0</v>
      </c>
      <c r="G323" s="36" t="e">
        <f>IF(Table1[[#This Row],[SHIFT]]&gt;0, Table1[[#This Row],[Time]]-TIME(Table1[[#This Row],[SHIFT]],0,0),Table1[[#This Row],[Time]]+TIME(ABS(Table1[[#This Row],[SHIFT]]),0,0))-Table1[[#This Row],[Day]]</f>
        <v>#VALUE!</v>
      </c>
      <c r="H323" s="37" t="e">
        <f>ROUND(IF(Table1[[#This Row],[SHIFT]]&gt;0, Table1[[#This Row],[Time]]-TIME(Table1[[#This Row],[SHIFT]],0,0),Table1[[#This Row],[Time]]+TIME(ABS(Table1[[#This Row],[SHIFT]]),0,0))-0.5, 0)</f>
        <v>#VALUE!</v>
      </c>
    </row>
    <row r="324" spans="1:8">
      <c r="A324" s="9"/>
      <c r="B324" s="11"/>
      <c r="C324" s="13"/>
      <c r="D324" s="34" t="e">
        <f>MID(C324, 6, 11)+Table1[[#This Row],[Day]]</f>
        <v>#VALUE!</v>
      </c>
      <c r="E324" s="35" t="e">
        <f>TIMEVALUE(MID(C324,17,9))</f>
        <v>#VALUE!</v>
      </c>
      <c r="F324" s="36">
        <f>_xlfn.NUMBERVALUE(MID(C324,26,6))/100</f>
        <v>0</v>
      </c>
      <c r="G324" s="36" t="e">
        <f>IF(Table1[[#This Row],[SHIFT]]&gt;0, Table1[[#This Row],[Time]]-TIME(Table1[[#This Row],[SHIFT]],0,0),Table1[[#This Row],[Time]]+TIME(ABS(Table1[[#This Row],[SHIFT]]),0,0))-Table1[[#This Row],[Day]]</f>
        <v>#VALUE!</v>
      </c>
      <c r="H324" s="37" t="e">
        <f>ROUND(IF(Table1[[#This Row],[SHIFT]]&gt;0, Table1[[#This Row],[Time]]-TIME(Table1[[#This Row],[SHIFT]],0,0),Table1[[#This Row],[Time]]+TIME(ABS(Table1[[#This Row],[SHIFT]]),0,0))-0.5, 0)</f>
        <v>#VALUE!</v>
      </c>
    </row>
    <row r="325" spans="1:8">
      <c r="A325" s="9"/>
      <c r="B325" s="11"/>
      <c r="C325" s="13"/>
      <c r="D325" s="34" t="e">
        <f>MID(C325, 6, 11)+Table1[[#This Row],[Day]]</f>
        <v>#VALUE!</v>
      </c>
      <c r="E325" s="35" t="e">
        <f>TIMEVALUE(MID(C325,17,9))</f>
        <v>#VALUE!</v>
      </c>
      <c r="F325" s="36">
        <f>_xlfn.NUMBERVALUE(MID(C325,26,6))/100</f>
        <v>0</v>
      </c>
      <c r="G325" s="36" t="e">
        <f>IF(Table1[[#This Row],[SHIFT]]&gt;0, Table1[[#This Row],[Time]]-TIME(Table1[[#This Row],[SHIFT]],0,0),Table1[[#This Row],[Time]]+TIME(ABS(Table1[[#This Row],[SHIFT]]),0,0))-Table1[[#This Row],[Day]]</f>
        <v>#VALUE!</v>
      </c>
      <c r="H325" s="37" t="e">
        <f>ROUND(IF(Table1[[#This Row],[SHIFT]]&gt;0, Table1[[#This Row],[Time]]-TIME(Table1[[#This Row],[SHIFT]],0,0),Table1[[#This Row],[Time]]+TIME(ABS(Table1[[#This Row],[SHIFT]]),0,0))-0.5, 0)</f>
        <v>#VALUE!</v>
      </c>
    </row>
    <row r="326" spans="1:8">
      <c r="A326" s="9"/>
      <c r="B326" s="11"/>
      <c r="C326" s="13"/>
      <c r="D326" s="34" t="e">
        <f>MID(C326, 6, 11)+Table1[[#This Row],[Day]]</f>
        <v>#VALUE!</v>
      </c>
      <c r="E326" s="35" t="e">
        <f>TIMEVALUE(MID(C326,17,9))</f>
        <v>#VALUE!</v>
      </c>
      <c r="F326" s="36">
        <f>_xlfn.NUMBERVALUE(MID(C326,26,6))/100</f>
        <v>0</v>
      </c>
      <c r="G326" s="36" t="e">
        <f>IF(Table1[[#This Row],[SHIFT]]&gt;0, Table1[[#This Row],[Time]]-TIME(Table1[[#This Row],[SHIFT]],0,0),Table1[[#This Row],[Time]]+TIME(ABS(Table1[[#This Row],[SHIFT]]),0,0))-Table1[[#This Row],[Day]]</f>
        <v>#VALUE!</v>
      </c>
      <c r="H326" s="37" t="e">
        <f>ROUND(IF(Table1[[#This Row],[SHIFT]]&gt;0, Table1[[#This Row],[Time]]-TIME(Table1[[#This Row],[SHIFT]],0,0),Table1[[#This Row],[Time]]+TIME(ABS(Table1[[#This Row],[SHIFT]]),0,0))-0.5, 0)</f>
        <v>#VALUE!</v>
      </c>
    </row>
    <row r="327" spans="1:8">
      <c r="A327" s="9"/>
      <c r="B327" s="11"/>
      <c r="C327" s="13"/>
      <c r="D327" s="34" t="e">
        <f>MID(C327, 6, 11)+Table1[[#This Row],[Day]]</f>
        <v>#VALUE!</v>
      </c>
      <c r="E327" s="35" t="e">
        <f>TIMEVALUE(MID(C327,17,9))</f>
        <v>#VALUE!</v>
      </c>
      <c r="F327" s="36">
        <f>_xlfn.NUMBERVALUE(MID(C327,26,6))/100</f>
        <v>0</v>
      </c>
      <c r="G327" s="36" t="e">
        <f>IF(Table1[[#This Row],[SHIFT]]&gt;0, Table1[[#This Row],[Time]]-TIME(Table1[[#This Row],[SHIFT]],0,0),Table1[[#This Row],[Time]]+TIME(ABS(Table1[[#This Row],[SHIFT]]),0,0))-Table1[[#This Row],[Day]]</f>
        <v>#VALUE!</v>
      </c>
      <c r="H327" s="37" t="e">
        <f>ROUND(IF(Table1[[#This Row],[SHIFT]]&gt;0, Table1[[#This Row],[Time]]-TIME(Table1[[#This Row],[SHIFT]],0,0),Table1[[#This Row],[Time]]+TIME(ABS(Table1[[#This Row],[SHIFT]]),0,0))-0.5, 0)</f>
        <v>#VALUE!</v>
      </c>
    </row>
    <row r="328" spans="1:8">
      <c r="A328" s="9"/>
      <c r="B328" s="11"/>
      <c r="C328" s="13"/>
      <c r="D328" s="34" t="e">
        <f>MID(C328, 6, 11)+Table1[[#This Row],[Day]]</f>
        <v>#VALUE!</v>
      </c>
      <c r="E328" s="35" t="e">
        <f>TIMEVALUE(MID(C328,17,9))</f>
        <v>#VALUE!</v>
      </c>
      <c r="F328" s="36">
        <f>_xlfn.NUMBERVALUE(MID(C328,26,6))/100</f>
        <v>0</v>
      </c>
      <c r="G328" s="36" t="e">
        <f>IF(Table1[[#This Row],[SHIFT]]&gt;0, Table1[[#This Row],[Time]]-TIME(Table1[[#This Row],[SHIFT]],0,0),Table1[[#This Row],[Time]]+TIME(ABS(Table1[[#This Row],[SHIFT]]),0,0))-Table1[[#This Row],[Day]]</f>
        <v>#VALUE!</v>
      </c>
      <c r="H328" s="37" t="e">
        <f>ROUND(IF(Table1[[#This Row],[SHIFT]]&gt;0, Table1[[#This Row],[Time]]-TIME(Table1[[#This Row],[SHIFT]],0,0),Table1[[#This Row],[Time]]+TIME(ABS(Table1[[#This Row],[SHIFT]]),0,0))-0.5, 0)</f>
        <v>#VALUE!</v>
      </c>
    </row>
    <row r="329" spans="1:8">
      <c r="A329" s="9"/>
      <c r="B329" s="11"/>
      <c r="C329" s="13"/>
      <c r="D329" s="19" t="e">
        <f>MID(C329, 6, 11)+Table1[[#This Row],[Day]]</f>
        <v>#VALUE!</v>
      </c>
      <c r="E329" s="28" t="e">
        <f>TIMEVALUE(MID(C329,17,9))</f>
        <v>#VALUE!</v>
      </c>
      <c r="F329" s="20">
        <f>_xlfn.NUMBERVALUE(MID(C329,26,6))/100</f>
        <v>0</v>
      </c>
      <c r="G329" s="20" t="e">
        <f>IF(Table1[[#This Row],[SHIFT]]&gt;0, Table1[[#This Row],[Time]]-TIME(Table1[[#This Row],[SHIFT]],0,0),Table1[[#This Row],[Time]]+TIME(ABS(Table1[[#This Row],[SHIFT]]),0,0))-Table1[[#This Row],[Day]]</f>
        <v>#VALUE!</v>
      </c>
      <c r="H329" s="33" t="e">
        <f>ROUND(IF(Table1[[#This Row],[SHIFT]]&gt;0, Table1[[#This Row],[Time]]-TIME(Table1[[#This Row],[SHIFT]],0,0),Table1[[#This Row],[Time]]+TIME(ABS(Table1[[#This Row],[SHIFT]]),0,0))-0.5, 0)</f>
        <v>#VALUE!</v>
      </c>
    </row>
    <row r="330" spans="1:8">
      <c r="A330" s="9"/>
      <c r="B330" s="11"/>
      <c r="C330" s="13"/>
      <c r="D330" s="19" t="e">
        <f>MID(C330, 6, 11)+Table1[[#This Row],[Day]]</f>
        <v>#VALUE!</v>
      </c>
      <c r="E330" s="28" t="e">
        <f>TIMEVALUE(MID(C330,17,9))</f>
        <v>#VALUE!</v>
      </c>
      <c r="F330" s="20">
        <f>_xlfn.NUMBERVALUE(MID(C330,26,6))/100</f>
        <v>0</v>
      </c>
      <c r="G330" s="20" t="e">
        <f>IF(Table1[[#This Row],[SHIFT]]&gt;0, Table1[[#This Row],[Time]]-TIME(Table1[[#This Row],[SHIFT]],0,0),Table1[[#This Row],[Time]]+TIME(ABS(Table1[[#This Row],[SHIFT]]),0,0))-Table1[[#This Row],[Day]]</f>
        <v>#VALUE!</v>
      </c>
      <c r="H330" s="33" t="e">
        <f>ROUND(IF(Table1[[#This Row],[SHIFT]]&gt;0, Table1[[#This Row],[Time]]-TIME(Table1[[#This Row],[SHIFT]],0,0),Table1[[#This Row],[Time]]+TIME(ABS(Table1[[#This Row],[SHIFT]]),0,0))-0.5, 0)</f>
        <v>#VALUE!</v>
      </c>
    </row>
    <row r="331" spans="1:8">
      <c r="A331" s="9"/>
      <c r="B331" s="11"/>
      <c r="C331" s="13"/>
      <c r="D331" s="19" t="e">
        <f>MID(C331, 6, 11)+Table1[[#This Row],[Day]]</f>
        <v>#VALUE!</v>
      </c>
      <c r="E331" s="28" t="e">
        <f>TIMEVALUE(MID(C331,17,9))</f>
        <v>#VALUE!</v>
      </c>
      <c r="F331" s="20">
        <f>_xlfn.NUMBERVALUE(MID(C331,26,6))/100</f>
        <v>0</v>
      </c>
      <c r="G331" s="20" t="e">
        <f>IF(Table1[[#This Row],[SHIFT]]&gt;0, Table1[[#This Row],[Time]]-TIME(Table1[[#This Row],[SHIFT]],0,0),Table1[[#This Row],[Time]]+TIME(ABS(Table1[[#This Row],[SHIFT]]),0,0))-Table1[[#This Row],[Day]]</f>
        <v>#VALUE!</v>
      </c>
      <c r="H331" s="33" t="e">
        <f>ROUND(IF(Table1[[#This Row],[SHIFT]]&gt;0, Table1[[#This Row],[Time]]-TIME(Table1[[#This Row],[SHIFT]],0,0),Table1[[#This Row],[Time]]+TIME(ABS(Table1[[#This Row],[SHIFT]]),0,0))-0.5, 0)</f>
        <v>#VALUE!</v>
      </c>
    </row>
    <row r="332" spans="1:8">
      <c r="A332" s="9"/>
      <c r="B332" s="11"/>
      <c r="C332" s="13"/>
      <c r="D332" s="19" t="e">
        <f>MID(C332, 6, 11)+Table1[[#This Row],[Day]]</f>
        <v>#VALUE!</v>
      </c>
      <c r="E332" s="28" t="e">
        <f>TIMEVALUE(MID(C332,17,9))</f>
        <v>#VALUE!</v>
      </c>
      <c r="F332" s="20">
        <f>_xlfn.NUMBERVALUE(MID(C332,26,6))/100</f>
        <v>0</v>
      </c>
      <c r="G332" s="20" t="e">
        <f>IF(Table1[[#This Row],[SHIFT]]&gt;0, Table1[[#This Row],[Time]]-TIME(Table1[[#This Row],[SHIFT]],0,0),Table1[[#This Row],[Time]]+TIME(ABS(Table1[[#This Row],[SHIFT]]),0,0))-Table1[[#This Row],[Day]]</f>
        <v>#VALUE!</v>
      </c>
      <c r="H332" s="33" t="e">
        <f>ROUND(IF(Table1[[#This Row],[SHIFT]]&gt;0, Table1[[#This Row],[Time]]-TIME(Table1[[#This Row],[SHIFT]],0,0),Table1[[#This Row],[Time]]+TIME(ABS(Table1[[#This Row],[SHIFT]]),0,0))-0.5, 0)</f>
        <v>#VALUE!</v>
      </c>
    </row>
    <row r="333" spans="1:8">
      <c r="A333" s="9"/>
      <c r="B333" s="11"/>
      <c r="C333" s="13"/>
      <c r="D333" s="19" t="e">
        <f>MID(C333, 6, 11)+Table1[[#This Row],[Day]]</f>
        <v>#VALUE!</v>
      </c>
      <c r="E333" s="28" t="e">
        <f>TIMEVALUE(MID(C333,17,9))</f>
        <v>#VALUE!</v>
      </c>
      <c r="F333" s="20">
        <f>_xlfn.NUMBERVALUE(MID(C333,26,6))/100</f>
        <v>0</v>
      </c>
      <c r="G333" s="20" t="e">
        <f>IF(Table1[[#This Row],[SHIFT]]&gt;0, Table1[[#This Row],[Time]]-TIME(Table1[[#This Row],[SHIFT]],0,0),Table1[[#This Row],[Time]]+TIME(ABS(Table1[[#This Row],[SHIFT]]),0,0))-Table1[[#This Row],[Day]]</f>
        <v>#VALUE!</v>
      </c>
      <c r="H333" s="33" t="e">
        <f>ROUND(IF(Table1[[#This Row],[SHIFT]]&gt;0, Table1[[#This Row],[Time]]-TIME(Table1[[#This Row],[SHIFT]],0,0),Table1[[#This Row],[Time]]+TIME(ABS(Table1[[#This Row],[SHIFT]]),0,0))-0.5, 0)</f>
        <v>#VALUE!</v>
      </c>
    </row>
    <row r="334" spans="1:8">
      <c r="A334" s="9"/>
      <c r="B334" s="11"/>
      <c r="C334" s="13"/>
      <c r="D334" s="19" t="e">
        <f>MID(C334, 6, 11)+Table1[[#This Row],[Day]]</f>
        <v>#VALUE!</v>
      </c>
      <c r="E334" s="28" t="e">
        <f>TIMEVALUE(MID(C334,17,9))</f>
        <v>#VALUE!</v>
      </c>
      <c r="F334" s="20">
        <f>_xlfn.NUMBERVALUE(MID(C334,26,6))/100</f>
        <v>0</v>
      </c>
      <c r="G334" s="20" t="e">
        <f>IF(Table1[[#This Row],[SHIFT]]&gt;0, Table1[[#This Row],[Time]]-TIME(Table1[[#This Row],[SHIFT]],0,0),Table1[[#This Row],[Time]]+TIME(ABS(Table1[[#This Row],[SHIFT]]),0,0))-Table1[[#This Row],[Day]]</f>
        <v>#VALUE!</v>
      </c>
      <c r="H334" s="33" t="e">
        <f>ROUND(IF(Table1[[#This Row],[SHIFT]]&gt;0, Table1[[#This Row],[Time]]-TIME(Table1[[#This Row],[SHIFT]],0,0),Table1[[#This Row],[Time]]+TIME(ABS(Table1[[#This Row],[SHIFT]]),0,0))-0.5, 0)</f>
        <v>#VALUE!</v>
      </c>
    </row>
    <row r="335" spans="1:8">
      <c r="A335" s="9"/>
      <c r="B335" s="11"/>
      <c r="C335" s="13"/>
      <c r="D335" s="19" t="e">
        <f>MID(C335, 6, 11)+Table1[[#This Row],[Day]]</f>
        <v>#VALUE!</v>
      </c>
      <c r="E335" s="28" t="e">
        <f>TIMEVALUE(MID(C335,17,9))</f>
        <v>#VALUE!</v>
      </c>
      <c r="F335" s="20">
        <f>_xlfn.NUMBERVALUE(MID(C335,26,6))/100</f>
        <v>0</v>
      </c>
      <c r="G335" s="20" t="e">
        <f>IF(Table1[[#This Row],[SHIFT]]&gt;0, Table1[[#This Row],[Time]]-TIME(Table1[[#This Row],[SHIFT]],0,0),Table1[[#This Row],[Time]]+TIME(ABS(Table1[[#This Row],[SHIFT]]),0,0))-Table1[[#This Row],[Day]]</f>
        <v>#VALUE!</v>
      </c>
      <c r="H335" s="33" t="e">
        <f>ROUND(IF(Table1[[#This Row],[SHIFT]]&gt;0, Table1[[#This Row],[Time]]-TIME(Table1[[#This Row],[SHIFT]],0,0),Table1[[#This Row],[Time]]+TIME(ABS(Table1[[#This Row],[SHIFT]]),0,0))-0.5, 0)</f>
        <v>#VALUE!</v>
      </c>
    </row>
    <row r="336" spans="1:8">
      <c r="A336" s="9"/>
      <c r="B336" s="11"/>
      <c r="C336" s="13"/>
      <c r="D336" s="19" t="e">
        <f>MID(C336, 6, 11)+Table1[[#This Row],[Day]]</f>
        <v>#VALUE!</v>
      </c>
      <c r="E336" s="28" t="e">
        <f>TIMEVALUE(MID(C336,17,9))</f>
        <v>#VALUE!</v>
      </c>
      <c r="F336" s="20">
        <f>_xlfn.NUMBERVALUE(MID(C336,26,6))/100</f>
        <v>0</v>
      </c>
      <c r="G336" s="20" t="e">
        <f>IF(Table1[[#This Row],[SHIFT]]&gt;0, Table1[[#This Row],[Time]]-TIME(Table1[[#This Row],[SHIFT]],0,0),Table1[[#This Row],[Time]]+TIME(ABS(Table1[[#This Row],[SHIFT]]),0,0))-Table1[[#This Row],[Day]]</f>
        <v>#VALUE!</v>
      </c>
      <c r="H336" s="33" t="e">
        <f>ROUND(IF(Table1[[#This Row],[SHIFT]]&gt;0, Table1[[#This Row],[Time]]-TIME(Table1[[#This Row],[SHIFT]],0,0),Table1[[#This Row],[Time]]+TIME(ABS(Table1[[#This Row],[SHIFT]]),0,0))-0.5, 0)</f>
        <v>#VALUE!</v>
      </c>
    </row>
    <row r="337" spans="1:8">
      <c r="A337" s="9"/>
      <c r="B337" s="11"/>
      <c r="C337" s="13"/>
      <c r="D337" s="19" t="e">
        <f>MID(C337, 6, 11)+Table1[[#This Row],[Day]]</f>
        <v>#VALUE!</v>
      </c>
      <c r="E337" s="28" t="e">
        <f>TIMEVALUE(MID(C337,17,9))</f>
        <v>#VALUE!</v>
      </c>
      <c r="F337" s="20">
        <f>_xlfn.NUMBERVALUE(MID(C337,26,6))/100</f>
        <v>0</v>
      </c>
      <c r="G337" s="20" t="e">
        <f>IF(Table1[[#This Row],[SHIFT]]&gt;0, Table1[[#This Row],[Time]]-TIME(Table1[[#This Row],[SHIFT]],0,0),Table1[[#This Row],[Time]]+TIME(ABS(Table1[[#This Row],[SHIFT]]),0,0))-Table1[[#This Row],[Day]]</f>
        <v>#VALUE!</v>
      </c>
      <c r="H337" s="33" t="e">
        <f>ROUND(IF(Table1[[#This Row],[SHIFT]]&gt;0, Table1[[#This Row],[Time]]-TIME(Table1[[#This Row],[SHIFT]],0,0),Table1[[#This Row],[Time]]+TIME(ABS(Table1[[#This Row],[SHIFT]]),0,0))-0.5, 0)</f>
        <v>#VALUE!</v>
      </c>
    </row>
    <row r="338" spans="1:8">
      <c r="A338" s="9"/>
      <c r="B338" s="11"/>
      <c r="C338" s="13"/>
      <c r="D338" s="19" t="e">
        <f>MID(C338, 6, 11)+Table1[[#This Row],[Day]]</f>
        <v>#VALUE!</v>
      </c>
      <c r="E338" s="28" t="e">
        <f>TIMEVALUE(MID(C338,17,9))</f>
        <v>#VALUE!</v>
      </c>
      <c r="F338" s="20">
        <f>_xlfn.NUMBERVALUE(MID(C338,26,6))/100</f>
        <v>0</v>
      </c>
      <c r="G338" s="20" t="e">
        <f>IF(Table1[[#This Row],[SHIFT]]&gt;0, Table1[[#This Row],[Time]]-TIME(Table1[[#This Row],[SHIFT]],0,0),Table1[[#This Row],[Time]]+TIME(ABS(Table1[[#This Row],[SHIFT]]),0,0))-Table1[[#This Row],[Day]]</f>
        <v>#VALUE!</v>
      </c>
      <c r="H338" s="33" t="e">
        <f>ROUND(IF(Table1[[#This Row],[SHIFT]]&gt;0, Table1[[#This Row],[Time]]-TIME(Table1[[#This Row],[SHIFT]],0,0),Table1[[#This Row],[Time]]+TIME(ABS(Table1[[#This Row],[SHIFT]]),0,0))-0.5, 0)</f>
        <v>#VALUE!</v>
      </c>
    </row>
    <row r="339" spans="1:8">
      <c r="A339" s="9"/>
      <c r="B339" s="11"/>
      <c r="C339" s="13"/>
      <c r="D339" s="19" t="e">
        <f>MID(C339, 6, 11)+Table1[[#This Row],[Day]]</f>
        <v>#VALUE!</v>
      </c>
      <c r="E339" s="28" t="e">
        <f>TIMEVALUE(MID(C339,17,9))</f>
        <v>#VALUE!</v>
      </c>
      <c r="F339" s="20">
        <f>_xlfn.NUMBERVALUE(MID(C339,26,6))/100</f>
        <v>0</v>
      </c>
      <c r="G339" s="20" t="e">
        <f>IF(Table1[[#This Row],[SHIFT]]&gt;0, Table1[[#This Row],[Time]]-TIME(Table1[[#This Row],[SHIFT]],0,0),Table1[[#This Row],[Time]]+TIME(ABS(Table1[[#This Row],[SHIFT]]),0,0))-Table1[[#This Row],[Day]]</f>
        <v>#VALUE!</v>
      </c>
      <c r="H339" s="33" t="e">
        <f>ROUND(IF(Table1[[#This Row],[SHIFT]]&gt;0, Table1[[#This Row],[Time]]-TIME(Table1[[#This Row],[SHIFT]],0,0),Table1[[#This Row],[Time]]+TIME(ABS(Table1[[#This Row],[SHIFT]]),0,0))-0.5, 0)</f>
        <v>#VALUE!</v>
      </c>
    </row>
    <row r="340" spans="1:8">
      <c r="A340" s="9"/>
      <c r="B340" s="11"/>
      <c r="C340" s="13"/>
      <c r="D340" s="19" t="e">
        <f>MID(C340, 6, 11)+Table1[[#This Row],[Day]]</f>
        <v>#VALUE!</v>
      </c>
      <c r="E340" s="32" t="e">
        <f>TIMEVALUE(MID(C340,17,9))</f>
        <v>#VALUE!</v>
      </c>
      <c r="F340" s="20">
        <f>_xlfn.NUMBERVALUE(MID(C340,26,6))/100</f>
        <v>0</v>
      </c>
      <c r="G340" s="20" t="e">
        <f>IF(Table1[[#This Row],[SHIFT]]&gt;0, Table1[[#This Row],[Time]]-TIME(Table1[[#This Row],[SHIFT]],0,0),Table1[[#This Row],[Time]]+TIME(ABS(Table1[[#This Row],[SHIFT]]),0,0))-Table1[[#This Row],[Day]]</f>
        <v>#VALUE!</v>
      </c>
      <c r="H340" s="33" t="e">
        <f>ROUND(IF(Table1[[#This Row],[SHIFT]]&gt;0, Table1[[#This Row],[Time]]-TIME(Table1[[#This Row],[SHIFT]],0,0),Table1[[#This Row],[Time]]+TIME(ABS(Table1[[#This Row],[SHIFT]]),0,0))-0.5, 0)</f>
        <v>#VALUE!</v>
      </c>
    </row>
    <row r="341" spans="1:8">
      <c r="A341" s="9"/>
      <c r="B341" s="11"/>
      <c r="C341" s="13"/>
      <c r="D341" s="19" t="e">
        <f>MID(C341, 6, 11)+Table1[[#This Row],[Day]]</f>
        <v>#VALUE!</v>
      </c>
      <c r="E341" s="32" t="e">
        <f>TIMEVALUE(MID(C341,17,9))</f>
        <v>#VALUE!</v>
      </c>
      <c r="F341" s="20">
        <f>_xlfn.NUMBERVALUE(MID(C341,26,6))/100</f>
        <v>0</v>
      </c>
      <c r="G341" s="20" t="e">
        <f>IF(Table1[[#This Row],[SHIFT]]&gt;0, Table1[[#This Row],[Time]]-TIME(Table1[[#This Row],[SHIFT]],0,0),Table1[[#This Row],[Time]]+TIME(ABS(Table1[[#This Row],[SHIFT]]),0,0))-Table1[[#This Row],[Day]]</f>
        <v>#VALUE!</v>
      </c>
      <c r="H341" s="33" t="e">
        <f>ROUND(IF(Table1[[#This Row],[SHIFT]]&gt;0, Table1[[#This Row],[Time]]-TIME(Table1[[#This Row],[SHIFT]],0,0),Table1[[#This Row],[Time]]+TIME(ABS(Table1[[#This Row],[SHIFT]]),0,0))-0.5, 0)</f>
        <v>#VALUE!</v>
      </c>
    </row>
    <row r="342" spans="1:8">
      <c r="A342" s="9"/>
      <c r="B342" s="11"/>
      <c r="C342" s="13"/>
      <c r="D342" s="19" t="e">
        <f>MID(C342, 6, 11)+Table1[[#This Row],[Day]]</f>
        <v>#VALUE!</v>
      </c>
      <c r="E342" s="32" t="e">
        <f>TIMEVALUE(MID(C342,17,9))</f>
        <v>#VALUE!</v>
      </c>
      <c r="F342" s="20">
        <f>_xlfn.NUMBERVALUE(MID(C342,26,6))/100</f>
        <v>0</v>
      </c>
      <c r="G342" s="20" t="e">
        <f>IF(Table1[[#This Row],[SHIFT]]&gt;0, Table1[[#This Row],[Time]]-TIME(Table1[[#This Row],[SHIFT]],0,0),Table1[[#This Row],[Time]]+TIME(ABS(Table1[[#This Row],[SHIFT]]),0,0))-Table1[[#This Row],[Day]]</f>
        <v>#VALUE!</v>
      </c>
      <c r="H342" s="33" t="e">
        <f>ROUND(IF(Table1[[#This Row],[SHIFT]]&gt;0, Table1[[#This Row],[Time]]-TIME(Table1[[#This Row],[SHIFT]],0,0),Table1[[#This Row],[Time]]+TIME(ABS(Table1[[#This Row],[SHIFT]]),0,0))-0.5, 0)</f>
        <v>#VALUE!</v>
      </c>
    </row>
    <row r="343" spans="1:8">
      <c r="A343" s="9"/>
      <c r="B343" s="11"/>
      <c r="C343" s="13"/>
      <c r="D343" s="19" t="e">
        <f>MID(C343, 6, 11)+Table1[[#This Row],[Day]]</f>
        <v>#VALUE!</v>
      </c>
      <c r="E343" s="32" t="e">
        <f>TIMEVALUE(MID(C343,17,9))</f>
        <v>#VALUE!</v>
      </c>
      <c r="F343" s="20">
        <f>_xlfn.NUMBERVALUE(MID(C343,26,6))/100</f>
        <v>0</v>
      </c>
      <c r="G343" s="20" t="e">
        <f>IF(Table1[[#This Row],[SHIFT]]&gt;0, Table1[[#This Row],[Time]]-TIME(Table1[[#This Row],[SHIFT]],0,0),Table1[[#This Row],[Time]]+TIME(ABS(Table1[[#This Row],[SHIFT]]),0,0))-Table1[[#This Row],[Day]]</f>
        <v>#VALUE!</v>
      </c>
      <c r="H343" s="33" t="e">
        <f>ROUND(IF(Table1[[#This Row],[SHIFT]]&gt;0, Table1[[#This Row],[Time]]-TIME(Table1[[#This Row],[SHIFT]],0,0),Table1[[#This Row],[Time]]+TIME(ABS(Table1[[#This Row],[SHIFT]]),0,0))-0.5, 0)</f>
        <v>#VALUE!</v>
      </c>
    </row>
    <row r="344" spans="1:8">
      <c r="A344" s="9"/>
      <c r="B344" s="11"/>
      <c r="C344" s="13"/>
      <c r="D344" s="19" t="e">
        <f>MID(C344, 6, 11)+Table1[[#This Row],[Day]]</f>
        <v>#VALUE!</v>
      </c>
      <c r="E344" s="32" t="e">
        <f>TIMEVALUE(MID(C344,17,9))</f>
        <v>#VALUE!</v>
      </c>
      <c r="F344" s="20">
        <f>_xlfn.NUMBERVALUE(MID(C344,26,6))/100</f>
        <v>0</v>
      </c>
      <c r="G344" s="20" t="e">
        <f>IF(Table1[[#This Row],[SHIFT]]&gt;0, Table1[[#This Row],[Time]]-TIME(Table1[[#This Row],[SHIFT]],0,0),Table1[[#This Row],[Time]]+TIME(ABS(Table1[[#This Row],[SHIFT]]),0,0))-Table1[[#This Row],[Day]]</f>
        <v>#VALUE!</v>
      </c>
      <c r="H344" s="33" t="e">
        <f>ROUND(IF(Table1[[#This Row],[SHIFT]]&gt;0, Table1[[#This Row],[Time]]-TIME(Table1[[#This Row],[SHIFT]],0,0),Table1[[#This Row],[Time]]+TIME(ABS(Table1[[#This Row],[SHIFT]]),0,0))-0.5, 0)</f>
        <v>#VALUE!</v>
      </c>
    </row>
    <row r="345" spans="1:8">
      <c r="A345" s="9"/>
      <c r="B345" s="11"/>
      <c r="C345" s="13"/>
      <c r="D345" s="34" t="e">
        <f>MID(C345, 6, 11)+Table1[[#This Row],[Day]]</f>
        <v>#VALUE!</v>
      </c>
      <c r="E345" s="35" t="e">
        <f>TIMEVALUE(MID(C345,17,9))</f>
        <v>#VALUE!</v>
      </c>
      <c r="F345" s="36">
        <f>_xlfn.NUMBERVALUE(MID(C345,26,6))/100</f>
        <v>0</v>
      </c>
      <c r="G345" s="36" t="e">
        <f>IF(Table1[[#This Row],[SHIFT]]&gt;0, Table1[[#This Row],[Time]]-TIME(Table1[[#This Row],[SHIFT]],0,0),Table1[[#This Row],[Time]]+TIME(ABS(Table1[[#This Row],[SHIFT]]),0,0))-Table1[[#This Row],[Day]]</f>
        <v>#VALUE!</v>
      </c>
      <c r="H345" s="37" t="e">
        <f>ROUND(IF(Table1[[#This Row],[SHIFT]]&gt;0, Table1[[#This Row],[Time]]-TIME(Table1[[#This Row],[SHIFT]],0,0),Table1[[#This Row],[Time]]+TIME(ABS(Table1[[#This Row],[SHIFT]]),0,0))-0.5, 0)</f>
        <v>#VALUE!</v>
      </c>
    </row>
    <row r="346" spans="1:8">
      <c r="A346" s="9"/>
      <c r="B346" s="11"/>
      <c r="C346" s="13"/>
      <c r="D346" s="34" t="e">
        <f>MID(C346, 6, 11)+Table1[[#This Row],[Day]]</f>
        <v>#VALUE!</v>
      </c>
      <c r="E346" s="35" t="e">
        <f>TIMEVALUE(MID(C346,17,9))</f>
        <v>#VALUE!</v>
      </c>
      <c r="F346" s="36">
        <f>_xlfn.NUMBERVALUE(MID(C346,26,6))/100</f>
        <v>0</v>
      </c>
      <c r="G346" s="36" t="e">
        <f>IF(Table1[[#This Row],[SHIFT]]&gt;0, Table1[[#This Row],[Time]]-TIME(Table1[[#This Row],[SHIFT]],0,0),Table1[[#This Row],[Time]]+TIME(ABS(Table1[[#This Row],[SHIFT]]),0,0))-Table1[[#This Row],[Day]]</f>
        <v>#VALUE!</v>
      </c>
      <c r="H346" s="37" t="e">
        <f>ROUND(IF(Table1[[#This Row],[SHIFT]]&gt;0, Table1[[#This Row],[Time]]-TIME(Table1[[#This Row],[SHIFT]],0,0),Table1[[#This Row],[Time]]+TIME(ABS(Table1[[#This Row],[SHIFT]]),0,0))-0.5, 0)</f>
        <v>#VALUE!</v>
      </c>
    </row>
    <row r="347" spans="1:8">
      <c r="A347" s="9"/>
      <c r="B347" s="11"/>
      <c r="C347" s="13"/>
      <c r="D347" s="34" t="e">
        <f>MID(C347, 6, 11)+Table1[[#This Row],[Day]]</f>
        <v>#VALUE!</v>
      </c>
      <c r="E347" s="35" t="e">
        <f>TIMEVALUE(MID(C347,17,9))</f>
        <v>#VALUE!</v>
      </c>
      <c r="F347" s="36">
        <f>_xlfn.NUMBERVALUE(MID(C347,26,6))/100</f>
        <v>0</v>
      </c>
      <c r="G347" s="36" t="e">
        <f>IF(Table1[[#This Row],[SHIFT]]&gt;0, Table1[[#This Row],[Time]]-TIME(Table1[[#This Row],[SHIFT]],0,0),Table1[[#This Row],[Time]]+TIME(ABS(Table1[[#This Row],[SHIFT]]),0,0))-Table1[[#This Row],[Day]]</f>
        <v>#VALUE!</v>
      </c>
      <c r="H347" s="37" t="e">
        <f>ROUND(IF(Table1[[#This Row],[SHIFT]]&gt;0, Table1[[#This Row],[Time]]-TIME(Table1[[#This Row],[SHIFT]],0,0),Table1[[#This Row],[Time]]+TIME(ABS(Table1[[#This Row],[SHIFT]]),0,0))-0.5, 0)</f>
        <v>#VALUE!</v>
      </c>
    </row>
    <row r="348" spans="1:8">
      <c r="A348" s="9"/>
      <c r="B348" s="11"/>
      <c r="C348" s="13"/>
      <c r="D348" s="34" t="e">
        <f>MID(C348, 6, 11)+Table1[[#This Row],[Day]]</f>
        <v>#VALUE!</v>
      </c>
      <c r="E348" s="35" t="e">
        <f>TIMEVALUE(MID(C348,17,9))</f>
        <v>#VALUE!</v>
      </c>
      <c r="F348" s="36">
        <f>_xlfn.NUMBERVALUE(MID(C348,26,6))/100</f>
        <v>0</v>
      </c>
      <c r="G348" s="36" t="e">
        <f>IF(Table1[[#This Row],[SHIFT]]&gt;0, Table1[[#This Row],[Time]]-TIME(Table1[[#This Row],[SHIFT]],0,0),Table1[[#This Row],[Time]]+TIME(ABS(Table1[[#This Row],[SHIFT]]),0,0))-Table1[[#This Row],[Day]]</f>
        <v>#VALUE!</v>
      </c>
      <c r="H348" s="37" t="e">
        <f>ROUND(IF(Table1[[#This Row],[SHIFT]]&gt;0, Table1[[#This Row],[Time]]-TIME(Table1[[#This Row],[SHIFT]],0,0),Table1[[#This Row],[Time]]+TIME(ABS(Table1[[#This Row],[SHIFT]]),0,0))-0.5, 0)</f>
        <v>#VALUE!</v>
      </c>
    </row>
    <row r="349" spans="1:8">
      <c r="A349" s="9"/>
      <c r="B349" s="11"/>
      <c r="C349" s="13"/>
      <c r="D349" s="34" t="e">
        <f>MID(C349, 6, 11)+Table1[[#This Row],[Day]]</f>
        <v>#VALUE!</v>
      </c>
      <c r="E349" s="35" t="e">
        <f>TIMEVALUE(MID(C349,17,9))</f>
        <v>#VALUE!</v>
      </c>
      <c r="F349" s="36">
        <f>_xlfn.NUMBERVALUE(MID(C349,26,6))/100</f>
        <v>0</v>
      </c>
      <c r="G349" s="36" t="e">
        <f>IF(Table1[[#This Row],[SHIFT]]&gt;0, Table1[[#This Row],[Time]]-TIME(Table1[[#This Row],[SHIFT]],0,0),Table1[[#This Row],[Time]]+TIME(ABS(Table1[[#This Row],[SHIFT]]),0,0))-Table1[[#This Row],[Day]]</f>
        <v>#VALUE!</v>
      </c>
      <c r="H349" s="37" t="e">
        <f>ROUND(IF(Table1[[#This Row],[SHIFT]]&gt;0, Table1[[#This Row],[Time]]-TIME(Table1[[#This Row],[SHIFT]],0,0),Table1[[#This Row],[Time]]+TIME(ABS(Table1[[#This Row],[SHIFT]]),0,0))-0.5, 0)</f>
        <v>#VALUE!</v>
      </c>
    </row>
    <row r="350" spans="1:8">
      <c r="A350" s="9"/>
      <c r="B350" s="11"/>
      <c r="C350" s="13"/>
      <c r="D350" s="34" t="e">
        <f>MID(C350, 6, 11)+Table1[[#This Row],[Day]]</f>
        <v>#VALUE!</v>
      </c>
      <c r="E350" s="35" t="e">
        <f>TIMEVALUE(MID(C350,17,9))</f>
        <v>#VALUE!</v>
      </c>
      <c r="F350" s="36">
        <f>_xlfn.NUMBERVALUE(MID(C350,26,6))/100</f>
        <v>0</v>
      </c>
      <c r="G350" s="36" t="e">
        <f>IF(Table1[[#This Row],[SHIFT]]&gt;0, Table1[[#This Row],[Time]]-TIME(Table1[[#This Row],[SHIFT]],0,0),Table1[[#This Row],[Time]]+TIME(ABS(Table1[[#This Row],[SHIFT]]),0,0))-Table1[[#This Row],[Day]]</f>
        <v>#VALUE!</v>
      </c>
      <c r="H350" s="37" t="e">
        <f>ROUND(IF(Table1[[#This Row],[SHIFT]]&gt;0, Table1[[#This Row],[Time]]-TIME(Table1[[#This Row],[SHIFT]],0,0),Table1[[#This Row],[Time]]+TIME(ABS(Table1[[#This Row],[SHIFT]]),0,0))-0.5, 0)</f>
        <v>#VALUE!</v>
      </c>
    </row>
    <row r="351" spans="1:8">
      <c r="A351" s="9"/>
      <c r="B351" s="11"/>
      <c r="C351" s="13"/>
      <c r="D351" s="34" t="e">
        <f>MID(C351, 6, 11)+Table1[[#This Row],[Day]]</f>
        <v>#VALUE!</v>
      </c>
      <c r="E351" s="35" t="e">
        <f>TIMEVALUE(MID(C351,17,9))</f>
        <v>#VALUE!</v>
      </c>
      <c r="F351" s="36">
        <f>_xlfn.NUMBERVALUE(MID(C351,26,6))/100</f>
        <v>0</v>
      </c>
      <c r="G351" s="36" t="e">
        <f>IF(Table1[[#This Row],[SHIFT]]&gt;0, Table1[[#This Row],[Time]]-TIME(Table1[[#This Row],[SHIFT]],0,0),Table1[[#This Row],[Time]]+TIME(ABS(Table1[[#This Row],[SHIFT]]),0,0))-Table1[[#This Row],[Day]]</f>
        <v>#VALUE!</v>
      </c>
      <c r="H351" s="37" t="e">
        <f>ROUND(IF(Table1[[#This Row],[SHIFT]]&gt;0, Table1[[#This Row],[Time]]-TIME(Table1[[#This Row],[SHIFT]],0,0),Table1[[#This Row],[Time]]+TIME(ABS(Table1[[#This Row],[SHIFT]]),0,0))-0.5, 0)</f>
        <v>#VALUE!</v>
      </c>
    </row>
    <row r="352" spans="1:8">
      <c r="A352" s="9"/>
      <c r="B352" s="11"/>
      <c r="C352" s="13"/>
      <c r="D352" s="34" t="e">
        <f>MID(C352, 6, 11)+Table1[[#This Row],[Day]]</f>
        <v>#VALUE!</v>
      </c>
      <c r="E352" s="35" t="e">
        <f>TIMEVALUE(MID(C352,17,9))</f>
        <v>#VALUE!</v>
      </c>
      <c r="F352" s="36">
        <f>_xlfn.NUMBERVALUE(MID(C352,26,6))/100</f>
        <v>0</v>
      </c>
      <c r="G352" s="36" t="e">
        <f>IF(Table1[[#This Row],[SHIFT]]&gt;0, Table1[[#This Row],[Time]]-TIME(Table1[[#This Row],[SHIFT]],0,0),Table1[[#This Row],[Time]]+TIME(ABS(Table1[[#This Row],[SHIFT]]),0,0))-Table1[[#This Row],[Day]]</f>
        <v>#VALUE!</v>
      </c>
      <c r="H352" s="37" t="e">
        <f>ROUND(IF(Table1[[#This Row],[SHIFT]]&gt;0, Table1[[#This Row],[Time]]-TIME(Table1[[#This Row],[SHIFT]],0,0),Table1[[#This Row],[Time]]+TIME(ABS(Table1[[#This Row],[SHIFT]]),0,0))-0.5, 0)</f>
        <v>#VALUE!</v>
      </c>
    </row>
    <row r="353" spans="1:8">
      <c r="A353" s="9"/>
      <c r="B353" s="11"/>
      <c r="C353" s="13"/>
      <c r="D353" s="34" t="e">
        <f>MID(C353, 6, 11)+Table1[[#This Row],[Day]]</f>
        <v>#VALUE!</v>
      </c>
      <c r="E353" s="35" t="e">
        <f>TIMEVALUE(MID(C353,17,9))</f>
        <v>#VALUE!</v>
      </c>
      <c r="F353" s="36">
        <f>_xlfn.NUMBERVALUE(MID(C353,26,6))/100</f>
        <v>0</v>
      </c>
      <c r="G353" s="36" t="e">
        <f>IF(Table1[[#This Row],[SHIFT]]&gt;0, Table1[[#This Row],[Time]]-TIME(Table1[[#This Row],[SHIFT]],0,0),Table1[[#This Row],[Time]]+TIME(ABS(Table1[[#This Row],[SHIFT]]),0,0))-Table1[[#This Row],[Day]]</f>
        <v>#VALUE!</v>
      </c>
      <c r="H353" s="37" t="e">
        <f>ROUND(IF(Table1[[#This Row],[SHIFT]]&gt;0, Table1[[#This Row],[Time]]-TIME(Table1[[#This Row],[SHIFT]],0,0),Table1[[#This Row],[Time]]+TIME(ABS(Table1[[#This Row],[SHIFT]]),0,0))-0.5, 0)</f>
        <v>#VALUE!</v>
      </c>
    </row>
    <row r="354" spans="1:8">
      <c r="A354" s="9"/>
      <c r="B354" s="11"/>
      <c r="C354" s="13"/>
      <c r="D354" s="27" t="e">
        <f>MID(C354, 6, 11)+Table1[[#This Row],[Day]]</f>
        <v>#VALUE!</v>
      </c>
      <c r="E354" s="28" t="e">
        <f>TIMEVALUE(MID(C354,17,9))</f>
        <v>#VALUE!</v>
      </c>
      <c r="F354" s="29">
        <f>_xlfn.NUMBERVALUE(MID(C354,26,6))/100</f>
        <v>0</v>
      </c>
      <c r="G354" s="29" t="e">
        <f>IF(Table1[[#This Row],[SHIFT]]&gt;0, Table1[[#This Row],[Time]]-TIME(Table1[[#This Row],[SHIFT]],0,0),Table1[[#This Row],[Time]]+TIME(ABS(Table1[[#This Row],[SHIFT]]),0,0))-Table1[[#This Row],[Day]]</f>
        <v>#VALUE!</v>
      </c>
      <c r="H354" s="7" t="e">
        <f>ROUND(IF(Table1[[#This Row],[SHIFT]]&gt;0, Table1[[#This Row],[Time]]-TIME(Table1[[#This Row],[SHIFT]],0,0),Table1[[#This Row],[Time]]+TIME(ABS(Table1[[#This Row],[SHIFT]]),0,0))-0.5, 0)</f>
        <v>#VALUE!</v>
      </c>
    </row>
    <row r="355" spans="1:8">
      <c r="A355" s="9"/>
      <c r="B355" s="11"/>
      <c r="C355" s="13"/>
      <c r="D355" s="27" t="e">
        <f>MID(C355, 6, 11)+Table1[[#This Row],[Day]]</f>
        <v>#VALUE!</v>
      </c>
      <c r="E355" s="28" t="e">
        <f>TIMEVALUE(MID(C355,17,9))</f>
        <v>#VALUE!</v>
      </c>
      <c r="F355" s="29">
        <f>_xlfn.NUMBERVALUE(MID(C355,26,6))/100</f>
        <v>0</v>
      </c>
      <c r="G355" s="29" t="e">
        <f>IF(Table1[[#This Row],[SHIFT]]&gt;0, Table1[[#This Row],[Time]]-TIME(Table1[[#This Row],[SHIFT]],0,0),Table1[[#This Row],[Time]]+TIME(ABS(Table1[[#This Row],[SHIFT]]),0,0))-Table1[[#This Row],[Day]]</f>
        <v>#VALUE!</v>
      </c>
      <c r="H355" s="7" t="e">
        <f>ROUND(IF(Table1[[#This Row],[SHIFT]]&gt;0, Table1[[#This Row],[Time]]-TIME(Table1[[#This Row],[SHIFT]],0,0),Table1[[#This Row],[Time]]+TIME(ABS(Table1[[#This Row],[SHIFT]]),0,0))-0.5, 0)</f>
        <v>#VALUE!</v>
      </c>
    </row>
    <row r="356" spans="1:8">
      <c r="A356" s="9"/>
      <c r="B356" s="15"/>
      <c r="C356" s="13"/>
      <c r="D356" s="34" t="e">
        <f>MID(C356, 6, 11)+Table1[[#This Row],[Day]]</f>
        <v>#VALUE!</v>
      </c>
      <c r="E356" s="28" t="e">
        <f>TIMEVALUE(MID(C356,17,9))</f>
        <v>#VALUE!</v>
      </c>
      <c r="F356" s="36">
        <f>_xlfn.NUMBERVALUE(MID(C356,26,6))/100</f>
        <v>0</v>
      </c>
      <c r="G356" s="36" t="e">
        <f>IF(Table1[[#This Row],[SHIFT]]&gt;0, Table1[[#This Row],[Time]]-TIME(Table1[[#This Row],[SHIFT]],0,0),Table1[[#This Row],[Time]]+TIME(ABS(Table1[[#This Row],[SHIFT]]),0,0))-Table1[[#This Row],[Day]]</f>
        <v>#VALUE!</v>
      </c>
      <c r="H356" s="37" t="e">
        <f>ROUND(IF(Table1[[#This Row],[SHIFT]]&gt;0, Table1[[#This Row],[Time]]-TIME(Table1[[#This Row],[SHIFT]],0,0),Table1[[#This Row],[Time]]+TIME(ABS(Table1[[#This Row],[SHIFT]]),0,0))-0.5, 0)</f>
        <v>#VALUE!</v>
      </c>
    </row>
    <row r="357" spans="1:8">
      <c r="A357" s="9"/>
      <c r="B357" s="11"/>
      <c r="C357" s="13"/>
      <c r="D357" s="19" t="e">
        <f>MID(C357, 6, 11)+Table1[[#This Row],[Day]]</f>
        <v>#VALUE!</v>
      </c>
      <c r="E357" s="28" t="e">
        <f>TIMEVALUE(MID(C357,17,9))</f>
        <v>#VALUE!</v>
      </c>
      <c r="F357" s="20">
        <f>_xlfn.NUMBERVALUE(MID(C357,26,6))/100</f>
        <v>0</v>
      </c>
      <c r="G357" s="20" t="e">
        <f>IF(Table1[[#This Row],[SHIFT]]&gt;0, Table1[[#This Row],[Time]]-TIME(Table1[[#This Row],[SHIFT]],0,0),Table1[[#This Row],[Time]]+TIME(ABS(Table1[[#This Row],[SHIFT]]),0,0))-Table1[[#This Row],[Day]]</f>
        <v>#VALUE!</v>
      </c>
      <c r="H357" s="33" t="e">
        <f>ROUND(IF(Table1[[#This Row],[SHIFT]]&gt;0, Table1[[#This Row],[Time]]-TIME(Table1[[#This Row],[SHIFT]],0,0),Table1[[#This Row],[Time]]+TIME(ABS(Table1[[#This Row],[SHIFT]]),0,0))-0.5, 0)</f>
        <v>#VALUE!</v>
      </c>
    </row>
    <row r="358" spans="1:8">
      <c r="A358" s="9"/>
      <c r="B358" s="11"/>
      <c r="C358" s="13"/>
      <c r="D358" s="19" t="e">
        <f>MID(C358, 6, 11)+Table1[[#This Row],[Day]]</f>
        <v>#VALUE!</v>
      </c>
      <c r="E358" s="28" t="e">
        <f>TIMEVALUE(MID(C358,17,9))</f>
        <v>#VALUE!</v>
      </c>
      <c r="F358" s="20">
        <f>_xlfn.NUMBERVALUE(MID(C358,26,6))/100</f>
        <v>0</v>
      </c>
      <c r="G358" s="20" t="e">
        <f>IF(Table1[[#This Row],[SHIFT]]&gt;0, Table1[[#This Row],[Time]]-TIME(Table1[[#This Row],[SHIFT]],0,0),Table1[[#This Row],[Time]]+TIME(ABS(Table1[[#This Row],[SHIFT]]),0,0))-Table1[[#This Row],[Day]]</f>
        <v>#VALUE!</v>
      </c>
      <c r="H358" s="33" t="e">
        <f>ROUND(IF(Table1[[#This Row],[SHIFT]]&gt;0, Table1[[#This Row],[Time]]-TIME(Table1[[#This Row],[SHIFT]],0,0),Table1[[#This Row],[Time]]+TIME(ABS(Table1[[#This Row],[SHIFT]]),0,0))-0.5, 0)</f>
        <v>#VALUE!</v>
      </c>
    </row>
    <row r="359" spans="1:8">
      <c r="A359" s="21"/>
      <c r="B359" s="22"/>
      <c r="C359" s="23"/>
      <c r="D359" s="34" t="e">
        <f>MID(C359, 6, 11)+Table1[[#This Row],[Day]]</f>
        <v>#VALUE!</v>
      </c>
      <c r="E359" s="35" t="e">
        <f>TIMEVALUE(MID(C359,17,9))</f>
        <v>#VALUE!</v>
      </c>
      <c r="F359" s="36">
        <f>_xlfn.NUMBERVALUE(MID(C359,26,6))/100</f>
        <v>0</v>
      </c>
      <c r="G359" s="36" t="e">
        <f>IF(Table1[[#This Row],[SHIFT]]&gt;0, Table1[[#This Row],[Time]]-TIME(Table1[[#This Row],[SHIFT]],0,0),Table1[[#This Row],[Time]]+TIME(ABS(Table1[[#This Row],[SHIFT]]),0,0))-Table1[[#This Row],[Day]]</f>
        <v>#VALUE!</v>
      </c>
      <c r="H359" s="37" t="e">
        <f>ROUND(IF(Table1[[#This Row],[SHIFT]]&gt;0, Table1[[#This Row],[Time]]-TIME(Table1[[#This Row],[SHIFT]],0,0),Table1[[#This Row],[Time]]+TIME(ABS(Table1[[#This Row],[SHIFT]]),0,0))-0.5, 0)</f>
        <v>#VALUE!</v>
      </c>
    </row>
    <row r="360" spans="1:8">
      <c r="A360" s="21"/>
      <c r="B360" s="24"/>
      <c r="C360" s="23"/>
      <c r="D360" s="27" t="e">
        <f>MID(C360, 6, 11)+Table1[[#This Row],[Day]]</f>
        <v>#VALUE!</v>
      </c>
      <c r="E360" s="28" t="e">
        <f>TIMEVALUE(MID(C360,17,9))</f>
        <v>#VALUE!</v>
      </c>
      <c r="F360" s="29">
        <f>_xlfn.NUMBERVALUE(MID(C360,26,6))/100</f>
        <v>0</v>
      </c>
      <c r="G360" s="29" t="e">
        <f>IF(Table1[[#This Row],[SHIFT]]&gt;0, Table1[[#This Row],[Time]]-TIME(Table1[[#This Row],[SHIFT]],0,0),Table1[[#This Row],[Time]]+TIME(ABS(Table1[[#This Row],[SHIFT]]),0,0))-Table1[[#This Row],[Day]]</f>
        <v>#VALUE!</v>
      </c>
      <c r="H360" s="7" t="e">
        <f>ROUND(IF(Table1[[#This Row],[SHIFT]]&gt;0, Table1[[#This Row],[Time]]-TIME(Table1[[#This Row],[SHIFT]],0,0),Table1[[#This Row],[Time]]+TIME(ABS(Table1[[#This Row],[SHIFT]]),0,0))-0.5, 0)</f>
        <v>#VALUE!</v>
      </c>
    </row>
    <row r="361" spans="1:8">
      <c r="A361" s="21"/>
      <c r="B361" s="24"/>
      <c r="C361" s="23"/>
      <c r="D361" s="27" t="e">
        <f>MID(C361, 6, 11)+Table1[[#This Row],[Day]]</f>
        <v>#VALUE!</v>
      </c>
      <c r="E361" s="28" t="e">
        <f>TIMEVALUE(MID(C361,17,9))</f>
        <v>#VALUE!</v>
      </c>
      <c r="F361" s="29">
        <f>_xlfn.NUMBERVALUE(MID(C361,26,6))/100</f>
        <v>0</v>
      </c>
      <c r="G361" s="29" t="e">
        <f>IF(Table1[[#This Row],[SHIFT]]&gt;0, Table1[[#This Row],[Time]]-TIME(Table1[[#This Row],[SHIFT]],0,0),Table1[[#This Row],[Time]]+TIME(ABS(Table1[[#This Row],[SHIFT]]),0,0))-Table1[[#This Row],[Day]]</f>
        <v>#VALUE!</v>
      </c>
      <c r="H361" s="7" t="e">
        <f>ROUND(IF(Table1[[#This Row],[SHIFT]]&gt;0, Table1[[#This Row],[Time]]-TIME(Table1[[#This Row],[SHIFT]],0,0),Table1[[#This Row],[Time]]+TIME(ABS(Table1[[#This Row],[SHIFT]]),0,0))-0.5, 0)</f>
        <v>#VALUE!</v>
      </c>
    </row>
    <row r="362" spans="1:8">
      <c r="A362" s="9"/>
      <c r="B362" s="11"/>
      <c r="C362" s="13"/>
      <c r="D362" s="19" t="e">
        <f>MID(C362, 6, 11)+Table1[[#This Row],[Day]]</f>
        <v>#VALUE!</v>
      </c>
      <c r="E362" s="28" t="e">
        <f>TIMEVALUE(MID(C362,17,9))</f>
        <v>#VALUE!</v>
      </c>
      <c r="F362" s="20">
        <f>_xlfn.NUMBERVALUE(MID(C362,26,6))/100</f>
        <v>0</v>
      </c>
      <c r="G362" s="20" t="e">
        <f>IF(Table1[[#This Row],[SHIFT]]&gt;0, Table1[[#This Row],[Time]]-TIME(Table1[[#This Row],[SHIFT]],0,0),Table1[[#This Row],[Time]]+TIME(ABS(Table1[[#This Row],[SHIFT]]),0,0))-Table1[[#This Row],[Day]]</f>
        <v>#VALUE!</v>
      </c>
      <c r="H362" s="33" t="e">
        <f>ROUND(IF(Table1[[#This Row],[SHIFT]]&gt;0, Table1[[#This Row],[Time]]-TIME(Table1[[#This Row],[SHIFT]],0,0),Table1[[#This Row],[Time]]+TIME(ABS(Table1[[#This Row],[SHIFT]]),0,0))-0.5, 0)</f>
        <v>#VALUE!</v>
      </c>
    </row>
    <row r="363" spans="1:8">
      <c r="A363" s="9"/>
      <c r="B363" s="11"/>
      <c r="C363" s="13"/>
      <c r="D363" s="19" t="e">
        <f>MID(C363, 6, 11)+Table1[[#This Row],[Day]]</f>
        <v>#VALUE!</v>
      </c>
      <c r="E363" s="32" t="e">
        <f>TIMEVALUE(MID(C363,17,9))</f>
        <v>#VALUE!</v>
      </c>
      <c r="F363" s="20">
        <f>_xlfn.NUMBERVALUE(MID(C363,26,6))/100</f>
        <v>0</v>
      </c>
      <c r="G363" s="20" t="e">
        <f>IF(Table1[[#This Row],[SHIFT]]&gt;0, Table1[[#This Row],[Time]]-TIME(Table1[[#This Row],[SHIFT]],0,0),Table1[[#This Row],[Time]]+TIME(ABS(Table1[[#This Row],[SHIFT]]),0,0))-Table1[[#This Row],[Day]]</f>
        <v>#VALUE!</v>
      </c>
      <c r="H363" s="33" t="e">
        <f>ROUND(IF(Table1[[#This Row],[SHIFT]]&gt;0, Table1[[#This Row],[Time]]-TIME(Table1[[#This Row],[SHIFT]],0,0),Table1[[#This Row],[Time]]+TIME(ABS(Table1[[#This Row],[SHIFT]]),0,0))-0.5, 0)</f>
        <v>#VALUE!</v>
      </c>
    </row>
    <row r="364" spans="1:8">
      <c r="A364" s="9"/>
      <c r="B364" s="11"/>
      <c r="C364" s="13"/>
      <c r="D364" s="34" t="e">
        <f>MID(C364, 6, 11)+Table1[[#This Row],[Day]]</f>
        <v>#VALUE!</v>
      </c>
      <c r="E364" s="35" t="e">
        <f>TIMEVALUE(MID(C364,17,9))</f>
        <v>#VALUE!</v>
      </c>
      <c r="F364" s="36">
        <f>_xlfn.NUMBERVALUE(MID(C364,26,6))/100</f>
        <v>0</v>
      </c>
      <c r="G364" s="36" t="e">
        <f>IF(Table1[[#This Row],[SHIFT]]&gt;0, Table1[[#This Row],[Time]]-TIME(Table1[[#This Row],[SHIFT]],0,0),Table1[[#This Row],[Time]]+TIME(ABS(Table1[[#This Row],[SHIFT]]),0,0))-Table1[[#This Row],[Day]]</f>
        <v>#VALUE!</v>
      </c>
      <c r="H364" s="37" t="e">
        <f>ROUND(IF(Table1[[#This Row],[SHIFT]]&gt;0, Table1[[#This Row],[Time]]-TIME(Table1[[#This Row],[SHIFT]],0,0),Table1[[#This Row],[Time]]+TIME(ABS(Table1[[#This Row],[SHIFT]]),0,0))-0.5, 0)</f>
        <v>#VALUE!</v>
      </c>
    </row>
    <row r="365" spans="1:8">
      <c r="A365" s="9"/>
      <c r="B365" s="11"/>
      <c r="C365" s="13"/>
      <c r="D365" s="34" t="e">
        <f>MID(C365, 6, 11)+Table1[[#This Row],[Day]]</f>
        <v>#VALUE!</v>
      </c>
      <c r="E365" s="35" t="e">
        <f>TIMEVALUE(MID(C365,17,9))</f>
        <v>#VALUE!</v>
      </c>
      <c r="F365" s="36">
        <f>_xlfn.NUMBERVALUE(MID(C365,26,6))/100</f>
        <v>0</v>
      </c>
      <c r="G365" s="36" t="e">
        <f>IF(Table1[[#This Row],[SHIFT]]&gt;0, Table1[[#This Row],[Time]]-TIME(Table1[[#This Row],[SHIFT]],0,0),Table1[[#This Row],[Time]]+TIME(ABS(Table1[[#This Row],[SHIFT]]),0,0))-Table1[[#This Row],[Day]]</f>
        <v>#VALUE!</v>
      </c>
      <c r="H365" s="37" t="e">
        <f>ROUND(IF(Table1[[#This Row],[SHIFT]]&gt;0, Table1[[#This Row],[Time]]-TIME(Table1[[#This Row],[SHIFT]],0,0),Table1[[#This Row],[Time]]+TIME(ABS(Table1[[#This Row],[SHIFT]]),0,0))-0.5, 0)</f>
        <v>#VALUE!</v>
      </c>
    </row>
    <row r="366" spans="1:8">
      <c r="A366" s="9"/>
      <c r="B366" s="15"/>
      <c r="C366" s="13"/>
      <c r="D366" s="27" t="e">
        <f>MID(C366, 6, 11)+Table1[[#This Row],[Day]]</f>
        <v>#VALUE!</v>
      </c>
      <c r="E366" s="28" t="e">
        <f>TIMEVALUE(MID(C366,17,9))</f>
        <v>#VALUE!</v>
      </c>
      <c r="F366" s="29">
        <f>_xlfn.NUMBERVALUE(MID(C366,26,6))/100</f>
        <v>0</v>
      </c>
      <c r="G366" s="29" t="e">
        <f>IF(Table1[[#This Row],[SHIFT]]&gt;0, Table1[[#This Row],[Time]]-TIME(Table1[[#This Row],[SHIFT]],0,0),Table1[[#This Row],[Time]]+TIME(ABS(Table1[[#This Row],[SHIFT]]),0,0))-Table1[[#This Row],[Day]]</f>
        <v>#VALUE!</v>
      </c>
      <c r="H366" s="7" t="e">
        <f>ROUND(IF(Table1[[#This Row],[SHIFT]]&gt;0, Table1[[#This Row],[Time]]-TIME(Table1[[#This Row],[SHIFT]],0,0),Table1[[#This Row],[Time]]+TIME(ABS(Table1[[#This Row],[SHIFT]]),0,0))-0.5, 0)</f>
        <v>#VALUE!</v>
      </c>
    </row>
    <row r="367" spans="1:8">
      <c r="A367" s="9"/>
      <c r="B367" s="11"/>
      <c r="C367" s="13"/>
      <c r="D367" s="19" t="e">
        <f>MID(C367, 6, 11)+Table1[[#This Row],[Day]]</f>
        <v>#VALUE!</v>
      </c>
      <c r="E367" s="32" t="e">
        <f>TIMEVALUE(MID(C367,17,9))</f>
        <v>#VALUE!</v>
      </c>
      <c r="F367" s="20">
        <f>_xlfn.NUMBERVALUE(MID(C367,26,6))/100</f>
        <v>0</v>
      </c>
      <c r="G367" s="20" t="e">
        <f>IF(Table1[[#This Row],[SHIFT]]&gt;0, Table1[[#This Row],[Time]]-TIME(Table1[[#This Row],[SHIFT]],0,0),Table1[[#This Row],[Time]]+TIME(ABS(Table1[[#This Row],[SHIFT]]),0,0))-Table1[[#This Row],[Day]]</f>
        <v>#VALUE!</v>
      </c>
      <c r="H367" s="33" t="e">
        <f>ROUND(IF(Table1[[#This Row],[SHIFT]]&gt;0, Table1[[#This Row],[Time]]-TIME(Table1[[#This Row],[SHIFT]],0,0),Table1[[#This Row],[Time]]+TIME(ABS(Table1[[#This Row],[SHIFT]]),0,0))-0.5, 0)</f>
        <v>#VALUE!</v>
      </c>
    </row>
    <row r="368" spans="1:8">
      <c r="A368" s="9"/>
      <c r="B368" s="15"/>
      <c r="C368" s="13"/>
      <c r="D368" s="27" t="e">
        <f>MID(C368, 6, 11)+Table1[[#This Row],[Day]]</f>
        <v>#VALUE!</v>
      </c>
      <c r="E368" s="28" t="e">
        <f>TIMEVALUE(MID(C368,17,9))</f>
        <v>#VALUE!</v>
      </c>
      <c r="F368" s="29">
        <f>_xlfn.NUMBERVALUE(MID(C368,26,6))/100</f>
        <v>0</v>
      </c>
      <c r="G368" s="29" t="e">
        <f>IF(Table1[[#This Row],[SHIFT]]&gt;0, Table1[[#This Row],[Time]]-TIME(Table1[[#This Row],[SHIFT]],0,0),Table1[[#This Row],[Time]]+TIME(ABS(Table1[[#This Row],[SHIFT]]),0,0))-Table1[[#This Row],[Day]]</f>
        <v>#VALUE!</v>
      </c>
      <c r="H368" s="7" t="e">
        <f>ROUND(IF(Table1[[#This Row],[SHIFT]]&gt;0, Table1[[#This Row],[Time]]-TIME(Table1[[#This Row],[SHIFT]],0,0),Table1[[#This Row],[Time]]+TIME(ABS(Table1[[#This Row],[SHIFT]]),0,0))-0.5, 0)</f>
        <v>#VALUE!</v>
      </c>
    </row>
    <row r="369" spans="1:8">
      <c r="A369" s="9"/>
      <c r="B369" s="11"/>
      <c r="C369" s="13"/>
      <c r="D369" s="27" t="e">
        <f>MID(C369, 6, 11)+Table1[[#This Row],[Day]]</f>
        <v>#VALUE!</v>
      </c>
      <c r="E369" s="28" t="e">
        <f>TIMEVALUE(MID(C369,17,9))</f>
        <v>#VALUE!</v>
      </c>
      <c r="F369" s="29">
        <f>_xlfn.NUMBERVALUE(MID(C369,26,6))/100</f>
        <v>0</v>
      </c>
      <c r="G369" s="29" t="e">
        <f>IF(Table1[[#This Row],[SHIFT]]&gt;0, Table1[[#This Row],[Time]]-TIME(Table1[[#This Row],[SHIFT]],0,0),Table1[[#This Row],[Time]]+TIME(ABS(Table1[[#This Row],[SHIFT]]),0,0))-Table1[[#This Row],[Day]]</f>
        <v>#VALUE!</v>
      </c>
      <c r="H369" s="7" t="e">
        <f>ROUND(IF(Table1[[#This Row],[SHIFT]]&gt;0, Table1[[#This Row],[Time]]-TIME(Table1[[#This Row],[SHIFT]],0,0),Table1[[#This Row],[Time]]+TIME(ABS(Table1[[#This Row],[SHIFT]]),0,0))-0.5, 0)</f>
        <v>#VALUE!</v>
      </c>
    </row>
    <row r="370" spans="1:8">
      <c r="A370" s="9"/>
      <c r="B370" s="11"/>
      <c r="C370" s="13"/>
      <c r="D370" s="19" t="e">
        <f>MID(C370, 6, 11)+Table1[[#This Row],[Day]]</f>
        <v>#VALUE!</v>
      </c>
      <c r="E370" s="28" t="e">
        <f>TIMEVALUE(MID(C370,17,9))</f>
        <v>#VALUE!</v>
      </c>
      <c r="F370" s="20">
        <f>_xlfn.NUMBERVALUE(MID(C370,26,6))/100</f>
        <v>0</v>
      </c>
      <c r="G370" s="20" t="e">
        <f>IF(Table1[[#This Row],[SHIFT]]&gt;0, Table1[[#This Row],[Time]]-TIME(Table1[[#This Row],[SHIFT]],0,0),Table1[[#This Row],[Time]]+TIME(ABS(Table1[[#This Row],[SHIFT]]),0,0))-Table1[[#This Row],[Day]]</f>
        <v>#VALUE!</v>
      </c>
      <c r="H370" s="33" t="e">
        <f>ROUND(IF(Table1[[#This Row],[SHIFT]]&gt;0, Table1[[#This Row],[Time]]-TIME(Table1[[#This Row],[SHIFT]],0,0),Table1[[#This Row],[Time]]+TIME(ABS(Table1[[#This Row],[SHIFT]]),0,0))-0.5, 0)</f>
        <v>#VALUE!</v>
      </c>
    </row>
    <row r="371" spans="1:8">
      <c r="A371" s="9"/>
      <c r="B371" s="11"/>
      <c r="C371" s="13"/>
      <c r="D371" s="19" t="e">
        <f>MID(C371, 6, 11)+Table1[[#This Row],[Day]]</f>
        <v>#VALUE!</v>
      </c>
      <c r="E371" s="28" t="e">
        <f>TIMEVALUE(MID(C371,17,9))</f>
        <v>#VALUE!</v>
      </c>
      <c r="F371" s="20">
        <f>_xlfn.NUMBERVALUE(MID(C371,26,6))/100</f>
        <v>0</v>
      </c>
      <c r="G371" s="20" t="e">
        <f>IF(Table1[[#This Row],[SHIFT]]&gt;0, Table1[[#This Row],[Time]]-TIME(Table1[[#This Row],[SHIFT]],0,0),Table1[[#This Row],[Time]]+TIME(ABS(Table1[[#This Row],[SHIFT]]),0,0))-Table1[[#This Row],[Day]]</f>
        <v>#VALUE!</v>
      </c>
      <c r="H371" s="33" t="e">
        <f>ROUND(IF(Table1[[#This Row],[SHIFT]]&gt;0, Table1[[#This Row],[Time]]-TIME(Table1[[#This Row],[SHIFT]],0,0),Table1[[#This Row],[Time]]+TIME(ABS(Table1[[#This Row],[SHIFT]]),0,0))-0.5, 0)</f>
        <v>#VALUE!</v>
      </c>
    </row>
    <row r="372" spans="1:8" ht="15.75" thickBot="1">
      <c r="A372" s="10"/>
      <c r="B372" s="12"/>
      <c r="C372" s="26"/>
      <c r="D372" s="19" t="e">
        <f>MID(C372, 6, 11)+Table1[[#This Row],[Day]]</f>
        <v>#VALUE!</v>
      </c>
      <c r="E372" s="32" t="e">
        <f>TIMEVALUE(MID(C372,17,9))</f>
        <v>#VALUE!</v>
      </c>
      <c r="F372" s="20">
        <f>_xlfn.NUMBERVALUE(MID(C372,26,6))/100</f>
        <v>0</v>
      </c>
      <c r="G372" s="20" t="e">
        <f>IF(Table1[[#This Row],[SHIFT]]&gt;0, Table1[[#This Row],[Time]]-TIME(Table1[[#This Row],[SHIFT]],0,0),Table1[[#This Row],[Time]]+TIME(ABS(Table1[[#This Row],[SHIFT]]),0,0))-Table1[[#This Row],[Day]]</f>
        <v>#VALUE!</v>
      </c>
      <c r="H372" s="33" t="e">
        <f>ROUND(IF(Table1[[#This Row],[SHIFT]]&gt;0, Table1[[#This Row],[Time]]-TIME(Table1[[#This Row],[SHIFT]],0,0),Table1[[#This Row],[Time]]+TIME(ABS(Table1[[#This Row],[SHIFT]]),0,0))-0.5, 0)</f>
        <v>#VALUE!</v>
      </c>
    </row>
  </sheetData>
  <phoneticPr fontId="6" type="noConversion"/>
  <hyperlinks>
    <hyperlink ref="C1" r:id="rId1" display="javascript:sortbyA1Date('b')" xr:uid="{7C7574C0-0C27-4DF3-A1F6-B2E29973A57D}"/>
    <hyperlink ref="B1" r:id="rId2" display="javascript:sortbyA1Author('b')" xr:uid="{333E5996-E92D-4B70-AF43-46665BF0308F}"/>
    <hyperlink ref="A1" r:id="rId3" display="javascript:sortbyA1Topic('a')" xr:uid="{B6E1BD35-1079-4F52-A36D-2ACE3D5CE35A}"/>
    <hyperlink ref="A132" r:id="rId4" display="https://list.etsi.org/scripts/wa.exe?A2=3GPP_TSG_SA_WG4_VIDEO;c74d4810.2204A&amp;S=" xr:uid="{5A44C54E-1CF9-4852-AA08-5F1AABABB0B2}"/>
    <hyperlink ref="A48" r:id="rId5" display="https://list.etsi.org/scripts/wa.exe?A2=3GPP_TSG_SA_WG4_VIDEO;d9418fcd.2204A&amp;S=" xr:uid="{559F889E-D4F9-4DBB-9D3E-9040EA44C6EF}"/>
    <hyperlink ref="A131" r:id="rId6" display="https://list.etsi.org/scripts/wa.exe?A2=3GPP_TSG_SA_WG4_VIDEO;2458ed.2204A&amp;S=" xr:uid="{C431A6A4-0855-4BAF-A43E-86134B0B355B}"/>
    <hyperlink ref="A47" r:id="rId7" display="https://list.etsi.org/scripts/wa.exe?A2=3GPP_TSG_SA_WG4_VIDEO;b25a98cc.2204A&amp;S=" xr:uid="{B862FE5E-FE6B-4EB7-9C25-526A7F0BB213}"/>
    <hyperlink ref="A46" r:id="rId8" display="https://list.etsi.org/scripts/wa.exe?A2=3GPP_TSG_SA_WG4_VIDEO;1bcc6902.2204A&amp;S=" xr:uid="{6BC7A511-3746-450F-8910-E187C4E8BA7A}"/>
    <hyperlink ref="A130" r:id="rId9" display="https://list.etsi.org/scripts/wa.exe?A2=3GPP_TSG_SA_WG4_VIDEO;3af3b319.2204A&amp;S=" xr:uid="{68901206-779D-409B-AB01-330A0DB83A3D}"/>
    <hyperlink ref="A45" r:id="rId10" display="https://list.etsi.org/scripts/wa.exe?A2=3GPP_TSG_SA_WG4_VIDEO;5eb2d3a1.2204A&amp;S=" xr:uid="{EB4DF757-E1C4-41A9-8BD7-93E69EBA8FCA}"/>
    <hyperlink ref="A129" r:id="rId11" display="https://list.etsi.org/scripts/wa.exe?A2=3GPP_TSG_SA_WG4_VIDEO;9b2c008e.2204A&amp;S=" xr:uid="{2E4178BA-3F79-4A52-84C8-84398FA95C3C}"/>
    <hyperlink ref="A44" r:id="rId12" display="https://list.etsi.org/scripts/wa.exe?A2=3GPP_TSG_SA_WG4_VIDEO;8db5d57a.2204A&amp;S=" xr:uid="{E40C56FB-AC25-4CD0-BAFC-463BEA455548}"/>
    <hyperlink ref="A43" r:id="rId13" display="https://list.etsi.org/scripts/wa.exe?A2=3GPP_TSG_SA_WG4_VIDEO;d2d5f9f7.2204A&amp;S=" xr:uid="{B77E08E6-A60E-478F-A8F5-1864B921DEEE}"/>
    <hyperlink ref="A27" r:id="rId14" display="https://list.etsi.org/scripts/wa.exe?A2=3GPP_TSG_SA_WG4_VIDEO;f869c821.2204A&amp;S=" xr:uid="{F6BA5FD9-42D5-4867-927B-5F1A91813E0A}"/>
    <hyperlink ref="A9" r:id="rId15" display="https://list.etsi.org/scripts/wa.exe?A2=3GPP_TSG_SA_WG4_VIDEO;2225a0c6.2204A&amp;S=" xr:uid="{161D9C2B-B948-48AF-B9EA-122D49D83FA5}"/>
    <hyperlink ref="A14" r:id="rId16" display="https://list.etsi.org/scripts/wa.exe?A2=3GPP_TSG_SA_WG4_VIDEO;eea5cb0c.2204A&amp;S=" xr:uid="{B8C528AF-BA5D-47E2-A975-804CA814ABC5}"/>
    <hyperlink ref="A13" r:id="rId17" display="https://list.etsi.org/scripts/wa.exe?A2=3GPP_TSG_SA_WG4_VIDEO;a6acb634.2204A&amp;S=" xr:uid="{9C47B406-479A-475F-B8A4-FD50517CB5B9}"/>
    <hyperlink ref="A42" r:id="rId18" display="https://list.etsi.org/scripts/wa.exe?A2=3GPP_TSG_SA_WG4_VIDEO;de461dc7.2204A&amp;S=" xr:uid="{7DF72C09-DABE-4549-B493-6A24FC8C95E2}"/>
    <hyperlink ref="A41" r:id="rId19" display="https://list.etsi.org/scripts/wa.exe?A2=3GPP_TSG_SA_WG4_VIDEO;d973da7f.2204A&amp;S=" xr:uid="{2F62BB48-FD34-4E5B-9F94-5BAEA95B3DBF}"/>
    <hyperlink ref="A32" r:id="rId20" display="https://list.etsi.org/scripts/wa.exe?A2=3GPP_TSG_SA_WG4_VIDEO;9bf24418.2204A&amp;S=" xr:uid="{87750D96-D59E-4A76-A6A9-AC9917CB84AC}"/>
    <hyperlink ref="A19" r:id="rId21" display="https://list.etsi.org/scripts/wa.exe?A2=3GPP_TSG_SA_WG4_VIDEO;77857903.2204A&amp;S=" xr:uid="{C0C8F0EF-CA23-4551-8C25-205F960630CF}"/>
    <hyperlink ref="A18" r:id="rId22" display="https://list.etsi.org/scripts/wa.exe?A2=3GPP_TSG_SA_WG4_VIDEO;464fc0c7.2204A&amp;S=" xr:uid="{2BFC49C8-F7E6-4F48-A814-6455AAB3C399}"/>
    <hyperlink ref="A17" r:id="rId23" display="https://list.etsi.org/scripts/wa.exe?A2=3GPP_TSG_SA_WG4_VIDEO;abebb92c.2204A&amp;S=" xr:uid="{1E1B6676-6730-488B-9234-DD4748288944}"/>
    <hyperlink ref="A16" r:id="rId24" display="https://list.etsi.org/scripts/wa.exe?A2=3GPP_TSG_SA_WG4_VIDEO;4d21116a.2204A&amp;S=" xr:uid="{635A7AA6-8FAE-4F6C-BF3A-702E1F83D069}"/>
    <hyperlink ref="A6" r:id="rId25" display="https://list.etsi.org/scripts/wa.exe?A2=3GPP_TSG_SA_WG4_VIDEO;6ef94b8.2204A&amp;S=" xr:uid="{FD21DA7D-CD52-4CF9-9445-8058BA026CB0}"/>
    <hyperlink ref="A4" r:id="rId26" display="https://list.etsi.org/scripts/wa.exe?A2=3GPP_TSG_SA_WG4_VIDEO;224e0f9e.2204A&amp;S=" xr:uid="{1E59EEF2-AEB8-49C5-9E5E-6C986EA76B12}"/>
    <hyperlink ref="A12" r:id="rId27" display="https://list.etsi.org/scripts/wa.exe?A2=3GPP_TSG_SA_WG4_VIDEO;f5be916a.2204A&amp;S=" xr:uid="{95D85217-3BC4-4429-BFFB-43077E585080}"/>
    <hyperlink ref="A8" r:id="rId28" display="https://list.etsi.org/scripts/wa.exe?A2=3GPP_TSG_SA_WG4_VIDEO;fda1da3d.2204A&amp;S=" xr:uid="{6C76EFCD-ADE8-4084-ACE8-E366A11D1642}"/>
    <hyperlink ref="A40" r:id="rId29" display="https://list.etsi.org/scripts/wa.exe?A2=3GPP_TSG_SA_WG4_VIDEO;89261231.2204A&amp;S=" xr:uid="{839ADADB-BDA1-459E-8DA4-88B931B34DD1}"/>
    <hyperlink ref="A136" r:id="rId30" display="https://list.etsi.org/scripts/wa.exe?A2=3GPP_TSG_SA_WG4_VIDEO;20c376f4.2204A&amp;S=" xr:uid="{09927D48-DC8E-4020-AF53-1063185830CB}"/>
    <hyperlink ref="A39" r:id="rId31" display="https://list.etsi.org/scripts/wa.exe?A2=3GPP_TSG_SA_WG4_VIDEO;4530036b.2204A&amp;S=" xr:uid="{56014D82-6683-4A21-9834-FA0202207C76}"/>
    <hyperlink ref="A35" r:id="rId32" display="https://list.etsi.org/scripts/wa.exe?A2=3GPP_TSG_SA_WG4_VIDEO;18a1b519.2204A&amp;S=" xr:uid="{1D4F4D20-2B92-444F-91DA-01714D2822A3}"/>
    <hyperlink ref="A128" r:id="rId33" display="https://list.etsi.org/scripts/wa.exe?A2=3GPP_TSG_SA_WG4_VIDEO;12a5e590.2204A&amp;S=" xr:uid="{ED012690-A677-4730-8A1E-8F50EE92FC81}"/>
    <hyperlink ref="A67" r:id="rId34" display="https://list.etsi.org/scripts/wa.exe?A2=3GPP_TSG_SA_WG4_VIDEO;ad1d1d5c.2204A&amp;S=" xr:uid="{D659FF85-4FE1-4C81-8895-F6BB0662494D}"/>
    <hyperlink ref="A104" r:id="rId35" display="https://list.etsi.org/scripts/wa.exe?A2=3GPP_TSG_SA_WG4_VIDEO;b87bf891.2204A&amp;S=" xr:uid="{AE09FBE6-C51B-4769-8B7F-E2877348FDAA}"/>
    <hyperlink ref="A26" r:id="rId36" display="https://list.etsi.org/scripts/wa.exe?A2=3GPP_TSG_SA_WG4_VIDEO;aa2e55cc.2204A&amp;S=" xr:uid="{13A758C8-FD51-45FD-BFC4-5787BE557F0A}"/>
    <hyperlink ref="A38" r:id="rId37" display="https://list.etsi.org/scripts/wa.exe?A2=3GPP_TSG_SA_WG4_VIDEO;f82aef60.2204A&amp;S=" xr:uid="{832DAD95-3863-4E89-8A87-C018D22A495F}"/>
    <hyperlink ref="A105" r:id="rId38" display="https://list.etsi.org/scripts/wa.exe?A2=3GPP_TSG_SA_WG4_VIDEO;8874e750.2204A&amp;S=" xr:uid="{B084B418-654B-42EB-949D-77F9B06C1312}"/>
    <hyperlink ref="A103" r:id="rId39" display="https://list.etsi.org/scripts/wa.exe?A2=3GPP_TSG_SA_WG4_VIDEO;18a35532.2204A&amp;S=" xr:uid="{ADF0E217-2703-4FDC-858B-C5C91F717A67}"/>
    <hyperlink ref="A102" r:id="rId40" display="https://list.etsi.org/scripts/wa.exe?A2=3GPP_TSG_SA_WG4_VIDEO;9a146dc0.2204A&amp;S=" xr:uid="{02CE1FBC-4A96-4BBE-9BC2-D691C4222A42}"/>
    <hyperlink ref="A101" r:id="rId41" display="https://list.etsi.org/scripts/wa.exe?A2=3GPP_TSG_SA_WG4_VIDEO;6e6e14e.2204A&amp;S=" xr:uid="{39F23D22-DBF4-48AF-BD03-33BBF12AEDBD}"/>
    <hyperlink ref="A100" r:id="rId42" display="https://list.etsi.org/scripts/wa.exe?A2=3GPP_TSG_SA_WG4_VIDEO;c101394b.2204A&amp;S=" xr:uid="{74EA0131-C8C1-4E4B-9ADC-3D8B77B91BAD}"/>
    <hyperlink ref="A64" r:id="rId43" display="https://list.etsi.org/scripts/wa.exe?A2=3GPP_TSG_SA_WG4_VIDEO;8ca2b343.2204A&amp;S=" xr:uid="{B993FF28-8797-4D4D-9075-34E61E3065E3}"/>
    <hyperlink ref="A37" r:id="rId44" display="https://list.etsi.org/scripts/wa.exe?A2=3GPP_TSG_SA_WG4_VIDEO;69c3cf08.2204A&amp;S=" xr:uid="{A0F462EB-95E7-4CD6-B290-E91AD13DBF0F}"/>
    <hyperlink ref="A34" r:id="rId45" display="https://list.etsi.org/scripts/wa.exe?A2=3GPP_TSG_SA_WG4_VIDEO;99e496dd.2204A&amp;S=" xr:uid="{45E15A22-A088-4AE6-9D1E-0E1906004244}"/>
    <hyperlink ref="A33" r:id="rId46" display="https://list.etsi.org/scripts/wa.exe?A2=3GPP_TSG_SA_WG4_VIDEO;91b327ab.2204A&amp;S=" xr:uid="{4738CF4D-4413-4F07-B0BB-31127595C657}"/>
    <hyperlink ref="A31" r:id="rId47" display="https://list.etsi.org/scripts/wa.exe?A2=3GPP_TSG_SA_WG4_VIDEO;a0afbd72.2204A&amp;S=" xr:uid="{B34673AC-8CE5-442B-B3BE-4B882592C7E2}"/>
    <hyperlink ref="A25" r:id="rId48" display="https://list.etsi.org/scripts/wa.exe?A2=3GPP_TSG_SA_WG4_VIDEO;8d86d983.2204A&amp;S=" xr:uid="{04BD1466-EDD0-44D1-9052-BB4E0AD74C03}"/>
    <hyperlink ref="A15" r:id="rId49" display="https://list.etsi.org/scripts/wa.exe?A2=3GPP_TSG_SA_WG4_VIDEO;2e5699b0.2204A&amp;S=" xr:uid="{A5F75A5E-2D7F-45DD-AB94-DEFD4C0C3FEC}"/>
    <hyperlink ref="A11" r:id="rId50" display="https://list.etsi.org/scripts/wa.exe?A2=3GPP_TSG_SA_WG4_VIDEO;966f85f9.2204A&amp;S=" xr:uid="{75D9FAE3-D289-4821-A73E-A44C9CB6998B}"/>
    <hyperlink ref="A7" r:id="rId51" display="https://list.etsi.org/scripts/wa.exe?A2=3GPP_TSG_SA_WG4_VIDEO;d80a72bf.2204A&amp;S=" xr:uid="{B28D19D5-478C-4085-B4CA-29B956CF9E85}"/>
    <hyperlink ref="A5" r:id="rId52" display="https://list.etsi.org/scripts/wa.exe?A2=3GPP_TSG_SA_WG4_VIDEO;e8c8a482.2204A&amp;S=" xr:uid="{E1A520CE-B329-476A-B9D4-3F86AAD1DA33}"/>
    <hyperlink ref="A3" r:id="rId53" display="https://list.etsi.org/scripts/wa.exe?A2=3GPP_TSG_SA_WG4_VIDEO;79fab2b3.2204A&amp;S=" xr:uid="{5B3FA26E-D6C9-49D8-9634-D9E4C1BE6145}"/>
    <hyperlink ref="A133" r:id="rId54" display="https://list.etsi.org/scripts/wa.exe?A2=3GPP_TSG_SA_WG4_VIDEO;b17cbe0d.2204A&amp;S=" xr:uid="{0DC98F6B-3ED6-43AF-B4E2-FBA6640444E8}"/>
    <hyperlink ref="A127" r:id="rId55" display="https://list.etsi.org/scripts/wa.exe?A2=3GPP_TSG_SA_WG4_VIDEO;b5f48339.2204A&amp;S=" xr:uid="{6A3CFC19-580C-4B84-8865-638A620E835F}"/>
    <hyperlink ref="A126" r:id="rId56" display="https://list.etsi.org/scripts/wa.exe?A2=3GPP_TSG_SA_WG4_VIDEO;5385a86b.2204A&amp;S=" xr:uid="{E3187FDB-6E47-4F64-A9F0-5690D4C5388B}"/>
    <hyperlink ref="A111" r:id="rId57" display="https://list.etsi.org/scripts/wa.exe?A2=3GPP_TSG_SA_WG4_VIDEO;7521972d.2204B&amp;S=" xr:uid="{41D830C5-68CE-49D9-9860-BCB7E589A938}"/>
    <hyperlink ref="A28" r:id="rId58" display="https://list.etsi.org/scripts/wa.exe?A2=3GPP_TSG_SA_WG4_VIDEO;1e743a16.2204B&amp;S=" xr:uid="{BD2D5556-2E47-4600-BFD9-D0688072851F}"/>
    <hyperlink ref="A70" r:id="rId59" display="https://list.etsi.org/scripts/wa.exe?A2=3GPP_TSG_SA_WG4_VIDEO;bb6d3212.2204B&amp;S=" xr:uid="{0E1D0295-147D-4114-90AC-9547F3539BB2}"/>
    <hyperlink ref="A66" r:id="rId60" display="https://list.etsi.org/scripts/wa.exe?A2=3GPP_TSG_SA_WG4_VIDEO;3b1f2313.2204B&amp;S=" xr:uid="{209A75CD-9023-4D78-8017-D63C9463AAF7}"/>
    <hyperlink ref="A69" r:id="rId61" display="https://list.etsi.org/scripts/wa.exe?A2=3GPP_TSG_SA_WG4_VIDEO;ad583ea0.2204B&amp;S=" xr:uid="{43DCE6E4-429D-4F0A-B9EC-FAF69351C944}"/>
    <hyperlink ref="A110" r:id="rId62" display="https://list.etsi.org/scripts/wa.exe?A2=3GPP_TSG_SA_WG4_VIDEO;9b08048d.2204B&amp;S=" xr:uid="{B9673A29-A4EB-485F-B2A2-C95AF5BB838F}"/>
    <hyperlink ref="A109" r:id="rId63" display="https://list.etsi.org/scripts/wa.exe?A2=3GPP_TSG_SA_WG4_VIDEO;75aebf20.2204B&amp;S=" xr:uid="{0003E401-6191-4AE6-9722-8A34FF4323DF}"/>
    <hyperlink ref="A108" r:id="rId64" display="https://list.etsi.org/scripts/wa.exe?A2=3GPP_TSG_SA_WG4_VIDEO;c3e6ddfb.2204B&amp;S=" xr:uid="{4A35707C-33CE-4C9F-AA7A-B46E503BAE35}"/>
    <hyperlink ref="A107" r:id="rId65" display="https://list.etsi.org/scripts/wa.exe?A2=3GPP_TSG_SA_WG4_VIDEO;384eb8a1.2204B&amp;S=" xr:uid="{F974F0E8-8D3D-4644-84F6-CF5F4933CFA9}"/>
    <hyperlink ref="A106" r:id="rId66" display="https://list.etsi.org/scripts/wa.exe?A2=3GPP_TSG_SA_WG4_VIDEO;4ca1dbc4.2204B&amp;S=" xr:uid="{CB6192F2-93AE-4C43-81FC-43342FB33C36}"/>
    <hyperlink ref="A68" r:id="rId67" display="https://list.etsi.org/scripts/wa.exe?A2=3GPP_TSG_SA_WG4_VIDEO;c119ba3f.2204B&amp;S=" xr:uid="{D08BEFD6-B0EB-49EF-9C89-FA24C7ED78DF}"/>
    <hyperlink ref="A65" r:id="rId68" display="https://list.etsi.org/scripts/wa.exe?A2=3GPP_TSG_SA_WG4_VIDEO;889cb2d9.2204B&amp;S=" xr:uid="{8E915E8D-92DB-410B-BA6B-6F684A1B70F9}"/>
    <hyperlink ref="A10" r:id="rId69" display="https://list.etsi.org/scripts/wa.exe?A2=3GPP_TSG_SA_WG4_VIDEO;37d18bf0.2204B&amp;S=" xr:uid="{D2A17B39-E61F-4916-92FE-76BD442E44DD}"/>
    <hyperlink ref="A36" r:id="rId70" display="https://list.etsi.org/scripts/wa.exe?A2=3GPP_TSG_SA_WG4_VIDEO;47fcd87e.2204B&amp;S=" xr:uid="{4A902C55-E511-4C4F-A647-5B871EE3B9F5}"/>
    <hyperlink ref="A84" r:id="rId71" display="https://list.etsi.org/scripts/wa.exe?A2=3GPP_TSG_SA_WG4_VIDEO;76e3054a.2204B&amp;S=" xr:uid="{74D23321-416F-462B-A8FA-B99C1D59E56E}"/>
    <hyperlink ref="A89" r:id="rId72" display="https://list.etsi.org/scripts/wa.exe?A2=3GPP_TSG_SA_WG4_VIDEO;af843960.2204B&amp;S=" xr:uid="{8FA56DBA-A4A6-4F1D-AE01-D18528AA75F3}"/>
    <hyperlink ref="A72" r:id="rId73" display="https://list.etsi.org/scripts/wa.exe?A2=3GPP_TSG_SA_WG4_VIDEO;5f20f96e.2204B&amp;S=" xr:uid="{4A33B165-83BD-4EBB-83A3-7E9284AD0075}"/>
    <hyperlink ref="A78" r:id="rId74" display="https://list.etsi.org/scripts/wa.exe?A2=3GPP_TSG_SA_WG4_VIDEO;5f7b15ec.2204B&amp;S=" xr:uid="{9D2F3A8F-512F-44B8-A5FA-9BDEC83CCD1B}"/>
    <hyperlink ref="A95" r:id="rId75" display="https://list.etsi.org/scripts/wa.exe?A2=3GPP_TSG_SA_WG4_VIDEO;63c4cc58.2204B&amp;S=" xr:uid="{90B4FF0F-D8EC-48F3-B0BC-0FD99083F662}"/>
    <hyperlink ref="A77" r:id="rId76" display="https://list.etsi.org/scripts/wa.exe?A2=3GPP_TSG_SA_WG4_VIDEO;4c84fa47.2204B&amp;S=" xr:uid="{22D446E9-2CFA-430D-9976-0AB47B9CB0A2}"/>
    <hyperlink ref="A88" r:id="rId77" display="https://list.etsi.org/scripts/wa.exe?A2=3GPP_TSG_SA_WG4_VIDEO;b139634f.2204B&amp;S=" xr:uid="{72526E6D-7195-4433-93E7-A5F8E136D419}"/>
    <hyperlink ref="A83" r:id="rId78" display="https://list.etsi.org/scripts/wa.exe?A2=3GPP_TSG_SA_WG4_VIDEO;d641b749.2204B&amp;S=" xr:uid="{18029AC7-9EC1-452E-B428-FE65F95CE1E4}"/>
    <hyperlink ref="A58" r:id="rId79" display="https://list.etsi.org/scripts/wa.exe?A2=3GPP_TSG_SA_WG4_VIDEO;7d5fcc8e.2204B&amp;S=" xr:uid="{6A0DF1D4-5B9D-44AE-85AE-F29F1042C1CF}"/>
    <hyperlink ref="A61" r:id="rId80" display="https://list.etsi.org/scripts/wa.exe?A2=3GPP_TSG_SA_WG4_VIDEO;9971b9c0.2204B&amp;S=" xr:uid="{4A9D6749-8F32-4403-AB9D-23ADA3EB2054}"/>
    <hyperlink ref="A55" r:id="rId81" display="https://list.etsi.org/scripts/wa.exe?A2=3GPP_TSG_SA_WG4_VIDEO;25563df5.2204B&amp;S=" xr:uid="{0B16B399-5B56-411C-8406-194BA12C2D91}"/>
    <hyperlink ref="A117" r:id="rId82" display="https://list.etsi.org/scripts/wa.exe?A2=3GPP_TSG_SA_WG4_VIDEO;21ec6f3c.2204B&amp;S=" xr:uid="{CD344B5F-4910-410F-9915-01F99416CE2D}"/>
    <hyperlink ref="A52" r:id="rId83" display="https://list.etsi.org/scripts/wa.exe?A2=3GPP_TSG_SA_WG4_VIDEO;15763503.2204B&amp;S=" xr:uid="{685978D4-5A12-40DD-AF28-2EBC15D416C7}"/>
    <hyperlink ref="A50" r:id="rId84" display="https://list.etsi.org/scripts/wa.exe?A2=3GPP_TSG_SA_WG4_VIDEO;939d9a7d.2204B&amp;S=" xr:uid="{A0B446BB-B26C-4F9A-9874-15C8EB3D04E6}"/>
    <hyperlink ref="A94" r:id="rId85" display="https://list.etsi.org/scripts/wa.exe?A2=3GPP_TSG_SA_WG4_VIDEO;d78ce901.2204B&amp;S=" xr:uid="{5D89C603-34DB-48A9-9AB1-A634C9059EF6}"/>
    <hyperlink ref="A93" r:id="rId86" display="https://list.etsi.org/scripts/wa.exe?A2=3GPP_TSG_SA_WG4_VIDEO;834127e0.2204B&amp;S=" xr:uid="{7AA064D7-ACC8-4967-86BB-D450747FE14A}"/>
    <hyperlink ref="A92" r:id="rId87" display="https://list.etsi.org/scripts/wa.exe?A2=3GPP_TSG_SA_WG4_VIDEO;41e5a8b0.2204B&amp;S=" xr:uid="{1A95C5E5-8B10-4B55-9650-86757C22A508}"/>
    <hyperlink ref="A113" r:id="rId88" display="https://list.etsi.org/scripts/wa.exe?A2=3GPP_TSG_SA_WG4_VIDEO;ab149e08.2204B&amp;S=" xr:uid="{AAAE0328-2E02-47EA-B169-6D07D00AE6A7}"/>
    <hyperlink ref="A22" r:id="rId89" display="https://list.etsi.org/scripts/wa.exe?A2=3GPP_TSG_SA_WG4_VIDEO;35895193.2204B&amp;S=" xr:uid="{2BAE7134-21BF-4818-AD22-92C56B988329}"/>
    <hyperlink ref="A99" r:id="rId90" display="https://list.etsi.org/scripts/wa.exe?A2=3GPP_TSG_SA_WG4_VIDEO;d0acdf6e.2204B&amp;S=" xr:uid="{4B31510A-DAB7-48D9-B982-FE077C4E9A03}"/>
    <hyperlink ref="A60" r:id="rId91" display="https://list.etsi.org/scripts/wa.exe?A2=3GPP_TSG_SA_WG4_VIDEO;f4547b3d.2204B&amp;S=" xr:uid="{FB70C042-1F3A-4D0A-9325-3D7485DB649B}"/>
    <hyperlink ref="A57" r:id="rId92" display="https://list.etsi.org/scripts/wa.exe?A2=3GPP_TSG_SA_WG4_VIDEO;da5eaac2.2204B&amp;S=" xr:uid="{C88D95E1-05DB-48EB-A00B-E3BDCB3538FE}"/>
    <hyperlink ref="A82" r:id="rId93" display="https://list.etsi.org/scripts/wa.exe?A2=3GPP_TSG_SA_WG4_VIDEO;d1e49f0c.2204B&amp;S=" xr:uid="{F3B23A36-B431-47E2-A1D8-C49C2EDAA6EF}"/>
    <hyperlink ref="A98" r:id="rId94" display="https://list.etsi.org/scripts/wa.exe?A2=3GPP_TSG_SA_WG4_VIDEO;b273d1dd.2204B&amp;S=" xr:uid="{08E300A5-C149-4448-8E25-63565E619EA8}"/>
    <hyperlink ref="A91" r:id="rId95" display="https://list.etsi.org/scripts/wa.exe?A2=3GPP_TSG_SA_WG4_VIDEO;389e2c18.2204B&amp;S=" xr:uid="{5D697827-691C-4C2E-9DD8-9752B25D4AF4}"/>
    <hyperlink ref="A87" r:id="rId96" display="https://list.etsi.org/scripts/wa.exe?A2=3GPP_TSG_SA_WG4_VIDEO;c3287bf0.2204B&amp;S=" xr:uid="{4B69BB9B-711C-429D-A7B3-051248FA627E}"/>
    <hyperlink ref="A115" r:id="rId97" display="https://list.etsi.org/scripts/wa.exe?A2=3GPP_TSG_SA_WG4_VIDEO;ce1a71cc.2204B&amp;S=" xr:uid="{25C4649E-D688-4205-9D95-3580032FF22D}"/>
    <hyperlink ref="A21" r:id="rId98" display="https://list.etsi.org/scripts/wa.exe?A2=3GPP_TSG_SA_WG4_VIDEO;608575de.2204B&amp;S=" xr:uid="{9A06A233-1541-4EAB-ACE3-930F7BF76CFF}"/>
    <hyperlink ref="A20" r:id="rId99" display="https://list.etsi.org/scripts/wa.exe?A2=3GPP_TSG_SA_WG4_VIDEO;658b703f.2204B&amp;S=" xr:uid="{0348E04B-6A27-4F34-9D8E-B7B8AC481151}"/>
    <hyperlink ref="A116" r:id="rId100" display="https://list.etsi.org/scripts/wa.exe?A2=3GPP_TSG_SA_WG4_VIDEO;8c072273.2204B&amp;S=" xr:uid="{37DE6905-2B3D-409E-B6F2-A3BBDE680C1E}"/>
    <hyperlink ref="A76" r:id="rId101" display="https://list.etsi.org/scripts/wa.exe?A2=3GPP_TSG_SA_WG4_VIDEO;f45a16f0.2204B&amp;S=" xr:uid="{ED4FE3B8-788B-4DDD-AFA6-E72F42B906C7}"/>
    <hyperlink ref="A75" r:id="rId102" display="https://list.etsi.org/scripts/wa.exe?A2=3GPP_TSG_SA_WG4_VIDEO;bb913531.2204B&amp;S=" xr:uid="{E68FD60E-6DEE-446D-95BC-73BA4E1F2AFD}"/>
    <hyperlink ref="A74" r:id="rId103" display="https://list.etsi.org/scripts/wa.exe?A2=3GPP_TSG_SA_WG4_VIDEO;11bb099d.2204B&amp;S=" xr:uid="{428A023F-6A45-4B24-9D0E-89125413F4ED}"/>
    <hyperlink ref="A134" r:id="rId104" display="https://list.etsi.org/scripts/wa.exe?A2=3GPP_TSG_SA_WG4_VIDEO;a2a45ec8.2204B&amp;S=" xr:uid="{68282B79-149A-4F83-B367-AD088BE15941}"/>
    <hyperlink ref="A30" r:id="rId105" display="https://list.etsi.org/scripts/wa.exe?A2=3GPP_TSG_SA_WG4_VIDEO;c4b0dddd.2204B&amp;S=" xr:uid="{BA049041-84A6-4CA0-AD27-9ADE387602E4}"/>
    <hyperlink ref="A97" r:id="rId106" display="https://list.etsi.org/scripts/wa.exe?A2=3GPP_TSG_SA_WG4_VIDEO;b34f2adb.2204B&amp;S=" xr:uid="{310E3DC3-2A7D-4FB5-AEC3-C376424C3F47}"/>
    <hyperlink ref="A90" r:id="rId107" display="https://list.etsi.org/scripts/wa.exe?A2=3GPP_TSG_SA_WG4_VIDEO;ee4ca876.2204B&amp;S=" xr:uid="{B2B55403-AEAF-4A27-A458-B5B644A89E4B}"/>
    <hyperlink ref="A59" r:id="rId108" display="https://list.etsi.org/scripts/wa.exe?A2=3GPP_TSG_SA_WG4_VIDEO;8ffc8921.2204B&amp;S=" xr:uid="{CC7F38B6-8F8B-4F68-9B21-2CE0D5AB748E}"/>
    <hyperlink ref="A56" r:id="rId109" display="https://list.etsi.org/scripts/wa.exe?A2=3GPP_TSG_SA_WG4_VIDEO;bf55833b.2204B&amp;S=" xr:uid="{D7EE9D90-5C01-4C9C-A2B8-392B561609E2}"/>
    <hyperlink ref="A54" r:id="rId110" display="https://list.etsi.org/scripts/wa.exe?A2=3GPP_TSG_SA_WG4_VIDEO;76dde2d2.2204B&amp;S=" xr:uid="{A21C6712-0785-49DF-B518-4E32CE344F2F}"/>
    <hyperlink ref="A51" r:id="rId111" display="https://list.etsi.org/scripts/wa.exe?A2=3GPP_TSG_SA_WG4_VIDEO;1c4ee3d0.2204B&amp;S=" xr:uid="{6E3470C3-3F55-4F93-B229-B5C86BA005B2}"/>
    <hyperlink ref="A49" r:id="rId112" display="https://list.etsi.org/scripts/wa.exe?A2=3GPP_TSG_SA_WG4_VIDEO;f9f2a3e0.2204B&amp;S=" xr:uid="{E9252370-F91A-4EE8-932C-0E229ABC37A0}"/>
    <hyperlink ref="A73" r:id="rId113" display="https://list.etsi.org/scripts/wa.exe?A2=3GPP_TSG_SA_WG4_VIDEO;11283220.2204B&amp;S=" xr:uid="{0B8DFC4A-5FE8-40DB-9FB6-4C255DFCE60A}"/>
    <hyperlink ref="A71" r:id="rId114" display="https://list.etsi.org/scripts/wa.exe?A2=3GPP_TSG_SA_WG4_VIDEO;52776a03.2204B&amp;S=" xr:uid="{D8F77E76-53CF-438B-91D1-55FA2077B22D}"/>
    <hyperlink ref="A86" r:id="rId115" display="https://list.etsi.org/scripts/wa.exe?A2=3GPP_TSG_SA_WG4_VIDEO;652c34d1.2204B&amp;S=" xr:uid="{9DD5B4A4-67BA-4AA8-946C-6B91670FCA25}"/>
    <hyperlink ref="A81" r:id="rId116" display="https://list.etsi.org/scripts/wa.exe?A2=3GPP_TSG_SA_WG4_VIDEO;c6ce1a34.2204B&amp;S=" xr:uid="{6BC6F547-BEDD-4F26-916B-69E0CB4E7CA4}"/>
    <hyperlink ref="A138" r:id="rId117" display="https://list.etsi.org/scripts/wa.exe?A2=3GPP_TSG_SA_WG4_VIDEO;7191d6d9.2204B&amp;S=" xr:uid="{D143F65B-2CB7-4A8B-8FA5-EE1AD9582849}"/>
    <hyperlink ref="A114" r:id="rId118" display="https://list.etsi.org/scripts/wa.exe?A2=3GPP_TSG_SA_WG4_VIDEO;741fcb9b.2204B&amp;S=" xr:uid="{68E68ED4-33D8-4B47-9782-EDF3914B62CE}"/>
    <hyperlink ref="A112" r:id="rId119" display="https://list.etsi.org/scripts/wa.exe?A2=3GPP_TSG_SA_WG4_VIDEO;66af3c75.2204B&amp;S=" xr:uid="{EEC3DE1B-5548-4A45-9311-9189C0219FE7}"/>
    <hyperlink ref="A29" r:id="rId120" display="https://list.etsi.org/scripts/wa.exe?A2=3GPP_TSG_SA_WG4_VIDEO;af23dbe3.2204B&amp;S=" xr:uid="{ABCFDA61-C947-418D-BE95-ED5C26D7A0C4}"/>
    <hyperlink ref="A122" r:id="rId121" display="https://list.etsi.org/scripts/wa.exe?A2=3GPP_TSG_SA_WG4_VIDEO;60c42f41.2204B&amp;S=" xr:uid="{DC30769C-8135-49B5-B6F8-F4B3DE07BA5E}"/>
    <hyperlink ref="A124" r:id="rId122" display="https://list.etsi.org/scripts/wa.exe?A2=3GPP_TSG_SA_WG4_VIDEO;fe608dc3.2204B&amp;S=" xr:uid="{B1D40482-4BD6-404B-B958-9FCCDD0B76AF}"/>
    <hyperlink ref="A125" r:id="rId123" display="https://list.etsi.org/scripts/wa.exe?A2=3GPP_TSG_SA_WG4_VIDEO;47af0fe4.2204B&amp;S=" xr:uid="{ACCA5EDE-417E-43C1-A6C5-339FAD7F23BA}"/>
    <hyperlink ref="A24" r:id="rId124" display="https://list.etsi.org/scripts/wa.exe?A2=3GPP_TSG_SA_WG4_VIDEO;7c976366.2204B&amp;S=" xr:uid="{4085861C-0EBC-436D-B6AE-901156DE0CBA}"/>
    <hyperlink ref="A23" r:id="rId125" display="https://list.etsi.org/scripts/wa.exe?A2=3GPP_TSG_SA_WG4_VIDEO;485a9f85.2204B&amp;S=" xr:uid="{5EEA5F1F-9742-402A-9471-115A5B622B08}"/>
    <hyperlink ref="A53" r:id="rId126" display="https://list.etsi.org/scripts/wa.exe?A2=3GPP_TSG_SA_WG4_VIDEO;4e034d2a.2204B&amp;S=" xr:uid="{93EC33E7-E3FE-4376-AB70-3F957274624C}"/>
    <hyperlink ref="A123" r:id="rId127" display="https://list.etsi.org/scripts/wa.exe?A2=3GPP_TSG_SA_WG4_VIDEO;5c27ac8.2204B&amp;S=" xr:uid="{ACD392F0-AE70-4179-9E88-4E0C943980D6}"/>
    <hyperlink ref="A80" r:id="rId128" display="https://list.etsi.org/scripts/wa.exe?A2=3GPP_TSG_SA_WG4_VIDEO;d63413b.2204B&amp;S=" xr:uid="{BE6EE098-32DB-47C9-89CF-F736E4683B90}"/>
    <hyperlink ref="A137" r:id="rId129" display="https://list.etsi.org/scripts/wa.exe?A2=3GPP_TSG_SA_WG4_VIDEO;d16a7960.2204B&amp;S=" xr:uid="{81C745D4-20DD-4C34-8F00-D579605559A8}"/>
    <hyperlink ref="A79" r:id="rId130" display="https://list.etsi.org/scripts/wa.exe?A2=3GPP_TSG_SA_WG4_VIDEO;ebd70ce.2204B&amp;S=" xr:uid="{99474FB6-9F16-465F-B2A0-76969B6789A5}"/>
    <hyperlink ref="A121" r:id="rId131" display="https://list.etsi.org/scripts/wa.exe?A2=3GPP_TSG_SA_WG4_VIDEO;cb15dda8.2204B&amp;S=" xr:uid="{696C87B0-25FA-4E9D-8037-077BC5BA8066}"/>
    <hyperlink ref="A120" r:id="rId132" display="https://list.etsi.org/scripts/wa.exe?A2=3GPP_TSG_SA_WG4_VIDEO;f98cc8da.2204B&amp;S=" xr:uid="{228B869C-BE59-46C2-B003-44EF269C6F88}"/>
    <hyperlink ref="A119" r:id="rId133" display="https://list.etsi.org/scripts/wa.exe?A2=3GPP_TSG_SA_WG4_VIDEO;e71d8c80.2204B&amp;S=" xr:uid="{EF7A9ACB-603E-4D99-A276-3971964ABCDC}"/>
    <hyperlink ref="A118" r:id="rId134" display="https://list.etsi.org/scripts/wa.exe?A2=3GPP_TSG_SA_WG4_VIDEO;84c4b9a2.2204B&amp;S=" xr:uid="{332F0062-589C-4994-AA73-A2B84C7E7540}"/>
    <hyperlink ref="A85" r:id="rId135" display="https://list.etsi.org/scripts/wa.exe?A2=3GPP_TSG_SA_WG4_VIDEO;8f57169b.2204B&amp;S=" xr:uid="{4ADCC6C6-2CC2-483B-A268-88DDE747DAEB}"/>
    <hyperlink ref="A135" r:id="rId136" display="https://list.etsi.org/scripts/wa.exe?A2=3GPP_TSG_SA_WG4_VIDEO;f68b7275.2204B&amp;S=" xr:uid="{15D00EE0-0AD3-41C6-8007-C9EA67158565}"/>
    <hyperlink ref="A63" r:id="rId137" display="https://list.etsi.org/scripts/wa.exe?A2=3GPP_TSG_SA_WG4_VIDEO;e5db4210.2204B&amp;S=" xr:uid="{C4DD691C-9618-4936-8354-F7131E93A589}"/>
    <hyperlink ref="A2" r:id="rId138" display="https://list.etsi.org/scripts/wa.exe?A2=3GPP_TSG_SA_WG4_VIDEO;7bc9cf7a.2204B&amp;S=" xr:uid="{93C764D3-FBD0-4F47-9D60-99B2B8676994}"/>
    <hyperlink ref="A96" r:id="rId139" display="https://list.etsi.org/scripts/wa.exe?A2=3GPP_TSG_SA_WG4_VIDEO;37713ced.2204B&amp;S=" xr:uid="{CB8F95B6-D5CF-44F1-BE7C-7A9469458B02}"/>
    <hyperlink ref="A62" r:id="rId140" display="https://list.etsi.org/scripts/wa.exe?A2=3GPP_TSG_SA_WG4_VIDEO;a6d0a95a.2204B&amp;S=" xr:uid="{A5F56F47-7F91-434A-808C-CD7689179D78}"/>
  </hyperlinks>
  <pageMargins left="0.7" right="0.7" top="0.75" bottom="0.75" header="0.3" footer="0.3"/>
  <pageSetup orientation="portrait" r:id="rId141"/>
  <drawing r:id="rId142"/>
  <tableParts count="1">
    <tablePart r:id="rId14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8EAA2-9ABD-46D9-A6E1-3096D1F5939B}">
  <dimension ref="A1:C5"/>
  <sheetViews>
    <sheetView workbookViewId="0">
      <selection activeCell="A27" sqref="A27"/>
    </sheetView>
  </sheetViews>
  <sheetFormatPr defaultRowHeight="15"/>
  <cols>
    <col min="1" max="1" width="68.7109375" customWidth="1"/>
    <col min="2" max="2" width="13.85546875" bestFit="1" customWidth="1"/>
    <col min="3" max="4" width="6.85546875" bestFit="1" customWidth="1"/>
  </cols>
  <sheetData>
    <row r="1" spans="1:3">
      <c r="A1" s="40" t="s">
        <v>291</v>
      </c>
      <c r="B1" s="41">
        <v>44663.785416666666</v>
      </c>
      <c r="C1" s="42" t="s">
        <v>292</v>
      </c>
    </row>
    <row r="2" spans="1:3">
      <c r="A2" s="40" t="s">
        <v>293</v>
      </c>
      <c r="B2" s="41">
        <v>44663.868055555555</v>
      </c>
      <c r="C2" s="42" t="s">
        <v>294</v>
      </c>
    </row>
    <row r="3" spans="1:3">
      <c r="A3" s="40" t="s">
        <v>295</v>
      </c>
      <c r="B3" s="41">
        <v>44664.161111111112</v>
      </c>
      <c r="C3" s="42" t="s">
        <v>296</v>
      </c>
    </row>
    <row r="4" spans="1:3">
      <c r="A4" s="40" t="s">
        <v>297</v>
      </c>
      <c r="B4" s="41">
        <v>44664.189583333333</v>
      </c>
      <c r="C4" s="42" t="s">
        <v>298</v>
      </c>
    </row>
    <row r="5" spans="1:3">
      <c r="A5" s="40" t="s">
        <v>299</v>
      </c>
      <c r="B5" s="41">
        <v>44664.392361111109</v>
      </c>
      <c r="C5" s="42" t="s">
        <v>300</v>
      </c>
    </row>
  </sheetData>
  <hyperlinks>
    <hyperlink ref="A1" r:id="rId1" display="https://www.3gpp.org/ftp/tsg_sa/WG4_CODEC/TSGS4_118-e/Inbox/Drafts/VIDEO/Draft-S4-220492r01_QCOM.docx" xr:uid="{1B0CCF75-93FE-4F93-8617-78D17335E1E5}"/>
    <hyperlink ref="A2" r:id="rId2" display="https://www.3gpp.org/ftp/tsg_sa/WG4_CODEC/TSGS4_118-e/Inbox/Drafts/VIDEO/Draft-S4-220492r01_QCOM_Intel.docx" xr:uid="{BC441D85-365A-4EE5-A3D6-FEA6A5E341A9}"/>
    <hyperlink ref="A3" r:id="rId3" display="https://www.3gpp.org/ftp/tsg_sa/WG4_CODEC/TSGS4_118-e/Inbox/Drafts/VIDEO/Draft-S4-220492r01_QCOM_Intel_Huawei.docx" xr:uid="{035BBFF5-12BB-4466-8862-2319B00E1C76}"/>
    <hyperlink ref="A4" r:id="rId4" display="https://www.3gpp.org/ftp/tsg_sa/WG4_CODEC/TSGS4_118-e/Inbox/Drafts/VIDEO/Draft-S4-220492r01_QCOM_Intel_Huawei_Tencent.docx" xr:uid="{410F2BC3-F271-4BD9-B9C4-EE745849E09D}"/>
    <hyperlink ref="A5" r:id="rId5" display="https://www.3gpp.org/ftp/tsg_sa/WG4_CODEC/TSGS4_118-e/Inbox/Drafts/VIDEO/S4-220492r02_Huawei.docx" xr:uid="{2B6504FE-3935-4A7F-B60B-A2C5E7408EA5}"/>
  </hyperlinks>
  <pageMargins left="0.7" right="0.7" top="0.75" bottom="0.75" header="0.3" footer="0.3"/>
  <pageSetup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Parameters</vt:lpstr>
      <vt:lpstr>Sheet2</vt:lpstr>
      <vt:lpstr>Sheet1</vt:lpstr>
      <vt:lpstr>Sheet3</vt:lpstr>
      <vt:lpstr>Categories</vt:lpstr>
      <vt:lpstr>for</vt:lpstr>
      <vt:lpstr>Releases</vt:lpstr>
      <vt:lpstr>Statuses</vt:lpstr>
      <vt:lpstr>TDoc_Types</vt:lpstr>
      <vt:lpstr>Types</vt:lpstr>
    </vt:vector>
  </TitlesOfParts>
  <Company>CAPGEMINI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</dc:creator>
  <cp:lastModifiedBy>Thomas Stockhammer</cp:lastModifiedBy>
  <dcterms:created xsi:type="dcterms:W3CDTF">2014-09-05T13:13:28Z</dcterms:created>
  <dcterms:modified xsi:type="dcterms:W3CDTF">2022-04-13T15:32:17Z</dcterms:modified>
</cp:coreProperties>
</file>