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qualcomm-my.sharepoint.com/personal/tsto_qti_qualcomm_com/Documents/Standards/3GPP/SA4/TSGS4_117-e/Report/"/>
    </mc:Choice>
  </mc:AlternateContent>
  <xr:revisionPtr revIDLastSave="419" documentId="8_{53C8F6C5-643C-4CCB-8E94-C2500B27BEDA}" xr6:coauthVersionLast="47" xr6:coauthVersionMax="47" xr10:uidLastSave="{8F59EAC7-CE73-4A40-A6F4-42FA8629FD98}"/>
  <bookViews>
    <workbookView xWindow="990" yWindow="405" windowWidth="31785" windowHeight="15600" firstSheet="1" activeTab="1" xr2:uid="{00000000-000D-0000-FFFF-FFFF00000000}"/>
  </bookViews>
  <sheets>
    <sheet name="Parameters" sheetId="4" state="hidden" r:id="rId1"/>
    <sheet name="Sheet2" sheetId="7" r:id="rId2"/>
    <sheet name="Sheet1" sheetId="6" r:id="rId3"/>
  </sheets>
  <definedNames>
    <definedName name="Categories">Parameters!$C$3:$C$8</definedName>
    <definedName name="for">Parameters!$D$3:$D$10</definedName>
    <definedName name="Releases">Parameters!$E$3:$E$23</definedName>
    <definedName name="Statuses">Parameters!$B$3:$B$21</definedName>
    <definedName name="TDoc_Types">Parameters!$A$3:$A$24</definedName>
    <definedName name="Types">Parameters!$A$3:$A$25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32" i="6" l="1"/>
  <c r="F332" i="6"/>
  <c r="E331" i="6"/>
  <c r="F331" i="6"/>
  <c r="E330" i="6"/>
  <c r="F330" i="6"/>
  <c r="H330" i="6" s="1"/>
  <c r="D330" i="6" s="1"/>
  <c r="E363" i="6"/>
  <c r="F363" i="6"/>
  <c r="E329" i="6"/>
  <c r="F329" i="6"/>
  <c r="H329" i="6" s="1"/>
  <c r="E328" i="6"/>
  <c r="F328" i="6"/>
  <c r="H328" i="6" s="1"/>
  <c r="D328" i="6" s="1"/>
  <c r="E327" i="6"/>
  <c r="F327" i="6"/>
  <c r="E195" i="6"/>
  <c r="F195" i="6"/>
  <c r="H195" i="6" s="1"/>
  <c r="D195" i="6" s="1"/>
  <c r="E326" i="6"/>
  <c r="F326" i="6"/>
  <c r="E357" i="6"/>
  <c r="F357" i="6"/>
  <c r="E325" i="6"/>
  <c r="F325" i="6"/>
  <c r="E324" i="6"/>
  <c r="F324" i="6"/>
  <c r="E323" i="6"/>
  <c r="F323" i="6"/>
  <c r="E322" i="6"/>
  <c r="F322" i="6"/>
  <c r="E321" i="6"/>
  <c r="F321" i="6"/>
  <c r="E320" i="6"/>
  <c r="F320" i="6"/>
  <c r="E319" i="6"/>
  <c r="F319" i="6"/>
  <c r="E318" i="6"/>
  <c r="F318" i="6"/>
  <c r="E317" i="6"/>
  <c r="F317" i="6"/>
  <c r="E316" i="6"/>
  <c r="F316" i="6"/>
  <c r="E315" i="6"/>
  <c r="F315" i="6"/>
  <c r="E232" i="6"/>
  <c r="F232" i="6"/>
  <c r="E314" i="6"/>
  <c r="F314" i="6"/>
  <c r="E86" i="6"/>
  <c r="F86" i="6"/>
  <c r="E313" i="6"/>
  <c r="F313" i="6"/>
  <c r="E170" i="6"/>
  <c r="F170" i="6"/>
  <c r="E312" i="6"/>
  <c r="F312" i="6"/>
  <c r="E311" i="6"/>
  <c r="F311" i="6"/>
  <c r="E310" i="6"/>
  <c r="F310" i="6"/>
  <c r="E7" i="6"/>
  <c r="F7" i="6"/>
  <c r="E6" i="6"/>
  <c r="F6" i="6"/>
  <c r="E309" i="6"/>
  <c r="F309" i="6"/>
  <c r="E169" i="6"/>
  <c r="F169" i="6"/>
  <c r="E356" i="6"/>
  <c r="F356" i="6"/>
  <c r="E168" i="6"/>
  <c r="F168" i="6"/>
  <c r="E167" i="6"/>
  <c r="F167" i="6"/>
  <c r="E194" i="6"/>
  <c r="F194" i="6"/>
  <c r="E166" i="6"/>
  <c r="F166" i="6"/>
  <c r="E355" i="6"/>
  <c r="F355" i="6"/>
  <c r="E5" i="6"/>
  <c r="F5" i="6"/>
  <c r="E308" i="6"/>
  <c r="F308" i="6"/>
  <c r="E307" i="6"/>
  <c r="F307" i="6"/>
  <c r="E306" i="6"/>
  <c r="F306" i="6"/>
  <c r="E183" i="6"/>
  <c r="F183" i="6"/>
  <c r="E305" i="6"/>
  <c r="F305" i="6"/>
  <c r="E231" i="6"/>
  <c r="F231" i="6"/>
  <c r="H231" i="6" s="1"/>
  <c r="D231" i="6" s="1"/>
  <c r="E304" i="6"/>
  <c r="F304" i="6"/>
  <c r="E303" i="6"/>
  <c r="F303" i="6"/>
  <c r="E15" i="6"/>
  <c r="F15" i="6"/>
  <c r="E4" i="6"/>
  <c r="F4" i="6"/>
  <c r="E354" i="6"/>
  <c r="F354" i="6"/>
  <c r="H354" i="6"/>
  <c r="D354" i="6" s="1"/>
  <c r="E302" i="6"/>
  <c r="F302" i="6"/>
  <c r="E230" i="6"/>
  <c r="F230" i="6"/>
  <c r="H230" i="6" s="1"/>
  <c r="E165" i="6"/>
  <c r="F165" i="6"/>
  <c r="E301" i="6"/>
  <c r="F301" i="6"/>
  <c r="H301" i="6" s="1"/>
  <c r="D301" i="6" s="1"/>
  <c r="E201" i="6"/>
  <c r="F201" i="6"/>
  <c r="H201" i="6" s="1"/>
  <c r="D201" i="6" s="1"/>
  <c r="E300" i="6"/>
  <c r="F300" i="6"/>
  <c r="H300" i="6" s="1"/>
  <c r="D300" i="6" s="1"/>
  <c r="E182" i="6"/>
  <c r="F182" i="6"/>
  <c r="E369" i="6"/>
  <c r="F369" i="6"/>
  <c r="E299" i="6"/>
  <c r="F299" i="6"/>
  <c r="E229" i="6"/>
  <c r="F229" i="6"/>
  <c r="H229" i="6" s="1"/>
  <c r="E181" i="6"/>
  <c r="F181" i="6"/>
  <c r="H181" i="6"/>
  <c r="D181" i="6" s="1"/>
  <c r="E298" i="6"/>
  <c r="F298" i="6"/>
  <c r="H298" i="6" s="1"/>
  <c r="D298" i="6" s="1"/>
  <c r="E297" i="6"/>
  <c r="F297" i="6"/>
  <c r="H297" i="6"/>
  <c r="D297" i="6" s="1"/>
  <c r="E180" i="6"/>
  <c r="F180" i="6"/>
  <c r="H180" i="6"/>
  <c r="D180" i="6" s="1"/>
  <c r="E179" i="6"/>
  <c r="F179" i="6"/>
  <c r="E296" i="6"/>
  <c r="F296" i="6"/>
  <c r="H296" i="6" s="1"/>
  <c r="E353" i="6"/>
  <c r="F353" i="6"/>
  <c r="E295" i="6"/>
  <c r="F295" i="6"/>
  <c r="H295" i="6" s="1"/>
  <c r="E294" i="6"/>
  <c r="F294" i="6"/>
  <c r="H294" i="6" s="1"/>
  <c r="D294" i="6" s="1"/>
  <c r="E293" i="6"/>
  <c r="F293" i="6"/>
  <c r="H293" i="6" s="1"/>
  <c r="D293" i="6" s="1"/>
  <c r="E352" i="6"/>
  <c r="H352" i="6" s="1"/>
  <c r="D352" i="6" s="1"/>
  <c r="F352" i="6"/>
  <c r="E351" i="6"/>
  <c r="H351" i="6" s="1"/>
  <c r="D351" i="6" s="1"/>
  <c r="F351" i="6"/>
  <c r="E178" i="6"/>
  <c r="F178" i="6"/>
  <c r="E350" i="6"/>
  <c r="F350" i="6"/>
  <c r="E349" i="6"/>
  <c r="F349" i="6"/>
  <c r="E368" i="6"/>
  <c r="F368" i="6"/>
  <c r="H368" i="6" s="1"/>
  <c r="E228" i="6"/>
  <c r="F228" i="6"/>
  <c r="E292" i="6"/>
  <c r="F292" i="6"/>
  <c r="E376" i="6"/>
  <c r="E227" i="6"/>
  <c r="E226" i="6"/>
  <c r="E291" i="6"/>
  <c r="E225" i="6"/>
  <c r="E367" i="6"/>
  <c r="E290" i="6"/>
  <c r="E289" i="6"/>
  <c r="E85" i="6"/>
  <c r="E224" i="6"/>
  <c r="E193" i="6"/>
  <c r="E348" i="6"/>
  <c r="E192" i="6"/>
  <c r="E288" i="6"/>
  <c r="E223" i="6"/>
  <c r="H223" i="6" s="1"/>
  <c r="G223" i="6" s="1"/>
  <c r="E347" i="6"/>
  <c r="E287" i="6"/>
  <c r="E286" i="6"/>
  <c r="E222" i="6"/>
  <c r="E221" i="6"/>
  <c r="E285" i="6"/>
  <c r="E284" i="6"/>
  <c r="E283" i="6"/>
  <c r="E282" i="6"/>
  <c r="E281" i="6"/>
  <c r="E280" i="6"/>
  <c r="E279" i="6"/>
  <c r="E84" i="6"/>
  <c r="E278" i="6"/>
  <c r="E371" i="6"/>
  <c r="E277" i="6"/>
  <c r="E276" i="6"/>
  <c r="E275" i="6"/>
  <c r="E274" i="6"/>
  <c r="E83" i="6"/>
  <c r="E273" i="6"/>
  <c r="E272" i="6"/>
  <c r="E271" i="6"/>
  <c r="E270" i="6"/>
  <c r="E269" i="6"/>
  <c r="E191" i="6"/>
  <c r="E268" i="6"/>
  <c r="E267" i="6"/>
  <c r="E266" i="6"/>
  <c r="E265" i="6"/>
  <c r="E346" i="6"/>
  <c r="E264" i="6"/>
  <c r="E263" i="6"/>
  <c r="E190" i="6"/>
  <c r="E262" i="6"/>
  <c r="E261" i="6"/>
  <c r="E345" i="6"/>
  <c r="E260" i="6"/>
  <c r="E259" i="6"/>
  <c r="E220" i="6"/>
  <c r="E177" i="6"/>
  <c r="E189" i="6"/>
  <c r="H189" i="6" s="1"/>
  <c r="D189" i="6" s="1"/>
  <c r="E219" i="6"/>
  <c r="E344" i="6"/>
  <c r="E82" i="6"/>
  <c r="F376" i="6"/>
  <c r="F227" i="6"/>
  <c r="H227" i="6" s="1"/>
  <c r="D227" i="6" s="1"/>
  <c r="F226" i="6"/>
  <c r="H226" i="6" s="1"/>
  <c r="D226" i="6" s="1"/>
  <c r="F291" i="6"/>
  <c r="F225" i="6"/>
  <c r="H225" i="6" s="1"/>
  <c r="G225" i="6" s="1"/>
  <c r="F367" i="6"/>
  <c r="F290" i="6"/>
  <c r="F289" i="6"/>
  <c r="F85" i="6"/>
  <c r="F224" i="6"/>
  <c r="H224" i="6" s="1"/>
  <c r="D224" i="6" s="1"/>
  <c r="F193" i="6"/>
  <c r="H193" i="6" s="1"/>
  <c r="D193" i="6" s="1"/>
  <c r="F348" i="6"/>
  <c r="F192" i="6"/>
  <c r="H192" i="6" s="1"/>
  <c r="G192" i="6" s="1"/>
  <c r="F288" i="6"/>
  <c r="F223" i="6"/>
  <c r="F347" i="6"/>
  <c r="F287" i="6"/>
  <c r="F286" i="6"/>
  <c r="H286" i="6" s="1"/>
  <c r="D286" i="6" s="1"/>
  <c r="F222" i="6"/>
  <c r="F221" i="6"/>
  <c r="H221" i="6" s="1"/>
  <c r="D221" i="6" s="1"/>
  <c r="F285" i="6"/>
  <c r="H285" i="6" s="1"/>
  <c r="G285" i="6" s="1"/>
  <c r="F284" i="6"/>
  <c r="F283" i="6"/>
  <c r="F282" i="6"/>
  <c r="F281" i="6"/>
  <c r="F280" i="6"/>
  <c r="H280" i="6" s="1"/>
  <c r="D280" i="6" s="1"/>
  <c r="F279" i="6"/>
  <c r="H279" i="6" s="1"/>
  <c r="D279" i="6" s="1"/>
  <c r="F84" i="6"/>
  <c r="F278" i="6"/>
  <c r="H278" i="6" s="1"/>
  <c r="G278" i="6" s="1"/>
  <c r="F371" i="6"/>
  <c r="F277" i="6"/>
  <c r="F276" i="6"/>
  <c r="H276" i="6" s="1"/>
  <c r="G276" i="6" s="1"/>
  <c r="F275" i="6"/>
  <c r="F274" i="6"/>
  <c r="H274" i="6" s="1"/>
  <c r="D274" i="6" s="1"/>
  <c r="F83" i="6"/>
  <c r="H83" i="6" s="1"/>
  <c r="D83" i="6" s="1"/>
  <c r="F273" i="6"/>
  <c r="F272" i="6"/>
  <c r="H272" i="6" s="1"/>
  <c r="G272" i="6" s="1"/>
  <c r="F271" i="6"/>
  <c r="F270" i="6"/>
  <c r="F269" i="6"/>
  <c r="H269" i="6" s="1"/>
  <c r="G269" i="6" s="1"/>
  <c r="F191" i="6"/>
  <c r="F268" i="6"/>
  <c r="H268" i="6" s="1"/>
  <c r="D268" i="6" s="1"/>
  <c r="F267" i="6"/>
  <c r="H267" i="6" s="1"/>
  <c r="D267" i="6" s="1"/>
  <c r="F266" i="6"/>
  <c r="H266" i="6" s="1"/>
  <c r="D266" i="6" s="1"/>
  <c r="F265" i="6"/>
  <c r="H265" i="6" s="1"/>
  <c r="G265" i="6" s="1"/>
  <c r="F346" i="6"/>
  <c r="F264" i="6"/>
  <c r="F263" i="6"/>
  <c r="H263" i="6" s="1"/>
  <c r="G263" i="6" s="1"/>
  <c r="F190" i="6"/>
  <c r="F262" i="6"/>
  <c r="H262" i="6" s="1"/>
  <c r="D262" i="6" s="1"/>
  <c r="F261" i="6"/>
  <c r="F345" i="6"/>
  <c r="H345" i="6" s="1"/>
  <c r="D345" i="6" s="1"/>
  <c r="F260" i="6"/>
  <c r="H260" i="6" s="1"/>
  <c r="G260" i="6" s="1"/>
  <c r="F259" i="6"/>
  <c r="F220" i="6"/>
  <c r="F177" i="6"/>
  <c r="H177" i="6" s="1"/>
  <c r="G177" i="6" s="1"/>
  <c r="F189" i="6"/>
  <c r="F219" i="6"/>
  <c r="H219" i="6" s="1"/>
  <c r="D219" i="6" s="1"/>
  <c r="F344" i="6"/>
  <c r="H344" i="6" s="1"/>
  <c r="D344" i="6" s="1"/>
  <c r="F82" i="6"/>
  <c r="H376" i="6"/>
  <c r="D376" i="6" s="1"/>
  <c r="H347" i="6"/>
  <c r="G347" i="6" s="1"/>
  <c r="H287" i="6"/>
  <c r="D287" i="6" s="1"/>
  <c r="H264" i="6"/>
  <c r="G264" i="6" s="1"/>
  <c r="E3" i="6"/>
  <c r="E8" i="6"/>
  <c r="E9" i="6"/>
  <c r="E10" i="6"/>
  <c r="E11" i="6"/>
  <c r="E12" i="6"/>
  <c r="E13" i="6"/>
  <c r="E14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71" i="6"/>
  <c r="E172" i="6"/>
  <c r="E173" i="6"/>
  <c r="E174" i="6"/>
  <c r="E175" i="6"/>
  <c r="E176" i="6"/>
  <c r="E184" i="6"/>
  <c r="E185" i="6"/>
  <c r="E186" i="6"/>
  <c r="E187" i="6"/>
  <c r="E188" i="6"/>
  <c r="E196" i="6"/>
  <c r="E197" i="6"/>
  <c r="E198" i="6"/>
  <c r="E199" i="6"/>
  <c r="E200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333" i="6"/>
  <c r="E334" i="6"/>
  <c r="E335" i="6"/>
  <c r="E336" i="6"/>
  <c r="E337" i="6"/>
  <c r="E338" i="6"/>
  <c r="E339" i="6"/>
  <c r="E340" i="6"/>
  <c r="E341" i="6"/>
  <c r="E342" i="6"/>
  <c r="E343" i="6"/>
  <c r="E358" i="6"/>
  <c r="E359" i="6"/>
  <c r="E360" i="6"/>
  <c r="E361" i="6"/>
  <c r="E362" i="6"/>
  <c r="E364" i="6"/>
  <c r="E365" i="6"/>
  <c r="E366" i="6"/>
  <c r="E370" i="6"/>
  <c r="E372" i="6"/>
  <c r="E373" i="6"/>
  <c r="E374" i="6"/>
  <c r="E375" i="6"/>
  <c r="F176" i="6"/>
  <c r="F375" i="6"/>
  <c r="F188" i="6"/>
  <c r="F81" i="6"/>
  <c r="F80" i="6"/>
  <c r="F187" i="6"/>
  <c r="F258" i="6"/>
  <c r="F186" i="6"/>
  <c r="F257" i="6"/>
  <c r="F185" i="6"/>
  <c r="F256" i="6"/>
  <c r="F200" i="6"/>
  <c r="F175" i="6"/>
  <c r="H175" i="6" s="1"/>
  <c r="D175" i="6" s="1"/>
  <c r="F79" i="6"/>
  <c r="F218" i="6"/>
  <c r="F199" i="6"/>
  <c r="F217" i="6"/>
  <c r="F343" i="6"/>
  <c r="F198" i="6"/>
  <c r="F216" i="6"/>
  <c r="F215" i="6"/>
  <c r="F255" i="6"/>
  <c r="F214" i="6"/>
  <c r="F254" i="6"/>
  <c r="F253" i="6"/>
  <c r="F252" i="6"/>
  <c r="H252" i="6" s="1"/>
  <c r="D252" i="6" s="1"/>
  <c r="F342" i="6"/>
  <c r="F341" i="6"/>
  <c r="F340" i="6"/>
  <c r="F197" i="6"/>
  <c r="F213" i="6"/>
  <c r="F212" i="6"/>
  <c r="H212" i="6" s="1"/>
  <c r="D212" i="6" s="1"/>
  <c r="F78" i="6"/>
  <c r="F366" i="6"/>
  <c r="F77" i="6"/>
  <c r="H77" i="6" s="1"/>
  <c r="F174" i="6"/>
  <c r="F211" i="6"/>
  <c r="H211" i="6" s="1"/>
  <c r="D211" i="6" s="1"/>
  <c r="F210" i="6"/>
  <c r="F209" i="6"/>
  <c r="F208" i="6"/>
  <c r="F207" i="6"/>
  <c r="F76" i="6"/>
  <c r="H76" i="6" s="1"/>
  <c r="D76" i="6" s="1"/>
  <c r="F251" i="6"/>
  <c r="F250" i="6"/>
  <c r="F249" i="6"/>
  <c r="H249" i="6" s="1"/>
  <c r="D249" i="6" s="1"/>
  <c r="F248" i="6"/>
  <c r="F247" i="6"/>
  <c r="F14" i="6"/>
  <c r="F337" i="6"/>
  <c r="F336" i="6"/>
  <c r="F246" i="6"/>
  <c r="F245" i="6"/>
  <c r="F244" i="6"/>
  <c r="F206" i="6"/>
  <c r="F205" i="6"/>
  <c r="F335" i="6"/>
  <c r="F204" i="6"/>
  <c r="F75" i="6"/>
  <c r="F243" i="6"/>
  <c r="F13" i="6"/>
  <c r="F242" i="6"/>
  <c r="F12" i="6"/>
  <c r="F11" i="6"/>
  <c r="F10" i="6"/>
  <c r="F74" i="6"/>
  <c r="H74" i="6" s="1"/>
  <c r="D74" i="6" s="1"/>
  <c r="F241" i="6"/>
  <c r="H241" i="6" s="1"/>
  <c r="D241" i="6" s="1"/>
  <c r="F73" i="6"/>
  <c r="F72" i="6"/>
  <c r="F71" i="6"/>
  <c r="F362" i="6"/>
  <c r="F240" i="6"/>
  <c r="F21" i="6"/>
  <c r="F239" i="6"/>
  <c r="F334" i="6"/>
  <c r="H334" i="6" s="1"/>
  <c r="D334" i="6" s="1"/>
  <c r="F238" i="6"/>
  <c r="F237" i="6"/>
  <c r="F236" i="6"/>
  <c r="F235" i="6"/>
  <c r="F20" i="6"/>
  <c r="F19" i="6"/>
  <c r="F18" i="6"/>
  <c r="H18" i="6" s="1"/>
  <c r="D18" i="6" s="1"/>
  <c r="F203" i="6"/>
  <c r="H203" i="6" s="1"/>
  <c r="D203" i="6" s="1"/>
  <c r="F17" i="6"/>
  <c r="H17" i="6" s="1"/>
  <c r="F339" i="6"/>
  <c r="F234" i="6"/>
  <c r="F233" i="6"/>
  <c r="F202" i="6"/>
  <c r="F196" i="6"/>
  <c r="F184" i="6"/>
  <c r="F338" i="6"/>
  <c r="F333" i="6"/>
  <c r="F53" i="6"/>
  <c r="F173" i="6"/>
  <c r="F24" i="6"/>
  <c r="F23" i="6"/>
  <c r="F22" i="6"/>
  <c r="F16" i="6"/>
  <c r="F9" i="6"/>
  <c r="H9" i="6" s="1"/>
  <c r="D9" i="6" s="1"/>
  <c r="F8" i="6"/>
  <c r="H8" i="6" s="1"/>
  <c r="F3" i="6"/>
  <c r="F52" i="6"/>
  <c r="F51" i="6"/>
  <c r="F361" i="6"/>
  <c r="F70" i="6"/>
  <c r="F374" i="6"/>
  <c r="H374" i="6" s="1"/>
  <c r="D374" i="6" s="1"/>
  <c r="F360" i="6"/>
  <c r="H361" i="6"/>
  <c r="G361" i="6" s="1"/>
  <c r="F26" i="6"/>
  <c r="F25" i="6"/>
  <c r="H25" i="6" s="1"/>
  <c r="D25" i="6" s="1"/>
  <c r="F27" i="6"/>
  <c r="F2" i="6"/>
  <c r="H190" i="6" l="1"/>
  <c r="D190" i="6" s="1"/>
  <c r="H191" i="6"/>
  <c r="D191" i="6" s="1"/>
  <c r="H275" i="6"/>
  <c r="D275" i="6" s="1"/>
  <c r="H281" i="6"/>
  <c r="D281" i="6" s="1"/>
  <c r="H85" i="6"/>
  <c r="D85" i="6" s="1"/>
  <c r="G354" i="6"/>
  <c r="H304" i="6"/>
  <c r="D304" i="6" s="1"/>
  <c r="H355" i="6"/>
  <c r="D355" i="6" s="1"/>
  <c r="H168" i="6"/>
  <c r="D168" i="6" s="1"/>
  <c r="H6" i="6"/>
  <c r="D6" i="6" s="1"/>
  <c r="H314" i="6"/>
  <c r="D314" i="6" s="1"/>
  <c r="H321" i="6"/>
  <c r="D321" i="6" s="1"/>
  <c r="H325" i="6"/>
  <c r="D325" i="6" s="1"/>
  <c r="H232" i="6"/>
  <c r="D232" i="6" s="1"/>
  <c r="H282" i="6"/>
  <c r="G282" i="6" s="1"/>
  <c r="H289" i="6"/>
  <c r="G289" i="6" s="1"/>
  <c r="H292" i="6"/>
  <c r="D292" i="6" s="1"/>
  <c r="H350" i="6"/>
  <c r="D350" i="6" s="1"/>
  <c r="H165" i="6"/>
  <c r="D165" i="6" s="1"/>
  <c r="H327" i="6"/>
  <c r="D327" i="6" s="1"/>
  <c r="H238" i="6"/>
  <c r="H166" i="6"/>
  <c r="D166" i="6" s="1"/>
  <c r="H336" i="6"/>
  <c r="D336" i="6" s="1"/>
  <c r="H185" i="6"/>
  <c r="D185" i="6" s="1"/>
  <c r="H244" i="6"/>
  <c r="D244" i="6" s="1"/>
  <c r="H52" i="6"/>
  <c r="D52" i="6" s="1"/>
  <c r="H228" i="6"/>
  <c r="D228" i="6" s="1"/>
  <c r="H15" i="6"/>
  <c r="D15" i="6" s="1"/>
  <c r="H246" i="6"/>
  <c r="H184" i="6"/>
  <c r="D184" i="6" s="1"/>
  <c r="H78" i="6"/>
  <c r="D78" i="6" s="1"/>
  <c r="H70" i="6"/>
  <c r="G70" i="6" s="1"/>
  <c r="H22" i="6"/>
  <c r="G22" i="6" s="1"/>
  <c r="H208" i="6"/>
  <c r="G208" i="6" s="1"/>
  <c r="H254" i="6"/>
  <c r="D254" i="6" s="1"/>
  <c r="H199" i="6"/>
  <c r="G199" i="6" s="1"/>
  <c r="H220" i="6"/>
  <c r="G220" i="6" s="1"/>
  <c r="H270" i="6"/>
  <c r="G270" i="6" s="1"/>
  <c r="H277" i="6"/>
  <c r="G277" i="6" s="1"/>
  <c r="H283" i="6"/>
  <c r="G283" i="6" s="1"/>
  <c r="H290" i="6"/>
  <c r="G290" i="6" s="1"/>
  <c r="H369" i="6"/>
  <c r="D369" i="6" s="1"/>
  <c r="H303" i="6"/>
  <c r="D303" i="6" s="1"/>
  <c r="H5" i="6"/>
  <c r="D5" i="6" s="1"/>
  <c r="H309" i="6"/>
  <c r="D309" i="6" s="1"/>
  <c r="H86" i="6"/>
  <c r="D86" i="6" s="1"/>
  <c r="H320" i="6"/>
  <c r="D320" i="6" s="1"/>
  <c r="G168" i="6"/>
  <c r="G350" i="6"/>
  <c r="D296" i="6"/>
  <c r="G296" i="6"/>
  <c r="G369" i="6"/>
  <c r="G292" i="6"/>
  <c r="G351" i="6"/>
  <c r="H305" i="6"/>
  <c r="H310" i="6"/>
  <c r="G314" i="6"/>
  <c r="H317" i="6"/>
  <c r="D317" i="6" s="1"/>
  <c r="H323" i="6"/>
  <c r="D323" i="6" s="1"/>
  <c r="G330" i="6"/>
  <c r="H20" i="6"/>
  <c r="G20" i="6" s="1"/>
  <c r="H11" i="6"/>
  <c r="G11" i="6" s="1"/>
  <c r="G303" i="6"/>
  <c r="G309" i="6"/>
  <c r="G328" i="6"/>
  <c r="H80" i="6"/>
  <c r="D80" i="6" s="1"/>
  <c r="G352" i="6"/>
  <c r="G298" i="6"/>
  <c r="G300" i="6"/>
  <c r="H261" i="6"/>
  <c r="D261" i="6" s="1"/>
  <c r="H222" i="6"/>
  <c r="D222" i="6" s="1"/>
  <c r="G201" i="6"/>
  <c r="H306" i="6"/>
  <c r="D306" i="6" s="1"/>
  <c r="H194" i="6"/>
  <c r="G194" i="6" s="1"/>
  <c r="H312" i="6"/>
  <c r="D312" i="6" s="1"/>
  <c r="H315" i="6"/>
  <c r="D315" i="6" s="1"/>
  <c r="G195" i="6"/>
  <c r="G297" i="6"/>
  <c r="G15" i="6"/>
  <c r="H342" i="6"/>
  <c r="D342" i="6" s="1"/>
  <c r="G180" i="6"/>
  <c r="G5" i="6"/>
  <c r="H7" i="6"/>
  <c r="D7" i="6" s="1"/>
  <c r="H322" i="6"/>
  <c r="D322" i="6" s="1"/>
  <c r="G301" i="6"/>
  <c r="G327" i="6"/>
  <c r="G229" i="6"/>
  <c r="D229" i="6"/>
  <c r="D305" i="6"/>
  <c r="G305" i="6"/>
  <c r="G310" i="6"/>
  <c r="D310" i="6"/>
  <c r="D295" i="6"/>
  <c r="G295" i="6"/>
  <c r="D230" i="6"/>
  <c r="G230" i="6"/>
  <c r="G329" i="6"/>
  <c r="D329" i="6"/>
  <c r="G6" i="6"/>
  <c r="G321" i="6"/>
  <c r="G368" i="6"/>
  <c r="D368" i="6"/>
  <c r="G293" i="6"/>
  <c r="G325" i="6"/>
  <c r="G228" i="6"/>
  <c r="G294" i="6"/>
  <c r="G181" i="6"/>
  <c r="G165" i="6"/>
  <c r="G231" i="6"/>
  <c r="H308" i="6"/>
  <c r="D308" i="6" s="1"/>
  <c r="H169" i="6"/>
  <c r="D169" i="6" s="1"/>
  <c r="H313" i="6"/>
  <c r="D313" i="6" s="1"/>
  <c r="H319" i="6"/>
  <c r="D319" i="6" s="1"/>
  <c r="H326" i="6"/>
  <c r="D326" i="6" s="1"/>
  <c r="H332" i="6"/>
  <c r="D332" i="6" s="1"/>
  <c r="H349" i="6"/>
  <c r="D349" i="6" s="1"/>
  <c r="H353" i="6"/>
  <c r="D353" i="6" s="1"/>
  <c r="H299" i="6"/>
  <c r="D299" i="6" s="1"/>
  <c r="H302" i="6"/>
  <c r="D302" i="6" s="1"/>
  <c r="H183" i="6"/>
  <c r="D183" i="6" s="1"/>
  <c r="H167" i="6"/>
  <c r="D167" i="6" s="1"/>
  <c r="H311" i="6"/>
  <c r="D311" i="6" s="1"/>
  <c r="H316" i="6"/>
  <c r="D316" i="6" s="1"/>
  <c r="H324" i="6"/>
  <c r="D324" i="6" s="1"/>
  <c r="H363" i="6"/>
  <c r="D363" i="6" s="1"/>
  <c r="H178" i="6"/>
  <c r="D178" i="6" s="1"/>
  <c r="H179" i="6"/>
  <c r="D179" i="6" s="1"/>
  <c r="H182" i="6"/>
  <c r="D182" i="6" s="1"/>
  <c r="H4" i="6"/>
  <c r="D4" i="6" s="1"/>
  <c r="H307" i="6"/>
  <c r="D307" i="6" s="1"/>
  <c r="H356" i="6"/>
  <c r="D356" i="6" s="1"/>
  <c r="H170" i="6"/>
  <c r="D170" i="6" s="1"/>
  <c r="H318" i="6"/>
  <c r="D318" i="6" s="1"/>
  <c r="H357" i="6"/>
  <c r="D357" i="6" s="1"/>
  <c r="H331" i="6"/>
  <c r="D331" i="6" s="1"/>
  <c r="H360" i="6"/>
  <c r="D360" i="6" s="1"/>
  <c r="H338" i="6"/>
  <c r="D338" i="6" s="1"/>
  <c r="H236" i="6"/>
  <c r="D236" i="6" s="1"/>
  <c r="H259" i="6"/>
  <c r="G259" i="6" s="1"/>
  <c r="H346" i="6"/>
  <c r="G346" i="6" s="1"/>
  <c r="H271" i="6"/>
  <c r="G271" i="6" s="1"/>
  <c r="H371" i="6"/>
  <c r="G371" i="6" s="1"/>
  <c r="H284" i="6"/>
  <c r="G284" i="6" s="1"/>
  <c r="H288" i="6"/>
  <c r="G288" i="6" s="1"/>
  <c r="H367" i="6"/>
  <c r="G367" i="6" s="1"/>
  <c r="H16" i="6"/>
  <c r="D16" i="6" s="1"/>
  <c r="H257" i="6"/>
  <c r="D257" i="6" s="1"/>
  <c r="H176" i="6"/>
  <c r="D176" i="6" s="1"/>
  <c r="H21" i="6"/>
  <c r="D21" i="6" s="1"/>
  <c r="H202" i="6"/>
  <c r="G202" i="6" s="1"/>
  <c r="H240" i="6"/>
  <c r="G240" i="6" s="1"/>
  <c r="H196" i="6"/>
  <c r="D196" i="6" s="1"/>
  <c r="H19" i="6"/>
  <c r="G19" i="6" s="1"/>
  <c r="H10" i="6"/>
  <c r="G10" i="6" s="1"/>
  <c r="H205" i="6"/>
  <c r="G205" i="6" s="1"/>
  <c r="H213" i="6"/>
  <c r="G213" i="6" s="1"/>
  <c r="H214" i="6"/>
  <c r="G214" i="6" s="1"/>
  <c r="H218" i="6"/>
  <c r="G218" i="6" s="1"/>
  <c r="H337" i="6"/>
  <c r="D337" i="6" s="1"/>
  <c r="H239" i="6"/>
  <c r="D239" i="6" s="1"/>
  <c r="H217" i="6"/>
  <c r="D217" i="6" s="1"/>
  <c r="H82" i="6"/>
  <c r="D82" i="6" s="1"/>
  <c r="H273" i="6"/>
  <c r="D273" i="6" s="1"/>
  <c r="H84" i="6"/>
  <c r="D84" i="6" s="1"/>
  <c r="H348" i="6"/>
  <c r="D348" i="6" s="1"/>
  <c r="H291" i="6"/>
  <c r="D291" i="6" s="1"/>
  <c r="G345" i="6"/>
  <c r="G221" i="6"/>
  <c r="G266" i="6"/>
  <c r="H333" i="6"/>
  <c r="G333" i="6" s="1"/>
  <c r="H243" i="6"/>
  <c r="G243" i="6" s="1"/>
  <c r="H251" i="6"/>
  <c r="G251" i="6" s="1"/>
  <c r="H75" i="6"/>
  <c r="D75" i="6" s="1"/>
  <c r="D177" i="6"/>
  <c r="D263" i="6"/>
  <c r="D269" i="6"/>
  <c r="D276" i="6"/>
  <c r="D282" i="6"/>
  <c r="D347" i="6"/>
  <c r="G344" i="6"/>
  <c r="G261" i="6"/>
  <c r="G267" i="6"/>
  <c r="G83" i="6"/>
  <c r="G279" i="6"/>
  <c r="G222" i="6"/>
  <c r="G193" i="6"/>
  <c r="G226" i="6"/>
  <c r="D220" i="6"/>
  <c r="D264" i="6"/>
  <c r="D277" i="6"/>
  <c r="D283" i="6"/>
  <c r="D223" i="6"/>
  <c r="D290" i="6"/>
  <c r="G219" i="6"/>
  <c r="G262" i="6"/>
  <c r="G268" i="6"/>
  <c r="G274" i="6"/>
  <c r="G280" i="6"/>
  <c r="G286" i="6"/>
  <c r="G224" i="6"/>
  <c r="G227" i="6"/>
  <c r="D371" i="6"/>
  <c r="G189" i="6"/>
  <c r="G190" i="6"/>
  <c r="G191" i="6"/>
  <c r="G275" i="6"/>
  <c r="G281" i="6"/>
  <c r="G287" i="6"/>
  <c r="G85" i="6"/>
  <c r="G376" i="6"/>
  <c r="D260" i="6"/>
  <c r="D265" i="6"/>
  <c r="D272" i="6"/>
  <c r="D278" i="6"/>
  <c r="D285" i="6"/>
  <c r="D192" i="6"/>
  <c r="D225" i="6"/>
  <c r="H335" i="6"/>
  <c r="D335" i="6" s="1"/>
  <c r="H253" i="6"/>
  <c r="D253" i="6" s="1"/>
  <c r="H215" i="6"/>
  <c r="D215" i="6" s="1"/>
  <c r="H207" i="6"/>
  <c r="D207" i="6" s="1"/>
  <c r="H247" i="6"/>
  <c r="G247" i="6" s="1"/>
  <c r="H209" i="6"/>
  <c r="G209" i="6" s="1"/>
  <c r="H340" i="6"/>
  <c r="D340" i="6" s="1"/>
  <c r="H258" i="6"/>
  <c r="G258" i="6" s="1"/>
  <c r="H242" i="6"/>
  <c r="D242" i="6" s="1"/>
  <c r="H234" i="6"/>
  <c r="D234" i="6" s="1"/>
  <c r="H204" i="6"/>
  <c r="D204" i="6" s="1"/>
  <c r="H173" i="6"/>
  <c r="D173" i="6" s="1"/>
  <c r="H186" i="6"/>
  <c r="D186" i="6" s="1"/>
  <c r="H71" i="6"/>
  <c r="D71" i="6" s="1"/>
  <c r="H23" i="6"/>
  <c r="G23" i="6" s="1"/>
  <c r="H14" i="6"/>
  <c r="D14" i="6" s="1"/>
  <c r="H366" i="6"/>
  <c r="D366" i="6" s="1"/>
  <c r="H343" i="6"/>
  <c r="D343" i="6" s="1"/>
  <c r="H375" i="6"/>
  <c r="D375" i="6" s="1"/>
  <c r="H73" i="6"/>
  <c r="G73" i="6" s="1"/>
  <c r="H256" i="6"/>
  <c r="G256" i="6" s="1"/>
  <c r="H188" i="6"/>
  <c r="D188" i="6" s="1"/>
  <c r="G241" i="6"/>
  <c r="H198" i="6"/>
  <c r="G198" i="6" s="1"/>
  <c r="G252" i="6"/>
  <c r="G343" i="6"/>
  <c r="G203" i="6"/>
  <c r="G52" i="6"/>
  <c r="G71" i="6"/>
  <c r="G244" i="6"/>
  <c r="G249" i="6"/>
  <c r="G211" i="6"/>
  <c r="G175" i="6"/>
  <c r="G334" i="6"/>
  <c r="G75" i="6"/>
  <c r="H27" i="6"/>
  <c r="D27" i="6" s="1"/>
  <c r="G336" i="6"/>
  <c r="G76" i="6"/>
  <c r="G9" i="6"/>
  <c r="G8" i="6"/>
  <c r="D8" i="6"/>
  <c r="G17" i="6"/>
  <c r="D17" i="6"/>
  <c r="G238" i="6"/>
  <c r="D238" i="6"/>
  <c r="G246" i="6"/>
  <c r="D246" i="6"/>
  <c r="G77" i="6"/>
  <c r="D77" i="6"/>
  <c r="G342" i="6"/>
  <c r="G188" i="6"/>
  <c r="D208" i="6"/>
  <c r="G374" i="6"/>
  <c r="G184" i="6"/>
  <c r="G18" i="6"/>
  <c r="G239" i="6"/>
  <c r="G74" i="6"/>
  <c r="G78" i="6"/>
  <c r="G176" i="6"/>
  <c r="D361" i="6"/>
  <c r="D202" i="6"/>
  <c r="D11" i="6"/>
  <c r="D218" i="6"/>
  <c r="D22" i="6"/>
  <c r="D199" i="6"/>
  <c r="H51" i="6"/>
  <c r="D51" i="6" s="1"/>
  <c r="H24" i="6"/>
  <c r="D24" i="6" s="1"/>
  <c r="H233" i="6"/>
  <c r="D233" i="6" s="1"/>
  <c r="H235" i="6"/>
  <c r="D235" i="6" s="1"/>
  <c r="H362" i="6"/>
  <c r="D362" i="6" s="1"/>
  <c r="H12" i="6"/>
  <c r="D12" i="6" s="1"/>
  <c r="H206" i="6"/>
  <c r="D206" i="6" s="1"/>
  <c r="H248" i="6"/>
  <c r="D248" i="6" s="1"/>
  <c r="H210" i="6"/>
  <c r="D210" i="6" s="1"/>
  <c r="H197" i="6"/>
  <c r="D197" i="6" s="1"/>
  <c r="H255" i="6"/>
  <c r="D255" i="6" s="1"/>
  <c r="H79" i="6"/>
  <c r="D79" i="6" s="1"/>
  <c r="H187" i="6"/>
  <c r="D187" i="6" s="1"/>
  <c r="G212" i="6"/>
  <c r="G254" i="6"/>
  <c r="H3" i="6"/>
  <c r="D3" i="6" s="1"/>
  <c r="H53" i="6"/>
  <c r="D53" i="6" s="1"/>
  <c r="H339" i="6"/>
  <c r="D339" i="6" s="1"/>
  <c r="H237" i="6"/>
  <c r="D237" i="6" s="1"/>
  <c r="H72" i="6"/>
  <c r="D72" i="6" s="1"/>
  <c r="H13" i="6"/>
  <c r="D13" i="6" s="1"/>
  <c r="H245" i="6"/>
  <c r="D245" i="6" s="1"/>
  <c r="H250" i="6"/>
  <c r="D250" i="6" s="1"/>
  <c r="H174" i="6"/>
  <c r="D174" i="6" s="1"/>
  <c r="H341" i="6"/>
  <c r="D341" i="6" s="1"/>
  <c r="H216" i="6"/>
  <c r="D216" i="6" s="1"/>
  <c r="H200" i="6"/>
  <c r="D200" i="6" s="1"/>
  <c r="H81" i="6"/>
  <c r="D81" i="6" s="1"/>
  <c r="G25" i="6"/>
  <c r="H26" i="6"/>
  <c r="D26" i="6" s="1"/>
  <c r="F28" i="6"/>
  <c r="F29" i="6"/>
  <c r="F30" i="6"/>
  <c r="F31" i="6"/>
  <c r="F32" i="6"/>
  <c r="F33" i="6"/>
  <c r="F34" i="6"/>
  <c r="F35" i="6"/>
  <c r="F37" i="6"/>
  <c r="F39" i="6"/>
  <c r="F36" i="6"/>
  <c r="F41" i="6"/>
  <c r="F38" i="6"/>
  <c r="F40" i="6"/>
  <c r="F42" i="6"/>
  <c r="F49" i="6"/>
  <c r="F45" i="6"/>
  <c r="F44" i="6"/>
  <c r="F47" i="6"/>
  <c r="F43" i="6"/>
  <c r="F50" i="6"/>
  <c r="F48" i="6"/>
  <c r="F46" i="6"/>
  <c r="F54" i="6"/>
  <c r="F56" i="6"/>
  <c r="F57" i="6"/>
  <c r="F55" i="6"/>
  <c r="F60" i="6"/>
  <c r="F59" i="6"/>
  <c r="F62" i="6"/>
  <c r="F61" i="6"/>
  <c r="F63" i="6"/>
  <c r="F58" i="6"/>
  <c r="F64" i="6"/>
  <c r="F67" i="6"/>
  <c r="F65" i="6"/>
  <c r="F66" i="6"/>
  <c r="F68" i="6"/>
  <c r="F69" i="6"/>
  <c r="F87" i="6"/>
  <c r="F98" i="6"/>
  <c r="F88" i="6"/>
  <c r="F96" i="6"/>
  <c r="F99" i="6"/>
  <c r="F90" i="6"/>
  <c r="F94" i="6"/>
  <c r="F91" i="6"/>
  <c r="F89" i="6"/>
  <c r="F97" i="6"/>
  <c r="F100" i="6"/>
  <c r="F95" i="6"/>
  <c r="F92" i="6"/>
  <c r="F93" i="6"/>
  <c r="F101" i="6"/>
  <c r="F102" i="6"/>
  <c r="F103" i="6"/>
  <c r="F104" i="6"/>
  <c r="F105" i="6"/>
  <c r="F106" i="6"/>
  <c r="F109" i="6"/>
  <c r="F111" i="6"/>
  <c r="F110" i="6"/>
  <c r="F108" i="6"/>
  <c r="F107" i="6"/>
  <c r="F112" i="6"/>
  <c r="F113" i="6"/>
  <c r="F115" i="6"/>
  <c r="F114" i="6"/>
  <c r="F119" i="6"/>
  <c r="F118" i="6"/>
  <c r="F116" i="6"/>
  <c r="F117" i="6"/>
  <c r="F120" i="6"/>
  <c r="F122" i="6"/>
  <c r="F121" i="6"/>
  <c r="F123" i="6"/>
  <c r="F125" i="6"/>
  <c r="F124" i="6"/>
  <c r="F126" i="6"/>
  <c r="F128" i="6"/>
  <c r="F127" i="6"/>
  <c r="F129" i="6"/>
  <c r="F130" i="6"/>
  <c r="F131" i="6"/>
  <c r="F132" i="6"/>
  <c r="F133" i="6"/>
  <c r="F135" i="6"/>
  <c r="F134" i="6"/>
  <c r="F137" i="6"/>
  <c r="F138" i="6"/>
  <c r="F139" i="6"/>
  <c r="F136" i="6"/>
  <c r="F141" i="6"/>
  <c r="F140" i="6"/>
  <c r="F142" i="6"/>
  <c r="F144" i="6"/>
  <c r="F143" i="6"/>
  <c r="F145" i="6"/>
  <c r="F146" i="6"/>
  <c r="F147" i="6"/>
  <c r="F150" i="6"/>
  <c r="F149" i="6"/>
  <c r="F148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4" i="6"/>
  <c r="F163" i="6"/>
  <c r="F171" i="6"/>
  <c r="F172" i="6"/>
  <c r="F359" i="6"/>
  <c r="F358" i="6"/>
  <c r="F364" i="6"/>
  <c r="F365" i="6"/>
  <c r="F370" i="6"/>
  <c r="F373" i="6"/>
  <c r="F372" i="6"/>
  <c r="E2" i="6"/>
  <c r="H2" i="6" s="1"/>
  <c r="D2" i="6" s="1"/>
  <c r="D20" i="6" l="1"/>
  <c r="G185" i="6"/>
  <c r="G304" i="6"/>
  <c r="G323" i="6"/>
  <c r="D270" i="6"/>
  <c r="G320" i="6"/>
  <c r="G312" i="6"/>
  <c r="G257" i="6"/>
  <c r="D19" i="6"/>
  <c r="G80" i="6"/>
  <c r="D194" i="6"/>
  <c r="G232" i="6"/>
  <c r="D209" i="6"/>
  <c r="D70" i="6"/>
  <c r="G4" i="6"/>
  <c r="G86" i="6"/>
  <c r="G166" i="6"/>
  <c r="G355" i="6"/>
  <c r="D205" i="6"/>
  <c r="D243" i="6"/>
  <c r="D259" i="6"/>
  <c r="D289" i="6"/>
  <c r="G315" i="6"/>
  <c r="G363" i="6"/>
  <c r="G183" i="6"/>
  <c r="D10" i="6"/>
  <c r="D256" i="6"/>
  <c r="D367" i="6"/>
  <c r="G16" i="6"/>
  <c r="G317" i="6"/>
  <c r="G338" i="6"/>
  <c r="G322" i="6"/>
  <c r="G217" i="6"/>
  <c r="G236" i="6"/>
  <c r="G7" i="6"/>
  <c r="G306" i="6"/>
  <c r="G178" i="6"/>
  <c r="G182" i="6"/>
  <c r="G357" i="6"/>
  <c r="G356" i="6"/>
  <c r="G179" i="6"/>
  <c r="G307" i="6"/>
  <c r="G319" i="6"/>
  <c r="G353" i="6"/>
  <c r="G169" i="6"/>
  <c r="G332" i="6"/>
  <c r="G331" i="6"/>
  <c r="G302" i="6"/>
  <c r="G326" i="6"/>
  <c r="G299" i="6"/>
  <c r="G316" i="6"/>
  <c r="G318" i="6"/>
  <c r="G313" i="6"/>
  <c r="G324" i="6"/>
  <c r="G167" i="6"/>
  <c r="G308" i="6"/>
  <c r="G311" i="6"/>
  <c r="G170" i="6"/>
  <c r="G349" i="6"/>
  <c r="G348" i="6"/>
  <c r="G337" i="6"/>
  <c r="D288" i="6"/>
  <c r="G196" i="6"/>
  <c r="G360" i="6"/>
  <c r="D271" i="6"/>
  <c r="G186" i="6"/>
  <c r="D247" i="6"/>
  <c r="D346" i="6"/>
  <c r="G21" i="6"/>
  <c r="D240" i="6"/>
  <c r="D251" i="6"/>
  <c r="D284" i="6"/>
  <c r="D214" i="6"/>
  <c r="G242" i="6"/>
  <c r="G366" i="6"/>
  <c r="G27" i="6"/>
  <c r="D213" i="6"/>
  <c r="D23" i="6"/>
  <c r="G340" i="6"/>
  <c r="G273" i="6"/>
  <c r="G291" i="6"/>
  <c r="D333" i="6"/>
  <c r="G84" i="6"/>
  <c r="G335" i="6"/>
  <c r="G82" i="6"/>
  <c r="G253" i="6"/>
  <c r="G207" i="6"/>
  <c r="D198" i="6"/>
  <c r="G215" i="6"/>
  <c r="G234" i="6"/>
  <c r="D73" i="6"/>
  <c r="G173" i="6"/>
  <c r="G204" i="6"/>
  <c r="G14" i="6"/>
  <c r="D258" i="6"/>
  <c r="G375" i="6"/>
  <c r="G255" i="6"/>
  <c r="G233" i="6"/>
  <c r="G250" i="6"/>
  <c r="G197" i="6"/>
  <c r="G24" i="6"/>
  <c r="G245" i="6"/>
  <c r="G210" i="6"/>
  <c r="G51" i="6"/>
  <c r="G13" i="6"/>
  <c r="G248" i="6"/>
  <c r="G81" i="6"/>
  <c r="G72" i="6"/>
  <c r="G206" i="6"/>
  <c r="G200" i="6"/>
  <c r="G237" i="6"/>
  <c r="G12" i="6"/>
  <c r="G216" i="6"/>
  <c r="G339" i="6"/>
  <c r="G187" i="6"/>
  <c r="G362" i="6"/>
  <c r="G341" i="6"/>
  <c r="G53" i="6"/>
  <c r="G79" i="6"/>
  <c r="G235" i="6"/>
  <c r="G174" i="6"/>
  <c r="G3" i="6"/>
  <c r="H365" i="6"/>
  <c r="D365" i="6" s="1"/>
  <c r="H154" i="6"/>
  <c r="D154" i="6" s="1"/>
  <c r="H131" i="6"/>
  <c r="D131" i="6" s="1"/>
  <c r="H112" i="6"/>
  <c r="D112" i="6" s="1"/>
  <c r="H90" i="6"/>
  <c r="D90" i="6" s="1"/>
  <c r="H59" i="6"/>
  <c r="D59" i="6" s="1"/>
  <c r="H50" i="6"/>
  <c r="D50" i="6" s="1"/>
  <c r="H28" i="6"/>
  <c r="D28" i="6" s="1"/>
  <c r="H372" i="6"/>
  <c r="D372" i="6" s="1"/>
  <c r="H364" i="6"/>
  <c r="D364" i="6" s="1"/>
  <c r="H171" i="6"/>
  <c r="D171" i="6" s="1"/>
  <c r="H161" i="6"/>
  <c r="D161" i="6" s="1"/>
  <c r="H157" i="6"/>
  <c r="D157" i="6" s="1"/>
  <c r="H153" i="6"/>
  <c r="D153" i="6" s="1"/>
  <c r="H149" i="6"/>
  <c r="D149" i="6" s="1"/>
  <c r="H145" i="6"/>
  <c r="D145" i="6" s="1"/>
  <c r="H140" i="6"/>
  <c r="D140" i="6" s="1"/>
  <c r="H138" i="6"/>
  <c r="D138" i="6" s="1"/>
  <c r="H133" i="6"/>
  <c r="D133" i="6" s="1"/>
  <c r="H130" i="6"/>
  <c r="D130" i="6" s="1"/>
  <c r="H126" i="6"/>
  <c r="D126" i="6" s="1"/>
  <c r="H121" i="6"/>
  <c r="D121" i="6" s="1"/>
  <c r="H116" i="6"/>
  <c r="D116" i="6" s="1"/>
  <c r="H115" i="6"/>
  <c r="D115" i="6" s="1"/>
  <c r="H107" i="6"/>
  <c r="D107" i="6" s="1"/>
  <c r="H109" i="6"/>
  <c r="D109" i="6" s="1"/>
  <c r="H103" i="6"/>
  <c r="D103" i="6" s="1"/>
  <c r="H92" i="6"/>
  <c r="D92" i="6" s="1"/>
  <c r="H89" i="6"/>
  <c r="D89" i="6" s="1"/>
  <c r="H99" i="6"/>
  <c r="D99" i="6" s="1"/>
  <c r="H87" i="6"/>
  <c r="D87" i="6" s="1"/>
  <c r="H65" i="6"/>
  <c r="D65" i="6" s="1"/>
  <c r="H63" i="6"/>
  <c r="D63" i="6" s="1"/>
  <c r="H60" i="6"/>
  <c r="D60" i="6" s="1"/>
  <c r="H54" i="6"/>
  <c r="D54" i="6" s="1"/>
  <c r="H43" i="6"/>
  <c r="D43" i="6" s="1"/>
  <c r="H49" i="6"/>
  <c r="D49" i="6" s="1"/>
  <c r="H41" i="6"/>
  <c r="D41" i="6" s="1"/>
  <c r="H35" i="6"/>
  <c r="D35" i="6" s="1"/>
  <c r="H31" i="6"/>
  <c r="D31" i="6" s="1"/>
  <c r="H148" i="6"/>
  <c r="D148" i="6" s="1"/>
  <c r="H128" i="6"/>
  <c r="D128" i="6" s="1"/>
  <c r="H111" i="6"/>
  <c r="D111" i="6" s="1"/>
  <c r="H97" i="6"/>
  <c r="D97" i="6" s="1"/>
  <c r="H58" i="6"/>
  <c r="D58" i="6" s="1"/>
  <c r="H56" i="6"/>
  <c r="D56" i="6" s="1"/>
  <c r="H37" i="6"/>
  <c r="D37" i="6" s="1"/>
  <c r="H158" i="6"/>
  <c r="D158" i="6" s="1"/>
  <c r="H139" i="6"/>
  <c r="D139" i="6" s="1"/>
  <c r="H114" i="6"/>
  <c r="D114" i="6" s="1"/>
  <c r="H98" i="6"/>
  <c r="D98" i="6" s="1"/>
  <c r="H32" i="6"/>
  <c r="D32" i="6" s="1"/>
  <c r="H373" i="6"/>
  <c r="D373" i="6" s="1"/>
  <c r="H358" i="6"/>
  <c r="D358" i="6" s="1"/>
  <c r="H163" i="6"/>
  <c r="D163" i="6" s="1"/>
  <c r="H160" i="6"/>
  <c r="D160" i="6" s="1"/>
  <c r="H156" i="6"/>
  <c r="D156" i="6" s="1"/>
  <c r="H152" i="6"/>
  <c r="D152" i="6" s="1"/>
  <c r="H150" i="6"/>
  <c r="D150" i="6" s="1"/>
  <c r="H143" i="6"/>
  <c r="D143" i="6" s="1"/>
  <c r="H141" i="6"/>
  <c r="D141" i="6" s="1"/>
  <c r="H137" i="6"/>
  <c r="D137" i="6" s="1"/>
  <c r="H132" i="6"/>
  <c r="D132" i="6" s="1"/>
  <c r="H129" i="6"/>
  <c r="D129" i="6" s="1"/>
  <c r="H124" i="6"/>
  <c r="D124" i="6" s="1"/>
  <c r="H122" i="6"/>
  <c r="D122" i="6" s="1"/>
  <c r="H118" i="6"/>
  <c r="D118" i="6" s="1"/>
  <c r="H113" i="6"/>
  <c r="D113" i="6" s="1"/>
  <c r="H108" i="6"/>
  <c r="D108" i="6" s="1"/>
  <c r="H106" i="6"/>
  <c r="D106" i="6" s="1"/>
  <c r="H102" i="6"/>
  <c r="D102" i="6" s="1"/>
  <c r="H95" i="6"/>
  <c r="D95" i="6" s="1"/>
  <c r="H91" i="6"/>
  <c r="D91" i="6" s="1"/>
  <c r="H96" i="6"/>
  <c r="D96" i="6" s="1"/>
  <c r="H69" i="6"/>
  <c r="D69" i="6" s="1"/>
  <c r="H67" i="6"/>
  <c r="D67" i="6" s="1"/>
  <c r="H61" i="6"/>
  <c r="D61" i="6" s="1"/>
  <c r="H55" i="6"/>
  <c r="D55" i="6" s="1"/>
  <c r="H46" i="6"/>
  <c r="D46" i="6" s="1"/>
  <c r="H47" i="6"/>
  <c r="D47" i="6" s="1"/>
  <c r="H42" i="6"/>
  <c r="D42" i="6" s="1"/>
  <c r="H36" i="6"/>
  <c r="D36" i="6" s="1"/>
  <c r="H34" i="6"/>
  <c r="D34" i="6" s="1"/>
  <c r="H30" i="6"/>
  <c r="D30" i="6" s="1"/>
  <c r="H162" i="6"/>
  <c r="D162" i="6" s="1"/>
  <c r="H142" i="6"/>
  <c r="D142" i="6" s="1"/>
  <c r="H123" i="6"/>
  <c r="D123" i="6" s="1"/>
  <c r="H104" i="6"/>
  <c r="D104" i="6" s="1"/>
  <c r="H45" i="6"/>
  <c r="D45" i="6" s="1"/>
  <c r="H172" i="6"/>
  <c r="D172" i="6" s="1"/>
  <c r="H135" i="6"/>
  <c r="D135" i="6" s="1"/>
  <c r="H66" i="6"/>
  <c r="D66" i="6" s="1"/>
  <c r="H370" i="6"/>
  <c r="D370" i="6" s="1"/>
  <c r="H359" i="6"/>
  <c r="D359" i="6" s="1"/>
  <c r="H164" i="6"/>
  <c r="D164" i="6" s="1"/>
  <c r="H159" i="6"/>
  <c r="D159" i="6" s="1"/>
  <c r="H155" i="6"/>
  <c r="D155" i="6" s="1"/>
  <c r="H151" i="6"/>
  <c r="D151" i="6" s="1"/>
  <c r="H147" i="6"/>
  <c r="D147" i="6" s="1"/>
  <c r="H144" i="6"/>
  <c r="D144" i="6" s="1"/>
  <c r="H136" i="6"/>
  <c r="D136" i="6" s="1"/>
  <c r="H134" i="6"/>
  <c r="D134" i="6" s="1"/>
  <c r="H127" i="6"/>
  <c r="D127" i="6" s="1"/>
  <c r="H125" i="6"/>
  <c r="D125" i="6" s="1"/>
  <c r="H120" i="6"/>
  <c r="D120" i="6" s="1"/>
  <c r="H119" i="6"/>
  <c r="D119" i="6" s="1"/>
  <c r="H110" i="6"/>
  <c r="D110" i="6" s="1"/>
  <c r="H105" i="6"/>
  <c r="D105" i="6" s="1"/>
  <c r="H101" i="6"/>
  <c r="D101" i="6" s="1"/>
  <c r="H100" i="6"/>
  <c r="D100" i="6" s="1"/>
  <c r="H94" i="6"/>
  <c r="D94" i="6" s="1"/>
  <c r="H88" i="6"/>
  <c r="D88" i="6" s="1"/>
  <c r="H68" i="6"/>
  <c r="D68" i="6" s="1"/>
  <c r="H64" i="6"/>
  <c r="D64" i="6" s="1"/>
  <c r="H62" i="6"/>
  <c r="D62" i="6" s="1"/>
  <c r="H57" i="6"/>
  <c r="D57" i="6" s="1"/>
  <c r="H48" i="6"/>
  <c r="D48" i="6" s="1"/>
  <c r="H44" i="6"/>
  <c r="D44" i="6" s="1"/>
  <c r="H40" i="6"/>
  <c r="D40" i="6" s="1"/>
  <c r="H39" i="6"/>
  <c r="D39" i="6" s="1"/>
  <c r="H33" i="6"/>
  <c r="D33" i="6" s="1"/>
  <c r="H29" i="6"/>
  <c r="D29" i="6" s="1"/>
  <c r="G2" i="6"/>
  <c r="H146" i="6"/>
  <c r="D146" i="6" s="1"/>
  <c r="H117" i="6"/>
  <c r="D117" i="6" s="1"/>
  <c r="H93" i="6"/>
  <c r="D93" i="6" s="1"/>
  <c r="H38" i="6"/>
  <c r="D38" i="6" s="1"/>
  <c r="G26" i="6"/>
  <c r="G129" i="6" l="1"/>
  <c r="G40" i="6"/>
  <c r="G155" i="6"/>
  <c r="G90" i="6"/>
  <c r="G28" i="6"/>
  <c r="G141" i="6"/>
  <c r="G97" i="6"/>
  <c r="G127" i="6"/>
  <c r="G112" i="6"/>
  <c r="G110" i="6"/>
  <c r="G124" i="6"/>
  <c r="G161" i="6"/>
  <c r="G94" i="6"/>
  <c r="G171" i="6"/>
  <c r="G59" i="6"/>
  <c r="G100" i="6"/>
  <c r="G162" i="6"/>
  <c r="G136" i="6"/>
  <c r="G373" i="6"/>
  <c r="G120" i="6"/>
  <c r="G42" i="6"/>
  <c r="G69" i="6"/>
  <c r="G113" i="6"/>
  <c r="G150" i="6"/>
  <c r="G30" i="6"/>
  <c r="G95" i="6"/>
  <c r="G118" i="6"/>
  <c r="G44" i="6"/>
  <c r="G104" i="6"/>
  <c r="G61" i="6"/>
  <c r="G143" i="6"/>
  <c r="G65" i="6"/>
  <c r="G29" i="6"/>
  <c r="G88" i="6"/>
  <c r="G125" i="6"/>
  <c r="G359" i="6"/>
  <c r="G91" i="6"/>
  <c r="G163" i="6"/>
  <c r="G133" i="6"/>
  <c r="G139" i="6"/>
  <c r="G115" i="6"/>
  <c r="G105" i="6"/>
  <c r="G38" i="6"/>
  <c r="G57" i="6"/>
  <c r="G370" i="6"/>
  <c r="G67" i="6"/>
  <c r="G132" i="6"/>
  <c r="G158" i="6"/>
  <c r="G111" i="6"/>
  <c r="G43" i="6"/>
  <c r="G154" i="6"/>
  <c r="G117" i="6"/>
  <c r="G62" i="6"/>
  <c r="G159" i="6"/>
  <c r="G135" i="6"/>
  <c r="G47" i="6"/>
  <c r="G102" i="6"/>
  <c r="G156" i="6"/>
  <c r="G92" i="6"/>
  <c r="G145" i="6"/>
  <c r="G160" i="6"/>
  <c r="G31" i="6"/>
  <c r="G365" i="6"/>
  <c r="G130" i="6"/>
  <c r="G149" i="6"/>
  <c r="G108" i="6"/>
  <c r="G114" i="6"/>
  <c r="G93" i="6"/>
  <c r="G98" i="6"/>
  <c r="G37" i="6"/>
  <c r="G35" i="6"/>
  <c r="G54" i="6"/>
  <c r="G87" i="6"/>
  <c r="G103" i="6"/>
  <c r="G116" i="6"/>
  <c r="G64" i="6"/>
  <c r="G32" i="6"/>
  <c r="G33" i="6"/>
  <c r="G48" i="6"/>
  <c r="G68" i="6"/>
  <c r="G101" i="6"/>
  <c r="G119" i="6"/>
  <c r="G147" i="6"/>
  <c r="G164" i="6"/>
  <c r="G123" i="6"/>
  <c r="G34" i="6"/>
  <c r="G46" i="6"/>
  <c r="G50" i="6"/>
  <c r="G131" i="6"/>
  <c r="G144" i="6"/>
  <c r="G66" i="6"/>
  <c r="G39" i="6"/>
  <c r="G134" i="6"/>
  <c r="G151" i="6"/>
  <c r="G172" i="6"/>
  <c r="G142" i="6"/>
  <c r="G36" i="6"/>
  <c r="G55" i="6"/>
  <c r="G96" i="6"/>
  <c r="G106" i="6"/>
  <c r="G122" i="6"/>
  <c r="G137" i="6"/>
  <c r="G152" i="6"/>
  <c r="G358" i="6"/>
  <c r="G56" i="6"/>
  <c r="G128" i="6"/>
  <c r="G41" i="6"/>
  <c r="G60" i="6"/>
  <c r="G99" i="6"/>
  <c r="G109" i="6"/>
  <c r="G121" i="6"/>
  <c r="G138" i="6"/>
  <c r="G153" i="6"/>
  <c r="G364" i="6"/>
  <c r="G146" i="6"/>
  <c r="G45" i="6"/>
  <c r="G58" i="6"/>
  <c r="G148" i="6"/>
  <c r="G49" i="6"/>
  <c r="G63" i="6"/>
  <c r="G89" i="6"/>
  <c r="G107" i="6"/>
  <c r="G126" i="6"/>
  <c r="G140" i="6"/>
  <c r="G157" i="6"/>
  <c r="G372" i="6"/>
</calcChain>
</file>

<file path=xl/sharedStrings.xml><?xml version="1.0" encoding="utf-8"?>
<sst xmlns="http://schemas.openxmlformats.org/spreadsheetml/2006/main" count="1216" uniqueCount="533">
  <si>
    <t>Types of Tdocs</t>
  </si>
  <si>
    <t>Possible statuses of Tdocs</t>
  </si>
  <si>
    <t>Categories</t>
  </si>
  <si>
    <t>A</t>
  </si>
  <si>
    <t>B</t>
  </si>
  <si>
    <t>C</t>
  </si>
  <si>
    <t>D</t>
  </si>
  <si>
    <t>E</t>
  </si>
  <si>
    <t>F</t>
  </si>
  <si>
    <t>LS out</t>
  </si>
  <si>
    <t>LS in</t>
  </si>
  <si>
    <t>agenda</t>
  </si>
  <si>
    <t>pCR</t>
  </si>
  <si>
    <t>CR</t>
  </si>
  <si>
    <t>WI status report</t>
  </si>
  <si>
    <t>report</t>
  </si>
  <si>
    <t>other</t>
  </si>
  <si>
    <t>For</t>
  </si>
  <si>
    <t>Work Plan</t>
  </si>
  <si>
    <t>draftCR</t>
  </si>
  <si>
    <t>CR pack</t>
  </si>
  <si>
    <t>ToR</t>
  </si>
  <si>
    <t>WID new</t>
  </si>
  <si>
    <t>WID revised</t>
  </si>
  <si>
    <t>SID new</t>
  </si>
  <si>
    <t>SID revised</t>
  </si>
  <si>
    <t>WI exception request</t>
  </si>
  <si>
    <t>draft TS</t>
  </si>
  <si>
    <t>draft TR</t>
  </si>
  <si>
    <t>discussion</t>
  </si>
  <si>
    <t>response</t>
  </si>
  <si>
    <t>reserved</t>
  </si>
  <si>
    <t>available</t>
  </si>
  <si>
    <t>revised</t>
  </si>
  <si>
    <t>agreed</t>
  </si>
  <si>
    <t>conditionally agreed</t>
  </si>
  <si>
    <t>approved</t>
  </si>
  <si>
    <t>conditionally approved</t>
  </si>
  <si>
    <t>partially approved</t>
  </si>
  <si>
    <t>treated</t>
  </si>
  <si>
    <t>endorsed</t>
  </si>
  <si>
    <t>replied to</t>
  </si>
  <si>
    <t>merged</t>
  </si>
  <si>
    <t>not pursued</t>
  </si>
  <si>
    <t>postponed</t>
  </si>
  <si>
    <t>noted</t>
  </si>
  <si>
    <t>not concluded</t>
  </si>
  <si>
    <t>withdrawn</t>
  </si>
  <si>
    <t>reissued</t>
  </si>
  <si>
    <t>Decision</t>
  </si>
  <si>
    <t>Agreement</t>
  </si>
  <si>
    <t>Approval</t>
  </si>
  <si>
    <t>Information</t>
  </si>
  <si>
    <t>Discussion</t>
  </si>
  <si>
    <t>Action</t>
  </si>
  <si>
    <t>Endorsement</t>
  </si>
  <si>
    <t>Presentation</t>
  </si>
  <si>
    <t>Releases</t>
  </si>
  <si>
    <t>Rel-14</t>
  </si>
  <si>
    <t>Rel-13</t>
  </si>
  <si>
    <t>Rel-12</t>
  </si>
  <si>
    <t>Rel-11</t>
  </si>
  <si>
    <t>Rel-10</t>
  </si>
  <si>
    <t>Rel-9</t>
  </si>
  <si>
    <t>Rel-8</t>
  </si>
  <si>
    <t>Rel-7</t>
  </si>
  <si>
    <t>Rel-6</t>
  </si>
  <si>
    <t>Rel-5</t>
  </si>
  <si>
    <t>Rel-4</t>
  </si>
  <si>
    <t>R1999</t>
  </si>
  <si>
    <t>R1998</t>
  </si>
  <si>
    <t>UMTS</t>
  </si>
  <si>
    <t>R2000</t>
  </si>
  <si>
    <t>R1997</t>
  </si>
  <si>
    <t>R1996</t>
  </si>
  <si>
    <t>Ph1-EXT</t>
  </si>
  <si>
    <t>Ph2</t>
  </si>
  <si>
    <t>Ph1-DCS</t>
  </si>
  <si>
    <t>Ph1</t>
  </si>
  <si>
    <t>TS or TR cover</t>
  </si>
  <si>
    <t>WI Summary</t>
  </si>
  <si>
    <t>not treated</t>
  </si>
  <si>
    <t>Subject</t>
  </si>
  <si>
    <t>From</t>
  </si>
  <si>
    <t>Date </t>
  </si>
  <si>
    <t>Thomas Stockhammer</t>
  </si>
  <si>
    <t>Hakju Ryan Lee</t>
  </si>
  <si>
    <t>Sungryeul Rhyu</t>
  </si>
  <si>
    <t>teniou(TeniouGilles)</t>
  </si>
  <si>
    <t>Fabrice Plante</t>
  </si>
  <si>
    <t>New Date</t>
  </si>
  <si>
    <t>Time</t>
  </si>
  <si>
    <t>SHIFT</t>
  </si>
  <si>
    <t>New Time</t>
  </si>
  <si>
    <t>Day</t>
  </si>
  <si>
    <t>Tue, 15 Feb 2022 07:53:24 +0900</t>
  </si>
  <si>
    <t>Tue, 15 Feb 2022 07:22:19 +0900</t>
  </si>
  <si>
    <t>Tue, 15 Feb 2022 07:02:28 +0900</t>
  </si>
  <si>
    <t>Tue, 15 Feb 2022 06:01:51 +0900</t>
  </si>
  <si>
    <t>Iraj Sodagar</t>
  </si>
  <si>
    <t>Mon, 14 Feb 2022 20:59:20 +0000</t>
  </si>
  <si>
    <t>Tue, 15 Feb 2022 05:54:51 +0900</t>
  </si>
  <si>
    <t>Tue, 15 Feb 2022 05:53:54 +0900</t>
  </si>
  <si>
    <t>Mon, 14 Feb 2022 20:51:29 +0000</t>
  </si>
  <si>
    <t>Mon, 14 Feb 2022 20:47:21 +0000</t>
  </si>
  <si>
    <t>Mon, 14 Feb 2022 20:41:54 +0000</t>
  </si>
  <si>
    <t>Mon, 14 Feb 2022 20:35:17 +0000</t>
  </si>
  <si>
    <t>Mon, 14 Feb 2022 20:07:28 +0000</t>
  </si>
  <si>
    <t>Emmanuel Thomas</t>
  </si>
  <si>
    <t>Mon, 14 Feb 2022 19:57:08 +0000</t>
  </si>
  <si>
    <t>Mon, 14 Feb 2022 19:55:10 +0000</t>
  </si>
  <si>
    <t>Mon, 14 Feb 2022 19:45:10 +0000</t>
  </si>
  <si>
    <t>Mon, 14 Feb 2022 19:39:38 +0000</t>
  </si>
  <si>
    <t>Mon, 14 Feb 2022 19:36:07 +0000</t>
  </si>
  <si>
    <t>Rajan Laxman Joshi</t>
  </si>
  <si>
    <t>Mon, 14 Feb 2022 18:26:47 +0000</t>
  </si>
  <si>
    <t>Mon, 14 Feb 2022 18:18:35 +0000</t>
  </si>
  <si>
    <t>Mon, 14 Feb 2022 18:15:58 +0000</t>
  </si>
  <si>
    <t>Imed Bouazizi</t>
  </si>
  <si>
    <t>Mon, 14 Feb 2022 18:10:58 +0000</t>
  </si>
  <si>
    <t>Mon, 14 Feb 2022 18:09:54 +0000</t>
  </si>
  <si>
    <t>Mon, 14 Feb 2022 17:59:02 +0000</t>
  </si>
  <si>
    <t>Mon, 14 Feb 2022 17:46:42 +0000</t>
  </si>
  <si>
    <t>Mon, 14 Feb 2022 17:12:46 +0000</t>
  </si>
  <si>
    <t>Mon, 14 Feb 2022 17:05:26 +0000</t>
  </si>
  <si>
    <t>[FS_5GVideo, 178, Block A, 16th Feb. 1800CET] Potential issues with S4 anchors</t>
  </si>
  <si>
    <t>Mon, 14 Feb 2022 16:18:19 +0000</t>
  </si>
  <si>
    <t>[FS_5GVideo, 171, Block A, 16th Feb. 1800CET] Updated VTM software version and configuration files</t>
  </si>
  <si>
    <t>Mon, 14 Feb 2022 16:18:14 +0000</t>
  </si>
  <si>
    <t>[FS_5GVideo, 106, Block A, 16th Feb. 1800CET] Verification of the EVC results for Scenario 1 and 2</t>
  </si>
  <si>
    <t>Mon, 14 Feb 2022 16:18:05 +0000</t>
  </si>
  <si>
    <t>[FS_5GVideo, 105, Block A, 16th Feb. 1800CET] metrics and editorial updates for EVC</t>
  </si>
  <si>
    <t>Mon, 14 Feb 2022 16:17:58 +0000</t>
  </si>
  <si>
    <t>[FS_5GVideo, 104, Block A, 16th Feb. 1800CET] Update on AV1 Results</t>
  </si>
  <si>
    <t>Mon, 14 Feb 2022 16:17:53 +0000</t>
  </si>
  <si>
    <t>[FS_5GVideo, 54, Block A, 16th Feb. 1800CET] Proposed Editor's Update from Telcos</t>
  </si>
  <si>
    <t>Mon, 14 Feb 2022 16:17:42 +0000</t>
  </si>
  <si>
    <t>[FS_5GVideo, 46, Block A, 16th Feb. 1800CET] Proposed Exception Sheet</t>
  </si>
  <si>
    <t>Mon, 14 Feb 2022 16:17:24 +0000</t>
  </si>
  <si>
    <t>[FS_5GVideo, 45, Block A, 16th Feb. 1800CET] Proposed General Definitions for Coding constraints</t>
  </si>
  <si>
    <t>Mon, 14 Feb 2022 16:17:17 +0000</t>
  </si>
  <si>
    <t>[FS_5GVideo, 44, Block A, 16th Feb. 1800CET] Characterization Updates</t>
  </si>
  <si>
    <t>Mon, 14 Feb 2022 16:17:10 +0000</t>
  </si>
  <si>
    <t>[FS_5GVideo, 42, Block A, 16th Feb. 1800CET] Status after AHG Calls</t>
  </si>
  <si>
    <t>Mon, 14 Feb 2022 16:17:01 +0000</t>
  </si>
  <si>
    <t>[FS_5GVideo, 40, Block A, 16th Feb. 1800CET] Proposed Updated Work Plan for FS_5GVideo</t>
  </si>
  <si>
    <t>Mon, 14 Feb 2022 16:16:51 +0000</t>
  </si>
  <si>
    <t>[FS_5GSTAR, 140, Block A, 15th Feb. 1800CET] pCR 26.998 Editorial changes</t>
  </si>
  <si>
    <t>Mon, 14 Feb 2022 15:59:44 +0000</t>
  </si>
  <si>
    <t>[FS_5GSTAR, 135, Block A, 15th Feb. 1800CET] pCR on clause 8 of TR 26.998</t>
  </si>
  <si>
    <t>Mon, 14 Feb 2022 15:59:34 +0000</t>
  </si>
  <si>
    <t>[FS_5GSTAR, 134, Block A, 15th Feb. 1800CET] on Clause 8.5 of TR 26.998 and MeCAR WID</t>
  </si>
  <si>
    <t>Mon, 14 Feb 2022 15:59:24 +0000</t>
  </si>
  <si>
    <t>[FS_5GSTAR, 131, Block A, 15th Feb. 1800CET] Editorial and session terminology updates</t>
  </si>
  <si>
    <t>Mon, 14 Feb 2022 15:59:01 +0000</t>
  </si>
  <si>
    <t>[FS_5GSTAR, 128, Block A, 15th Feb. 1800CET] pCR on clause 6.6 of TR 26.998</t>
  </si>
  <si>
    <t>Mon, 14 Feb 2022 15:58:47 +0000</t>
  </si>
  <si>
    <t>[FS_5GSTAR, 125, Block A, 15th Feb. 1800CET] pCR on clause 8 and 9 of TR 26.998</t>
  </si>
  <si>
    <t>Mon, 14 Feb 2022 15:58:29 +0000</t>
  </si>
  <si>
    <t>[FS_5GSTAR, 80, Block A, 15th Feb. 1800CET] Updates to generic call flow</t>
  </si>
  <si>
    <t>Mon, 14 Feb 2022 15:58:05 +0000</t>
  </si>
  <si>
    <t>[FS_5GSTAR, 69, Block A, 15th Feb. 1800CET] Editorial changes to 6.6.1 Shared AR Conversational Services</t>
  </si>
  <si>
    <t>Mon, 14 Feb 2022 15:57:41 +0000</t>
  </si>
  <si>
    <t>[FS_5GSTAR, 68, Block A, 15th Feb. 1800CET] Update to clause 6.4.4 cognitive immersive call flow</t>
  </si>
  <si>
    <t>Mon, 14 Feb 2022 15:57:17 +0000</t>
  </si>
  <si>
    <t>[FS_5GSTAR, 60, Block A, 15th Feb. 1800CET] Editor's Updates from Telcos</t>
  </si>
  <si>
    <t>Mon, 14 Feb 2022 15:56:54 +0000</t>
  </si>
  <si>
    <t>[FS_5GSTAR, 49, Block A, 15th Feb. 1800CET] Proposed Updates to Conclusions</t>
  </si>
  <si>
    <t>Mon, 14 Feb 2022 15:56:33 +0000</t>
  </si>
  <si>
    <t>Start of SA4#117-e meeting - VIDEO SWG</t>
  </si>
  <si>
    <t>Mon, 14 Feb 2022 15:55:49 +0000</t>
  </si>
  <si>
    <t>Lukasz Litwic</t>
  </si>
  <si>
    <t>Thu, 10 Feb 2022 13:18:31 +0000</t>
  </si>
  <si>
    <t>Help of one anchor</t>
  </si>
  <si>
    <t>Thu, 10 Feb 2022 12:10:04 +0000</t>
  </si>
  <si>
    <t>Gaëlle Martin-Cocher</t>
  </si>
  <si>
    <t>Tue, 15 Feb 2022 15:42:08 +0000</t>
  </si>
  <si>
    <t>Ali El Essaili</t>
  </si>
  <si>
    <t>Tue, 15 Feb 2022 14:52:01 +0000</t>
  </si>
  <si>
    <t>Curcio, Igor (Nokia - FI/Tampere)</t>
  </si>
  <si>
    <t>Tue, 15 Feb 2022 14:33:59 +0000</t>
  </si>
  <si>
    <t>Tue, 15 Feb 2022 14:30:09 +0000</t>
  </si>
  <si>
    <t>Tue, 15 Feb 2022 14:15:11 +0000</t>
  </si>
  <si>
    <t>Tue, 15 Feb 2022 14:00:54 +0000</t>
  </si>
  <si>
    <t>Tue, 15 Feb 2022 13:49:34 +0000</t>
  </si>
  <si>
    <t>Tue, 15 Feb 2022 10:48:53 +0000</t>
  </si>
  <si>
    <t>Ahsan, Saba (Nokia - FI/Espoo)</t>
  </si>
  <si>
    <t>Tue, 15 Feb 2022 10:46:13 +0000</t>
  </si>
  <si>
    <t>Tue, 15 Feb 2022 10:29:18 +0000</t>
  </si>
  <si>
    <t>Tue, 15 Feb 2022 10:12:53 +0000</t>
  </si>
  <si>
    <t>Tue, 15 Feb 2022 09:55:28 +0000</t>
  </si>
  <si>
    <t>Tue, 15 Feb 2022 09:35:33 +0000</t>
  </si>
  <si>
    <t>Tue, 15 Feb 2022 09:14:04 +0000</t>
  </si>
  <si>
    <t>Dmytro Rusanovskyy</t>
  </si>
  <si>
    <t>Tue, 15 Feb 2022 03:50:45 +0000</t>
  </si>
  <si>
    <t>Tue, 15 Feb 2022 02:19:22 +0000</t>
  </si>
  <si>
    <t>Tue, 15 Feb 2022 01:49:24 +0000</t>
  </si>
  <si>
    <t>Wed, 16 Feb 2022 04:59:49 +0900</t>
  </si>
  <si>
    <t>[FS_5GSTAR] Checkpoint on email discussions before VIDEO SWG session #1</t>
  </si>
  <si>
    <t>Tue, 15 Feb 2022 19:55:58 +0000</t>
  </si>
  <si>
    <t>Tue, 15 Feb 2022 18:47:11 +0000</t>
  </si>
  <si>
    <t>Tue, 15 Feb 2022 18:39:18 +0000</t>
  </si>
  <si>
    <t>Tue, 15 Feb 2022 18:38:15 +0000</t>
  </si>
  <si>
    <t>Tue, 15 Feb 2022 09:35:03 -0800</t>
  </si>
  <si>
    <t>Tue, 15 Feb 2022 09:33:53 -0800</t>
  </si>
  <si>
    <t>Tue, 15 Feb 2022 16:01:04 +0000</t>
  </si>
  <si>
    <t>Thu, 17 Feb 2022 11:16:55 +0000</t>
  </si>
  <si>
    <t>Thu, 17 Feb 2022 14:49:27 +0900</t>
  </si>
  <si>
    <t>Wed, 16 Feb 2022 19:03:07 -0800</t>
  </si>
  <si>
    <t>Thu, 17 Feb 2022 00:37:38 +0000</t>
  </si>
  <si>
    <t>Wed, 16 Feb 2022 23:56:26 +0000</t>
  </si>
  <si>
    <t>Wed, 16 Feb 2022 23:55:27 +0000</t>
  </si>
  <si>
    <t>Wed, 16 Feb 2022 23:26:53 +0000</t>
  </si>
  <si>
    <t>Wed, 16 Feb 2022 23:09:26 +0000</t>
  </si>
  <si>
    <t>Wed, 16 Feb 2022 21:36:26 +0000</t>
  </si>
  <si>
    <t>Thu, 17 Feb 2022 06:07:31 +0900</t>
  </si>
  <si>
    <t>Wed, 16 Feb 2022 20:34:31 +0000</t>
  </si>
  <si>
    <t>Alexandros Tourapis</t>
  </si>
  <si>
    <t>Wed, 16 Feb 2022 11:50:44 -0800</t>
  </si>
  <si>
    <t>Wed, 16 Feb 2022 18:25:34 +0000</t>
  </si>
  <si>
    <t>Wed, 16 Feb 2022 10:22:03 -0800</t>
  </si>
  <si>
    <t>Draft S4-220201 in Draft folder</t>
  </si>
  <si>
    <t>Thu, 17 Feb 2022 03:10:00 +0900</t>
  </si>
  <si>
    <t>Wed, 16 Feb 2022 18:06:02 +0000</t>
  </si>
  <si>
    <t>Wed, 16 Feb 2022 16:40:43 +0000</t>
  </si>
  <si>
    <t>Wed, 16 Feb 2022 14:46:29 +0000</t>
  </si>
  <si>
    <t>Wed, 16 Feb 2022 06:41:13 -0800</t>
  </si>
  <si>
    <t>Wed, 16 Feb 2022 14:40:10 +0000</t>
  </si>
  <si>
    <t>Wed, 16 Feb 2022 22:38:27 +0900</t>
  </si>
  <si>
    <t>Wed, 16 Feb 2022 13:20:27 +0000</t>
  </si>
  <si>
    <t>Upload of Metrics fixes in S4-220043</t>
  </si>
  <si>
    <t>Wed, 16 Feb 2022 12:51:17 +0000</t>
  </si>
  <si>
    <t>Wed, 16 Feb 2022 12:36:54 +0000</t>
  </si>
  <si>
    <t>Wed, 16 Feb 2022 12:21:55 +0000</t>
  </si>
  <si>
    <t>Wed, 16 Feb 2022 06:10:39 +0000</t>
  </si>
  <si>
    <t>Wed, 16 Feb 2022 06:00:14 +0000</t>
  </si>
  <si>
    <t>Wed, 16 Feb 2022 14:33:48 +0900</t>
  </si>
  <si>
    <t>Wed, 16 Feb 2022 05:13:56 +0000</t>
  </si>
  <si>
    <t>Wed, 16 Feb 2022 05:08:43 +0000</t>
  </si>
  <si>
    <t>Wed, 16 Feb 2022 00:14:34 +0000</t>
  </si>
  <si>
    <t>Tue, 15 Feb 2022 23:55:10 +0000</t>
  </si>
  <si>
    <t>Tue, 15 Feb 2022 23:28:28 +0000</t>
  </si>
  <si>
    <t>[5GSTAR] Offline</t>
  </si>
  <si>
    <t>Tue, 15 Feb 2022 23:24:48 +0000</t>
  </si>
  <si>
    <t>Tue, 15 Feb 2022 23:22:41 +0000</t>
  </si>
  <si>
    <t>Tue, 15 Feb 2022 22:51:53 +0000</t>
  </si>
  <si>
    <t>Tue, 15 Feb 2022 22:23:43 +0000</t>
  </si>
  <si>
    <t>Tue, 15 Feb 2022 22:08:51 +0000</t>
  </si>
  <si>
    <t>Mon, 21 Feb 2022 14:02:38 +0000</t>
  </si>
  <si>
    <t>Upload of S4-220047</t>
  </si>
  <si>
    <t>Mon, 21 Feb 2022 13:52:35 +0000</t>
  </si>
  <si>
    <t>gaos30</t>
  </si>
  <si>
    <t>Mon, 21 Feb 2022 21:29:52 +0800</t>
  </si>
  <si>
    <t>Mon, 21 Feb 2022 13:02:30 +0000</t>
  </si>
  <si>
    <t>Tomas Toftgård</t>
  </si>
  <si>
    <t>Mon, 21 Feb 2022 12:48:16 +0000</t>
  </si>
  <si>
    <t>panqi (E)</t>
  </si>
  <si>
    <t>Mon, 21 Feb 2022 12:42:07 +0000</t>
  </si>
  <si>
    <t>Mon, 21 Feb 2022 11:41:21 +0000</t>
  </si>
  <si>
    <t>Mon, 21 Feb 2022 11:32:42 +0000</t>
  </si>
  <si>
    <t>Mon, 21 Feb 2022 19:01:19 +0800</t>
  </si>
  <si>
    <t>Shuai Gao</t>
  </si>
  <si>
    <t>Mon, 21 Feb 2022 10:56:00 +0000</t>
  </si>
  <si>
    <t>Mon, 21 Feb 2022 10:53:57 +0000</t>
  </si>
  <si>
    <t>Yujian Yin</t>
  </si>
  <si>
    <t>Mon, 21 Feb 2022 18:28:22 +0800</t>
  </si>
  <si>
    <t>Mon, 21 Feb 2022 10:08:51 +0000</t>
  </si>
  <si>
    <t>Mon, 21 Feb 2022 09:20:14 +0000</t>
  </si>
  <si>
    <t>Mon, 21 Feb 2022 08:27:17 +0000</t>
  </si>
  <si>
    <t>Mon, 21 Feb 2022 08:08:28 +0000</t>
  </si>
  <si>
    <t>Mon, 21 Feb 2022 14:23:19 +0900</t>
  </si>
  <si>
    <t>Eric Yip</t>
  </si>
  <si>
    <t>Mon, 21 Feb 2022 12:57:58 +0900</t>
  </si>
  <si>
    <t>Mon, 21 Feb 2022 10:53:39 +0800</t>
  </si>
  <si>
    <t>Sun, 20 Feb 2022 11:33:52 -0800</t>
  </si>
  <si>
    <t>Sun, 20 Feb 2022 17:34:22 +0000</t>
  </si>
  <si>
    <t>Sun, 20 Feb 2022 17:31:08 +0000</t>
  </si>
  <si>
    <t>Fri, 18 Feb 2022 21:15:03 -0800</t>
  </si>
  <si>
    <t>高帅(联通集团中国联通研究院-本</t>
  </si>
  <si>
    <t>Sat, 19 Feb 2022 01:02:15 +0000</t>
  </si>
  <si>
    <t>Sat, 19 Feb 2022 00:53:42 +0000</t>
  </si>
  <si>
    <t>Sat, 19 Feb 2022 00:37:35 +0000</t>
  </si>
  <si>
    <t>Sat, 19 Feb 2022 00:35:58 +0000</t>
  </si>
  <si>
    <t>Sat, 19 Feb 2022 09:27:48 +0900</t>
  </si>
  <si>
    <t>Gabin, Frederic</t>
  </si>
  <si>
    <t>Sat, 19 Feb 2022 00:17:01 +0000</t>
  </si>
  <si>
    <t>Fri, 18 Feb 2022 23:59:02 +0000</t>
  </si>
  <si>
    <t>Milan Jelinek</t>
  </si>
  <si>
    <t>Fri, 18 Feb 2022 18:47:32 -0500</t>
  </si>
  <si>
    <t>Fri, 18 Feb 2022 18:39:59 -0500</t>
  </si>
  <si>
    <t>Sat, 19 Feb 2022 08:26:39 +0900</t>
  </si>
  <si>
    <t>S4-220045-Constraints-Tencent</t>
  </si>
  <si>
    <t>John Simmons</t>
  </si>
  <si>
    <t>Fri, 18 Feb 2022 15:00:52 -0800</t>
  </si>
  <si>
    <t>Bruhn, Stefan</t>
  </si>
  <si>
    <t>Fri, 18 Feb 2022 22:58:13 +0000</t>
  </si>
  <si>
    <t>[New WID/SID, 050, Block B, 21st Feb. 2100CET] Draft Feasibility Study on Smartly Tethering AR Glasses (SmarTAR)</t>
  </si>
  <si>
    <t>Fri, 18 Feb 2022 22:53:32 +0000</t>
  </si>
  <si>
    <t>Fri, 18 Feb 2022 14:23:17 -0800</t>
  </si>
  <si>
    <t>Sat, 19 Feb 2022 07:05:25 +0900</t>
  </si>
  <si>
    <t>Sat, 19 Feb 2022 06:59:02 +0900</t>
  </si>
  <si>
    <t>Fri, 18 Feb 2022 21:54:13 +0000</t>
  </si>
  <si>
    <t>Sat, 19 Feb 2022 06:33:23 +0900</t>
  </si>
  <si>
    <t>Sat, 19 Feb 2022 06:25:16 +0900</t>
  </si>
  <si>
    <t>Fri, 18 Feb 2022 20:59:52 +0000</t>
  </si>
  <si>
    <t>Fri, 18 Feb 2022 15:53:53 -0500</t>
  </si>
  <si>
    <t>Fri, 18 Feb 2022 12:51:17 -0800</t>
  </si>
  <si>
    <t>Fri, 18 Feb 2022 12:43:24 -0800</t>
  </si>
  <si>
    <t>Fri, 18 Feb 2022 20:26:01 +0000</t>
  </si>
  <si>
    <t>Fri, 18 Feb 2022 20:06:11 +0000</t>
  </si>
  <si>
    <t>Fri, 18 Feb 2022 20:01:08 +0000</t>
  </si>
  <si>
    <t>Fri, 18 Feb 2022 19:57:02 +0000</t>
  </si>
  <si>
    <t>Fri, 18 Feb 2022 14:50:12 -0500</t>
  </si>
  <si>
    <t>Fri, 18 Feb 2022 11:49:38 -0800</t>
  </si>
  <si>
    <t>Fri, 18 Feb 2022 19:34:22 +0000</t>
  </si>
  <si>
    <t>Fri, 18 Feb 2022 19:32:29 +0000</t>
  </si>
  <si>
    <t>Fri, 18 Feb 2022 19:31:17 +0000</t>
  </si>
  <si>
    <t>Fri, 18 Feb 2022 14:26:49 -0500</t>
  </si>
  <si>
    <t>Fri, 18 Feb 2022 14:18:07 -0500</t>
  </si>
  <si>
    <t>Fri, 18 Feb 2022 18:47:56 +0000</t>
  </si>
  <si>
    <t>Fri, 18 Feb 2022 13:42:26 -0500</t>
  </si>
  <si>
    <t>Fri, 18 Feb 2022 18:22:41 +0000</t>
  </si>
  <si>
    <t>Fri, 18 Feb 2022 18:20:38 +0000</t>
  </si>
  <si>
    <t>Fri, 18 Feb 2022 18:11:12 +0000</t>
  </si>
  <si>
    <t>Fri, 18 Feb 2022 18:09:21 +0000</t>
  </si>
  <si>
    <t>Fri, 18 Feb 2022 17:49:43 +0000</t>
  </si>
  <si>
    <t>Fri, 18 Feb 2022 17:34:08 +0000</t>
  </si>
  <si>
    <t>Fri, 18 Feb 2022 12:21:18 -0500</t>
  </si>
  <si>
    <t>Fri, 18 Feb 2022 16:59:21 +0000</t>
  </si>
  <si>
    <t>Fri, 18 Feb 2022 16:45:59 +0000</t>
  </si>
  <si>
    <t>[FS_5GSTAR, 212, Block A Extended, 21st Feb. 1900CET] Audio aspects of TR 26.998</t>
  </si>
  <si>
    <t>Fri, 18 Feb 2022 15:03:51 +0000</t>
  </si>
  <si>
    <t>Draft version of TR 26.998 v1.2.0 in Draft folder</t>
  </si>
  <si>
    <t>Fri, 18 Feb 2022 23:22:49 +0900</t>
  </si>
  <si>
    <t>Fri, 18 Feb 2022 14:13:34 +0000</t>
  </si>
  <si>
    <t>Fri, 18 Feb 2022 12:58:02 +0000</t>
  </si>
  <si>
    <t>Fri, 18 Feb 2022 21:28:49 +0900</t>
  </si>
  <si>
    <t>Sunzhao(Sunny)</t>
  </si>
  <si>
    <t>Fri, 18 Feb 2022 12:01:47 +0000</t>
  </si>
  <si>
    <t>Fri, 18 Feb 2022 11:35:05 +0000</t>
  </si>
  <si>
    <t>Fri, 18 Feb 2022 09:49:36 +0000</t>
  </si>
  <si>
    <t>Fri, 18 Feb 2022 09:47:50 +0000</t>
  </si>
  <si>
    <t>Fri, 18 Feb 2022 09:43:52 +0000</t>
  </si>
  <si>
    <t>Fri, 18 Feb 2022 09:40:12 +0000</t>
  </si>
  <si>
    <t>Fri, 18 Feb 2022 08:47:50 +0000</t>
  </si>
  <si>
    <t>Fri, 18 Feb 2022 08:24:03 +0000</t>
  </si>
  <si>
    <t>Fri, 18 Feb 2022 08:18:32 +0000</t>
  </si>
  <si>
    <t>Fri, 18 Feb 2022 07:55:20 +0000</t>
  </si>
  <si>
    <t>Fri, 18 Feb 2022 11:33:04 +0900</t>
  </si>
  <si>
    <t>Fri, 18 Feb 2022 10:40:23 +0900</t>
  </si>
  <si>
    <t>[New WID/SID, 127, Block B, 21st Feb. 1800CET] Draft WID on Media Capabilities for Augmented Reality</t>
  </si>
  <si>
    <t>Fri, 18 Feb 2022 01:15:52 +0000</t>
  </si>
  <si>
    <t>[New WID/SID, 126, Block B, 21st Feb. 1800CET] Draft WID on 5G media delivery architecture extensions for real-time and AR/MR experience</t>
  </si>
  <si>
    <t>Fri, 18 Feb 2022 01:15:39 +0000</t>
  </si>
  <si>
    <t>[New WID/SID, 124, Block B, 21st Feb. 1800CET] Draft SID on XR Service Collaboration in the Network Media Layer</t>
  </si>
  <si>
    <t>Fri, 18 Feb 2022 01:15:25 +0000</t>
  </si>
  <si>
    <t>[New WID/SID, 113, Block B, 21st Feb. 1800CET] New WID on AR and MR QoE Metrics</t>
  </si>
  <si>
    <t>Fri, 18 Feb 2022 01:14:49 +0000</t>
  </si>
  <si>
    <t>[New WID/SID, 84&amp;85&amp;86, Block B, 21st Feb. 1800CET] SID on AI/ML and discussion docs.</t>
  </si>
  <si>
    <t>Fri, 18 Feb 2022 01:14:28 +0000</t>
  </si>
  <si>
    <t>[New WID/SID, 79, Block B, 21st Feb. 1800CET] WID on Split Rendering Media Service Enabler</t>
  </si>
  <si>
    <t>Fri, 18 Feb 2022 01:14:02 +0000</t>
  </si>
  <si>
    <t>Thu, 17 Feb 2022 21:56:37 +0000</t>
  </si>
  <si>
    <t>[FS_VR_CoGui, 160, Block B, 18th Feb. 2200CET] TR 26.999 v.0.7.0</t>
  </si>
  <si>
    <t>Thu, 17 Feb 2022 21:43:42 +0000</t>
  </si>
  <si>
    <t>[8K_TV_5G, 62, Block B, 18th Feb. 2200CET] 8K TV in 5GMS</t>
  </si>
  <si>
    <t>Thu, 17 Feb 2022 21:41:43 +0000</t>
  </si>
  <si>
    <t>[8K_TV_5G, 61, Block B, 18th Feb. 2200CET] Proposed Updated Work Plan</t>
  </si>
  <si>
    <t>Thu, 17 Feb 2022 21:41:34 +0000</t>
  </si>
  <si>
    <t>[8K_TV_5G, 39, Block B, 18th Feb. 2200CET] Proposed Exception Sheet</t>
  </si>
  <si>
    <t>Thu, 17 Feb 2022 21:41:24 +0000</t>
  </si>
  <si>
    <t>[8K_TV_5G, 38, Block B, 18th Feb. 2200CET] 8K TV Traffic Characteristics</t>
  </si>
  <si>
    <t>Thu, 17 Feb 2022 21:41:06 +0000</t>
  </si>
  <si>
    <t>[8K_TV_5G, 37, Block B, 18th Feb. 2200CET] 8K TV Scenario</t>
  </si>
  <si>
    <t>Thu, 17 Feb 2022 21:40:53 +0000</t>
  </si>
  <si>
    <t>[8K_TV_5G, 36, Block B, 18th Feb. 2200CET] CMAF Alignment</t>
  </si>
  <si>
    <t>Thu, 17 Feb 2022 21:40:39 +0000</t>
  </si>
  <si>
    <t>[8K_TV_5G, 35, Block B, 18th Feb. 2200CET] 8K HEVC Operation Point</t>
  </si>
  <si>
    <t>Thu, 17 Feb 2022 21:40:24 +0000</t>
  </si>
  <si>
    <t>Fri, 18 Feb 2022 06:32:23 +0900</t>
  </si>
  <si>
    <t>Thu, 17 Feb 2022 21:15:02 +0000</t>
  </si>
  <si>
    <t>Thu, 17 Feb 2022 16:25:27 +0000</t>
  </si>
  <si>
    <t>Thu, 17 Feb 2022 16:09:59 +0000</t>
  </si>
  <si>
    <t>Thu, 17 Feb 2022 15:47:42 +0000</t>
  </si>
  <si>
    <t>Thu, 17 Feb 2022 20:40:22 +0900</t>
  </si>
  <si>
    <t>Mon, 21 Feb 2022 15:58:29 -0800</t>
  </si>
  <si>
    <t>Tue, 22 Feb 2022 08:53:43 +0900</t>
  </si>
  <si>
    <t>Mon, 21 Feb 2022 23:22:40 +0000</t>
  </si>
  <si>
    <t>Mon, 21 Feb 2022 22:20:36 +0000</t>
  </si>
  <si>
    <t>Tue, 22 Feb 2022 07:16:08 +0900</t>
  </si>
  <si>
    <t>Mon, 21 Feb 2022 14:14:34 -0800</t>
  </si>
  <si>
    <t>Mon, 21 Feb 2022 17:14:23 -0500</t>
  </si>
  <si>
    <t>Mon, 21 Feb 2022 22:13:24 +0000</t>
  </si>
  <si>
    <t>Mon, 21 Feb 2022 22:09:41 +0000</t>
  </si>
  <si>
    <t>XinWang MediaTek</t>
  </si>
  <si>
    <t>Mon, 21 Feb 2022 21:51:43 +0000</t>
  </si>
  <si>
    <t>Mon, 21 Feb 2022 21:47:30 +0000</t>
  </si>
  <si>
    <t>Tue, 22 Feb 2022 06:42:32 +0900</t>
  </si>
  <si>
    <t>Mon, 21 Feb 2022 21:41:46 +0000</t>
  </si>
  <si>
    <t>Mon, 21 Feb 2022 21:40:18 +0000</t>
  </si>
  <si>
    <t>Tue, 22 Feb 2022 06:38:45 +0900</t>
  </si>
  <si>
    <t>Tue, 22 Feb 2022 06:32:14 +0900</t>
  </si>
  <si>
    <t>Mon, 21 Feb 2022 21:23:28 +0000</t>
  </si>
  <si>
    <t>Ahmed Hamza</t>
  </si>
  <si>
    <t>Mon, 21 Feb 2022 21:15:27 +0000</t>
  </si>
  <si>
    <t>Mon, 21 Feb 2022 21:09:56 +0000</t>
  </si>
  <si>
    <t>Tue, 22 Feb 2022 05:02:04 +0800</t>
  </si>
  <si>
    <t>Mon, 21 Feb 2022 20:59:50 +0000</t>
  </si>
  <si>
    <t>Mon, 21 Feb 2022 20:55:24 +0000</t>
  </si>
  <si>
    <t>Mon, 21 Feb 2022 12:09:53 -0800</t>
  </si>
  <si>
    <t>Mon, 21 Feb 2022 19:12:21 +0000</t>
  </si>
  <si>
    <t>Mon, 21 Feb 2022 10:54:19 -0800</t>
  </si>
  <si>
    <t>Mon, 21 Feb 2022 18:43:43 +0000</t>
  </si>
  <si>
    <t>Multrus, Markus</t>
  </si>
  <si>
    <t>Mon, 21 Feb 2022 18:31:55 +0000</t>
  </si>
  <si>
    <t>Mon, 21 Feb 2022 18:22:49 +0000</t>
  </si>
  <si>
    <t>Mon, 21 Feb 2022 18:22:19 +0000</t>
  </si>
  <si>
    <t>Upload of 202</t>
  </si>
  <si>
    <t>Mon, 21 Feb 2022 18:21:51 +0000</t>
  </si>
  <si>
    <t>Mon, 21 Feb 2022 18:11:28 +0000</t>
  </si>
  <si>
    <t>Mon, 21 Feb 2022 18:01:46 +0000</t>
  </si>
  <si>
    <t>Mon, 21 Feb 2022 17:57:21 +0000</t>
  </si>
  <si>
    <t>Mon, 21 Feb 2022 12:53:46 -0500</t>
  </si>
  <si>
    <t>Mon, 21 Feb 2022 17:47:01 +0000</t>
  </si>
  <si>
    <t>Mon, 21 Feb 2022 17:37:59 +0000</t>
  </si>
  <si>
    <t>Mon, 21 Feb 2022 17:32:15 +0000</t>
  </si>
  <si>
    <t>Mon, 21 Feb 2022 17:30:46 +0000</t>
  </si>
  <si>
    <t>Mon, 21 Feb 2022 17:21:45 +0000</t>
  </si>
  <si>
    <t>Mon, 21 Feb 2022 17:19:29 +0000</t>
  </si>
  <si>
    <t>Mon, 21 Feb 2022 17:17:11 +0000</t>
  </si>
  <si>
    <t>Mon, 21 Feb 2022 17:17:10 +0000</t>
  </si>
  <si>
    <t>Mon, 21 Feb 2022 17:11:39 +0000</t>
  </si>
  <si>
    <t>Mon, 21 Feb 2022 12:11:24 -0500</t>
  </si>
  <si>
    <t>Mon, 21 Feb 2022 17:07:28 +0000</t>
  </si>
  <si>
    <t>Mon, 21 Feb 2022 16:57:52 +0000</t>
  </si>
  <si>
    <t>Kyunghun Jung</t>
  </si>
  <si>
    <t>Mon, 21 Feb 2022 16:57:49 +0000</t>
  </si>
  <si>
    <t>Mon, 21 Feb 2022 16:57:39 +0000</t>
  </si>
  <si>
    <t>Mon, 21 Feb 2022 16:56:56 +0000</t>
  </si>
  <si>
    <t>Mon, 21 Feb 2022 16:49:11 +0000</t>
  </si>
  <si>
    <t>Mon, 21 Feb 2022 16:41:44 +0000</t>
  </si>
  <si>
    <t>Mon, 21 Feb 2022 16:38:14 +0000</t>
  </si>
  <si>
    <t>Champel MaryLuc</t>
  </si>
  <si>
    <t>Mon, 21 Feb 2022 16:35:07 +0000</t>
  </si>
  <si>
    <t>Mon, 21 Feb 2022 16:18:04 +0000</t>
  </si>
  <si>
    <t>Mon, 21 Feb 2022 16:03:05 +0000</t>
  </si>
  <si>
    <t>Mon, 21 Feb 2022 16:00:11 +0000</t>
  </si>
  <si>
    <t>Mon, 21 Feb 2022 15:40:46 +0000</t>
  </si>
  <si>
    <t>Mon, 21 Feb 2022 15:28:28 +0000</t>
  </si>
  <si>
    <t>Mon, 21 Feb 2022 15:25:34 +0000</t>
  </si>
  <si>
    <t>Mon, 21 Feb 2022 14:41:50 +0000</t>
  </si>
  <si>
    <t>Wed, 23 Feb 2022 00:18:36 +0000</t>
  </si>
  <si>
    <t>Tue, 22 Feb 2022 18:00:33 -0500</t>
  </si>
  <si>
    <t>Tue, 22 Feb 2022 22:59:23 +0000</t>
  </si>
  <si>
    <t>Wed, 23 Feb 2022 07:38:12 +0900</t>
  </si>
  <si>
    <t>Tue, 22 Feb 2022 22:35:24 +0000</t>
  </si>
  <si>
    <t>Tue, 22 Feb 2022 22:27:08 +0000</t>
  </si>
  <si>
    <t>Tue, 22 Feb 2022 22:14:10 +0000</t>
  </si>
  <si>
    <t>Tue, 22 Feb 2022 22:11:06 +0000</t>
  </si>
  <si>
    <t>Jaeyeon Song</t>
  </si>
  <si>
    <t>Wed, 23 Feb 2022 07:10:32 +0900</t>
  </si>
  <si>
    <t>Wed, 23 Feb 2022 07:03:00 +0900</t>
  </si>
  <si>
    <t>Tue, 22 Feb 2022 22:01:43 +0000</t>
  </si>
  <si>
    <t>Tue, 22 Feb 2022 21:58:05 +0000</t>
  </si>
  <si>
    <t>Tue, 22 Feb 2022 21:54:27 +0000</t>
  </si>
  <si>
    <t>Tue, 22 Feb 2022 21:48:03 +0000</t>
  </si>
  <si>
    <t>Tue, 22 Feb 2022 21:42:38 +0000</t>
  </si>
  <si>
    <t>Tue, 22 Feb 2022 21:40:23 +0000</t>
  </si>
  <si>
    <t>Tue, 22 Feb 2022 21:38:39 +0000</t>
  </si>
  <si>
    <t>Tue, 22 Feb 2022 21:34:38 +0000</t>
  </si>
  <si>
    <t>Stephane Ragot</t>
  </si>
  <si>
    <t>Tue, 22 Feb 2022 21:30:40 +0000</t>
  </si>
  <si>
    <t>Tue, 22 Feb 2022 21:29:00 +0000</t>
  </si>
  <si>
    <t>Tue, 22 Feb 2022 21:23:56 +0000</t>
  </si>
  <si>
    <t>Wed, 23 Feb 2022 06:23:30 +0900</t>
  </si>
  <si>
    <t>Tue, 22 Feb 2022 21:19:52 +0000</t>
  </si>
  <si>
    <t>Tue, 22 Feb 2022 21:16:01 +0000</t>
  </si>
  <si>
    <t>Tue, 22 Feb 2022 16:02:51 -0500</t>
  </si>
  <si>
    <t>Tue, 22 Feb 2022 20:58:25 +0000</t>
  </si>
  <si>
    <t>Tue, 22 Feb 2022 20:38:02 +0000</t>
  </si>
  <si>
    <t>Tue, 22 Feb 2022 20:07:32 +0000</t>
  </si>
  <si>
    <t>Tue, 22 Feb 2022 19:22:59 +0000</t>
  </si>
  <si>
    <t>Tue, 22 Feb 2022 19:17:50 +0000</t>
  </si>
  <si>
    <t>Tue, 22 Feb 2022 18:54:25 +0000</t>
  </si>
  <si>
    <t>Tue, 22 Feb 2022 10:26:57 -0800</t>
  </si>
  <si>
    <t>Tue, 22 Feb 2022 18:12:19 +0000</t>
  </si>
  <si>
    <t>Tue, 22 Feb 2022 18:07:49 +0000</t>
  </si>
  <si>
    <t>Tue, 22 Feb 2022 18:01:11 +0000</t>
  </si>
  <si>
    <t>Tue, 22 Feb 2022 17:56:53 +0000</t>
  </si>
  <si>
    <t>HU, JAMES</t>
  </si>
  <si>
    <t>Tue, 22 Feb 2022 17:41:05 +0000</t>
  </si>
  <si>
    <t>Tue, 22 Feb 2022 17:33:25 +0000</t>
  </si>
  <si>
    <t>Tue, 22 Feb 2022 16:57:57 +0000</t>
  </si>
  <si>
    <t>Tue, 22 Feb 2022 16:52:53 +0000</t>
  </si>
  <si>
    <t>Tue, 22 Feb 2022 15:53:23 +0000</t>
  </si>
  <si>
    <t>Tue, 22 Feb 2022 15:39:10 +0000</t>
  </si>
  <si>
    <t>Tue, 22 Feb 2022 10:32:38 -0500</t>
  </si>
  <si>
    <t>Tue, 22 Feb 2022 15:25:53 +0000</t>
  </si>
  <si>
    <t>Tue, 22 Feb 2022 14:59:10 +0000</t>
  </si>
  <si>
    <t>Tue, 22 Feb 2022 14:56:53 +0000</t>
  </si>
  <si>
    <t>Tue, 22 Feb 2022 14:55:48 +0000</t>
  </si>
  <si>
    <t>Tue, 22 Feb 2022 14:42:58 +0000</t>
  </si>
  <si>
    <t>Tue, 22 Feb 2022 14:41:08 +0000</t>
  </si>
  <si>
    <t>Tue, 22 Feb 2022 14:29:30 +0000</t>
  </si>
  <si>
    <t>Tue, 22 Feb 2022 14:17:21 +0000</t>
  </si>
  <si>
    <t>Tue, 22 Feb 2022 13:58:31 +0000</t>
  </si>
  <si>
    <t>Tue, 22 Feb 2022 21:34:39 +0800</t>
  </si>
  <si>
    <t>Tue, 22 Feb 2022 13:13:30 +0000</t>
  </si>
  <si>
    <t>Tue, 22 Feb 2022 08:11:39 -0500</t>
  </si>
  <si>
    <t>Tue, 22 Feb 2022 21:08:01 +0800</t>
  </si>
  <si>
    <t>Tue, 22 Feb 2022 13:04:18 +0000</t>
  </si>
  <si>
    <t>Tue, 22 Feb 2022 12:45:14 +0000</t>
  </si>
  <si>
    <t>Tue, 22 Feb 2022 12:29:24 +0000</t>
  </si>
  <si>
    <t>Tue, 22 Feb 2022 12:26:20 +0000</t>
  </si>
  <si>
    <t>Tue, 22 Feb 2022 21:17:05 +0900</t>
  </si>
  <si>
    <t>Tue, 22 Feb 2022 12:03:45 +0000</t>
  </si>
  <si>
    <t>Tue, 22 Feb 2022 11:51:15 +0000</t>
  </si>
  <si>
    <t>Tue, 22 Feb 2022 11:37:42 +0000</t>
  </si>
  <si>
    <t>Tue, 22 Feb 2022 11:37:20 +0000</t>
  </si>
  <si>
    <t>Tue, 22 Feb 2022 11:19:25 +0000</t>
  </si>
  <si>
    <t>Tue, 22 Feb 2022 11:15:07 +0000</t>
  </si>
  <si>
    <t>Tue, 22 Feb 2022 11:02:11 +0000</t>
  </si>
  <si>
    <t>Tue, 22 Feb 2022 10:54:30 +0000</t>
  </si>
  <si>
    <t>Tue, 22 Feb 2022 10:33:19 +0000</t>
  </si>
  <si>
    <t>Tue, 22 Feb 2022 10:19:39 +0000</t>
  </si>
  <si>
    <t>Tue, 22 Feb 2022 09:22:13 +0000</t>
  </si>
  <si>
    <t>Tue, 22 Feb 2022 16:55:06 +0900</t>
  </si>
  <si>
    <t>Tue, 22 Feb 2022 07:24:34 +0000</t>
  </si>
  <si>
    <t>Tue, 22 Feb 2022 07:16:14 +0000</t>
  </si>
  <si>
    <t>Tue, 22 Feb 2022 14:11:08 +0900</t>
  </si>
  <si>
    <t>Tue, 22 Feb 2022 02:37:11 +0000</t>
  </si>
  <si>
    <t>Tue, 22 Feb 2022 09:01:16 +0900</t>
  </si>
  <si>
    <t>Mon, 21 Feb 2022 23:54:21 +0000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</si>
</sst>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:ss;@"/>
    <numFmt numFmtId="165" formatCode="[$-F400]h:mm:ss\ AM/PM"/>
  </numFmts>
  <fonts count="9">
    <font>
      <sz val="11"/>
      <name val="Calibri"/>
    </font>
    <font>
      <b/>
      <sz val="9"/>
      <color theme="0"/>
      <name val="Arial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</font>
    <font>
      <sz val="11"/>
      <color rgb="FF000000"/>
      <name val="Montserrat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gradientFill degree="90">
        <stop position="0">
          <color rgb="FF75B91A"/>
        </stop>
        <stop position="1">
          <color rgb="FF54AF13"/>
        </stop>
      </gradient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rgb="FFDEDEDE"/>
      </top>
      <bottom/>
      <diagonal/>
    </border>
    <border>
      <left/>
      <right style="medium">
        <color rgb="FFDEDEDE"/>
      </right>
      <top style="medium">
        <color rgb="FFDEDEDE"/>
      </top>
      <bottom/>
      <diagonal/>
    </border>
    <border>
      <left/>
      <right style="medium">
        <color rgb="FFDEDEDE"/>
      </right>
      <top/>
      <bottom/>
      <diagonal/>
    </border>
    <border>
      <left/>
      <right/>
      <top/>
      <bottom style="medium">
        <color rgb="FFDEDEDE"/>
      </bottom>
      <diagonal/>
    </border>
    <border>
      <left/>
      <right style="medium">
        <color rgb="FFDEDEDE"/>
      </right>
      <top/>
      <bottom style="medium">
        <color rgb="FFDEDEDE"/>
      </bottom>
      <diagonal/>
    </border>
    <border>
      <left style="medium">
        <color rgb="FFDEDEDE"/>
      </left>
      <right style="medium">
        <color rgb="FFDEDEDE"/>
      </right>
      <top/>
      <bottom/>
      <diagonal/>
    </border>
    <border>
      <left style="medium">
        <color rgb="FFDEDEDE"/>
      </left>
      <right/>
      <top/>
      <bottom/>
      <diagonal/>
    </border>
    <border>
      <left style="medium">
        <color rgb="FFDEDEDE"/>
      </left>
      <right/>
      <top style="medium">
        <color rgb="FFDEDEDE"/>
      </top>
      <bottom/>
      <diagonal/>
    </border>
    <border>
      <left style="medium">
        <color rgb="FFDEDEDE"/>
      </left>
      <right/>
      <top/>
      <bottom style="medium">
        <color rgb="FFDEDEDE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protection locked="0"/>
    </xf>
    <xf numFmtId="0" fontId="2" fillId="3" borderId="0" xfId="0" applyFont="1" applyFill="1" applyAlignment="1" applyProtection="1">
      <alignment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4" fillId="0" borderId="2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Fill="1"/>
    <xf numFmtId="0" fontId="4" fillId="4" borderId="8" xfId="1" applyFont="1" applyFill="1" applyBorder="1" applyAlignment="1">
      <alignment vertical="center" wrapText="1"/>
    </xf>
    <xf numFmtId="0" fontId="4" fillId="4" borderId="10" xfId="1" applyFont="1" applyFill="1" applyBorder="1" applyAlignment="1">
      <alignment vertical="center" wrapText="1"/>
    </xf>
    <xf numFmtId="0" fontId="8" fillId="4" borderId="0" xfId="0" applyFont="1" applyFill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/>
    </xf>
    <xf numFmtId="0" fontId="4" fillId="4" borderId="9" xfId="1" applyFont="1" applyFill="1" applyBorder="1" applyAlignment="1">
      <alignment vertical="center" wrapText="1"/>
    </xf>
    <xf numFmtId="0" fontId="8" fillId="4" borderId="0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vertical="center"/>
    </xf>
    <xf numFmtId="0" fontId="4" fillId="0" borderId="7" xfId="1" applyFont="1" applyFill="1" applyBorder="1" applyAlignment="1">
      <alignment horizontal="left" vertical="center" wrapText="1"/>
    </xf>
    <xf numFmtId="0" fontId="4" fillId="0" borderId="9" xfId="1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/>
    </xf>
    <xf numFmtId="14" fontId="5" fillId="0" borderId="0" xfId="0" applyNumberFormat="1" applyFont="1" applyFill="1"/>
    <xf numFmtId="2" fontId="5" fillId="0" borderId="0" xfId="0" applyNumberFormat="1" applyFont="1" applyFill="1"/>
    <xf numFmtId="0" fontId="4" fillId="0" borderId="8" xfId="1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5" fillId="4" borderId="0" xfId="0" applyFont="1" applyFill="1"/>
    <xf numFmtId="0" fontId="8" fillId="4" borderId="6" xfId="0" applyFont="1" applyFill="1" applyBorder="1" applyAlignment="1">
      <alignment vertical="center"/>
    </xf>
    <xf numFmtId="14" fontId="5" fillId="0" borderId="0" xfId="0" applyNumberFormat="1" applyFont="1"/>
    <xf numFmtId="164" fontId="5" fillId="0" borderId="0" xfId="0" applyNumberFormat="1" applyFont="1"/>
    <xf numFmtId="2" fontId="5" fillId="0" borderId="0" xfId="0" applyNumberFormat="1" applyFont="1"/>
    <xf numFmtId="0" fontId="4" fillId="0" borderId="10" xfId="1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165" fontId="5" fillId="0" borderId="0" xfId="0" applyNumberFormat="1" applyFont="1" applyFill="1"/>
    <xf numFmtId="0" fontId="5" fillId="0" borderId="0" xfId="0" applyNumberFormat="1" applyFont="1" applyFill="1"/>
    <xf numFmtId="14" fontId="5" fillId="0" borderId="0" xfId="0" applyNumberFormat="1" applyFont="1" applyFill="1" applyBorder="1"/>
    <xf numFmtId="165" fontId="5" fillId="0" borderId="0" xfId="0" applyNumberFormat="1" applyFont="1" applyFill="1" applyBorder="1"/>
    <xf numFmtId="2" fontId="5" fillId="0" borderId="0" xfId="0" applyNumberFormat="1" applyFont="1" applyFill="1" applyBorder="1"/>
    <xf numFmtId="0" fontId="5" fillId="0" borderId="0" xfId="0" applyNumberFormat="1" applyFont="1" applyFill="1" applyBorder="1"/>
    <xf numFmtId="0" fontId="8" fillId="0" borderId="6" xfId="0" applyFont="1" applyFill="1" applyBorder="1" applyAlignment="1">
      <alignment vertical="center"/>
    </xf>
    <xf numFmtId="0" fontId="7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11">
    <dxf>
      <font>
        <strike val="0"/>
        <outline val="0"/>
        <shadow val="0"/>
        <vertAlign val="baseline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name val="Calibri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name val="Calibri"/>
        <family val="2"/>
        <scheme val="minor"/>
      </font>
      <numFmt numFmtId="165" formatCode="[$-F400]h:mm:ss\ AM/PM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medium">
          <color rgb="FFDEDEDE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border outline="0">
        <left style="medium">
          <color rgb="FFDEDEDE"/>
        </left>
      </border>
    </dxf>
    <dxf>
      <font>
        <strike val="0"/>
        <outline val="0"/>
        <shadow val="0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medium">
          <color rgb="FFDEDEDE"/>
        </left>
        <right style="medium">
          <color rgb="FFDEDEDE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104</xdr:row>
      <xdr:rowOff>0</xdr:rowOff>
    </xdr:from>
    <xdr:to>
      <xdr:col>2</xdr:col>
      <xdr:colOff>161925</xdr:colOff>
      <xdr:row>104</xdr:row>
      <xdr:rowOff>104775</xdr:rowOff>
    </xdr:to>
    <xdr:pic>
      <xdr:nvPicPr>
        <xdr:cNvPr id="4" name="Picture 3" descr="Sorted by Date, Most Recent First">
          <a:extLst>
            <a:ext uri="{FF2B5EF4-FFF2-40B4-BE49-F238E27FC236}">
              <a16:creationId xmlns:a16="http://schemas.microsoft.com/office/drawing/2014/main" id="{8EF5F547-95C7-4CE9-9209-60CA67BE0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13363575"/>
          <a:ext cx="16192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161925</xdr:colOff>
      <xdr:row>156</xdr:row>
      <xdr:rowOff>104775</xdr:rowOff>
    </xdr:to>
    <xdr:pic>
      <xdr:nvPicPr>
        <xdr:cNvPr id="5" name="Picture 4" descr="Sorted by Date, Most Recent First">
          <a:extLst>
            <a:ext uri="{FF2B5EF4-FFF2-40B4-BE49-F238E27FC236}">
              <a16:creationId xmlns:a16="http://schemas.microsoft.com/office/drawing/2014/main" id="{A8B66619-64B5-44A4-861A-D44D274A5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17373600"/>
          <a:ext cx="16192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331</xdr:row>
      <xdr:rowOff>0</xdr:rowOff>
    </xdr:from>
    <xdr:to>
      <xdr:col>2</xdr:col>
      <xdr:colOff>161925</xdr:colOff>
      <xdr:row>331</xdr:row>
      <xdr:rowOff>104775</xdr:rowOff>
    </xdr:to>
    <xdr:pic>
      <xdr:nvPicPr>
        <xdr:cNvPr id="6" name="Picture 5" descr="Sorted by Date, Most Recent First">
          <a:extLst>
            <a:ext uri="{FF2B5EF4-FFF2-40B4-BE49-F238E27FC236}">
              <a16:creationId xmlns:a16="http://schemas.microsoft.com/office/drawing/2014/main" id="{16C5A818-1E45-481E-BB8D-0F637AE09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69780150"/>
          <a:ext cx="16192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DED7EE-518C-4808-8AB2-91281BA181C7}" name="Table1" displayName="Table1" ref="A1:H376" totalsRowShown="0" headerRowDxfId="10" dataDxfId="9" tableBorderDxfId="8" headerRowCellStyle="Hyperlink">
  <autoFilter ref="A1:H376" xr:uid="{6BAD20C7-613A-4B10-89DA-DD3950A8FFEE}"/>
  <sortState xmlns:xlrd2="http://schemas.microsoft.com/office/spreadsheetml/2017/richdata2" ref="A2:H376">
    <sortCondition ref="A2:A69"/>
    <sortCondition ref="D2:D69"/>
    <sortCondition ref="G2:G69"/>
  </sortState>
  <tableColumns count="8">
    <tableColumn id="1" xr3:uid="{F360B7CA-B0D6-411E-BAF7-DD617F7DF1DB}" name="Subject" dataDxfId="7" dataCellStyle="Hyperlink"/>
    <tableColumn id="2" xr3:uid="{1713A670-5CBF-4BAA-9F06-C2C65FF5FCC7}" name="From" dataDxfId="6"/>
    <tableColumn id="3" xr3:uid="{B28E1FC6-8051-4AA3-8A9C-7C86D8AC1533}" name="Date " dataDxfId="5"/>
    <tableColumn id="4" xr3:uid="{5E617FE2-42BB-47EB-9415-6AA44D3B3AE2}" name="New Date" dataDxfId="2">
      <calculatedColumnFormula>MID(C2, 6, 11)+Table1[[#This Row],[Day]]</calculatedColumnFormula>
    </tableColumn>
    <tableColumn id="5" xr3:uid="{32E2CB9A-8721-49D0-B2F0-C5AB3CFE249C}" name="Time" dataDxfId="4">
      <calculatedColumnFormula>TIMEVALUE(MID(C2,17,9))</calculatedColumnFormula>
    </tableColumn>
    <tableColumn id="6" xr3:uid="{9850471A-CF79-492C-A392-8B01648BE383}" name="SHIFT" dataDxfId="3">
      <calculatedColumnFormula>_xlfn.NUMBERVALUE(MID(C2,26,6))/100</calculatedColumnFormula>
    </tableColumn>
    <tableColumn id="7" xr3:uid="{418BB927-1E46-446A-AE08-9415035FA6C1}" name="New Time" dataDxfId="0">
      <calculatedColumnFormula>IF(Table1[[#This Row],[SHIFT]]&gt;0, Table1[[#This Row],[Time]]-TIME(Table1[[#This Row],[SHIFT]],0,0),Table1[[#This Row],[Time]]+TIME(ABS(Table1[[#This Row],[SHIFT]]),0,0))-Table1[[#This Row],[Day]]</calculatedColumnFormula>
    </tableColumn>
    <tableColumn id="8" xr3:uid="{30B98D7A-3B71-474A-95F2-326DFDE5EAC7}" name="Day" dataDxfId="1">
      <calculatedColumnFormula>ROUND(IF(Table1[[#This Row],[SHIFT]]&gt;0, Table1[[#This Row],[Time]]-TIME(Table1[[#This Row],[SHIFT]],0,0),Table1[[#This Row],[Time]]+TIME(ABS(Table1[[#This Row],[SHIFT]]),0,0))-0.5, 0)</calculatedColumnFormula>
    </tableColumn>
  </tableColumns>
  <tableStyleInfo name="TableStyleMedium14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list.etsi.org/scripts/wa.exe?A2=3GPP_TSG_SA_WG4_VIDEO;83599450.2202C&amp;S=" TargetMode="External"/><Relationship Id="rId299" Type="http://schemas.openxmlformats.org/officeDocument/2006/relationships/hyperlink" Target="https://list.etsi.org/scripts/wa.exe?A2=3GPP_TSG_SA_WG4_VIDEO;9bd51368.2202C&amp;S=" TargetMode="External"/><Relationship Id="rId303" Type="http://schemas.openxmlformats.org/officeDocument/2006/relationships/hyperlink" Target="https://list.etsi.org/scripts/wa.exe?A2=3GPP_TSG_SA_WG4_VIDEO;1ebeed93.2202D&amp;S=" TargetMode="External"/><Relationship Id="rId21" Type="http://schemas.openxmlformats.org/officeDocument/2006/relationships/hyperlink" Target="https://list.etsi.org/scripts/wa.exe?A2=3GPP_TSG_SA_WG4_VIDEO;9a2c83d0.2202B&amp;S=" TargetMode="External"/><Relationship Id="rId42" Type="http://schemas.openxmlformats.org/officeDocument/2006/relationships/hyperlink" Target="https://list.etsi.org/scripts/wa.exe?A2=3GPP_TSG_SA_WG4_VIDEO;b95cd065.2202B&amp;S=" TargetMode="External"/><Relationship Id="rId63" Type="http://schemas.openxmlformats.org/officeDocument/2006/relationships/hyperlink" Target="https://list.etsi.org/scripts/wa.exe?A2=3GPP_TSG_SA_WG4_VIDEO;ee69201d.2202C&amp;S=" TargetMode="External"/><Relationship Id="rId84" Type="http://schemas.openxmlformats.org/officeDocument/2006/relationships/hyperlink" Target="https://list.etsi.org/scripts/wa.exe?A2=3GPP_TSG_SA_WG4_VIDEO;29d95d14.2202C&amp;S=" TargetMode="External"/><Relationship Id="rId138" Type="http://schemas.openxmlformats.org/officeDocument/2006/relationships/hyperlink" Target="https://list.etsi.org/scripts/wa.exe?A2=3GPP_TSG_SA_WG4_VIDEO;6d56c297.2202C&amp;S=" TargetMode="External"/><Relationship Id="rId159" Type="http://schemas.openxmlformats.org/officeDocument/2006/relationships/hyperlink" Target="https://list.etsi.org/scripts/wa.exe?A2=3GPP_TSG_SA_WG4_VIDEO;bec5a340.2202C&amp;S=" TargetMode="External"/><Relationship Id="rId324" Type="http://schemas.openxmlformats.org/officeDocument/2006/relationships/hyperlink" Target="https://list.etsi.org/scripts/wa.exe?A2=3GPP_TSG_SA_WG4_VIDEO;b3c047bd.2202D&amp;S=" TargetMode="External"/><Relationship Id="rId345" Type="http://schemas.openxmlformats.org/officeDocument/2006/relationships/hyperlink" Target="https://list.etsi.org/scripts/wa.exe?A2=3GPP_TSG_SA_WG4_VIDEO;ae38ba1b.2202D&amp;S=" TargetMode="External"/><Relationship Id="rId366" Type="http://schemas.openxmlformats.org/officeDocument/2006/relationships/hyperlink" Target="https://list.etsi.org/scripts/wa.exe?A2=3GPP_TSG_SA_WG4_VIDEO;3c7df506.2202D&amp;S=" TargetMode="External"/><Relationship Id="rId170" Type="http://schemas.openxmlformats.org/officeDocument/2006/relationships/hyperlink" Target="https://list.etsi.org/scripts/wa.exe?A2=3GPP_TSG_SA_WG4_VIDEO;beb0b2f2.2202C&amp;S=" TargetMode="External"/><Relationship Id="rId191" Type="http://schemas.openxmlformats.org/officeDocument/2006/relationships/hyperlink" Target="https://list.etsi.org/scripts/wa.exe?A2=3GPP_TSG_SA_WG4_VIDEO;165e621b.2202C&amp;S=" TargetMode="External"/><Relationship Id="rId205" Type="http://schemas.openxmlformats.org/officeDocument/2006/relationships/hyperlink" Target="https://list.etsi.org/scripts/wa.exe?A2=3GPP_TSG_SA_WG4_VIDEO;c3951259.2202C&amp;S=" TargetMode="External"/><Relationship Id="rId226" Type="http://schemas.openxmlformats.org/officeDocument/2006/relationships/hyperlink" Target="https://list.etsi.org/scripts/wa.exe?A2=3GPP_TSG_SA_WG4_VIDEO;9d1b283e.2202C&amp;S=" TargetMode="External"/><Relationship Id="rId247" Type="http://schemas.openxmlformats.org/officeDocument/2006/relationships/hyperlink" Target="https://list.etsi.org/scripts/wa.exe?A2=3GPP_TSG_SA_WG4_VIDEO;5986ec44.2202C&amp;S=" TargetMode="External"/><Relationship Id="rId107" Type="http://schemas.openxmlformats.org/officeDocument/2006/relationships/hyperlink" Target="https://list.etsi.org/scripts/wa.exe?A2=3GPP_TSG_SA_WG4_VIDEO;8237c987.2202C&amp;S=" TargetMode="External"/><Relationship Id="rId268" Type="http://schemas.openxmlformats.org/officeDocument/2006/relationships/hyperlink" Target="https://list.etsi.org/scripts/wa.exe?A2=3GPP_TSG_SA_WG4_VIDEO;7495ef37.2202C&amp;S=" TargetMode="External"/><Relationship Id="rId289" Type="http://schemas.openxmlformats.org/officeDocument/2006/relationships/hyperlink" Target="https://list.etsi.org/scripts/wa.exe?A2=3GPP_TSG_SA_WG4_VIDEO;82dc8a9.2202C&amp;S=" TargetMode="External"/><Relationship Id="rId11" Type="http://schemas.openxmlformats.org/officeDocument/2006/relationships/hyperlink" Target="https://list.etsi.org/scripts/wa.exe?A2=3GPP_TSG_SA_WG4_VIDEO;9753c931.2202B&amp;S=" TargetMode="External"/><Relationship Id="rId32" Type="http://schemas.openxmlformats.org/officeDocument/2006/relationships/hyperlink" Target="https://list.etsi.org/scripts/wa.exe?A2=3GPP_TSG_SA_WG4_VIDEO;7dd1efe1.2202B&amp;S=" TargetMode="External"/><Relationship Id="rId53" Type="http://schemas.openxmlformats.org/officeDocument/2006/relationships/hyperlink" Target="https://list.etsi.org/scripts/wa.exe?A2=3GPP_TSG_SA_WG4_VIDEO;1a55535.2202B&amp;S=" TargetMode="External"/><Relationship Id="rId74" Type="http://schemas.openxmlformats.org/officeDocument/2006/relationships/hyperlink" Target="https://list.etsi.org/scripts/wa.exe?A2=3GPP_TSG_SA_WG4_VIDEO;5814151f.2202C&amp;S=" TargetMode="External"/><Relationship Id="rId128" Type="http://schemas.openxmlformats.org/officeDocument/2006/relationships/hyperlink" Target="https://list.etsi.org/scripts/wa.exe?A2=3GPP_TSG_SA_WG4_VIDEO;dee42fee.2202C&amp;S=" TargetMode="External"/><Relationship Id="rId149" Type="http://schemas.openxmlformats.org/officeDocument/2006/relationships/hyperlink" Target="https://list.etsi.org/scripts/wa.exe?A2=3GPP_TSG_SA_WG4_VIDEO;2825dfcc.2202C&amp;S=" TargetMode="External"/><Relationship Id="rId314" Type="http://schemas.openxmlformats.org/officeDocument/2006/relationships/hyperlink" Target="https://list.etsi.org/scripts/wa.exe?A2=3GPP_TSG_SA_WG4_VIDEO;e09655e1.2202D&amp;S=" TargetMode="External"/><Relationship Id="rId335" Type="http://schemas.openxmlformats.org/officeDocument/2006/relationships/hyperlink" Target="https://list.etsi.org/scripts/wa.exe?A2=3GPP_TSG_SA_WG4_VIDEO;c5a563bd.2202D&amp;S=" TargetMode="External"/><Relationship Id="rId356" Type="http://schemas.openxmlformats.org/officeDocument/2006/relationships/hyperlink" Target="https://list.etsi.org/scripts/wa.exe?A2=3GPP_TSG_SA_WG4_VIDEO;e56818fd.2202D&amp;S=" TargetMode="External"/><Relationship Id="rId377" Type="http://schemas.openxmlformats.org/officeDocument/2006/relationships/hyperlink" Target="https://list.etsi.org/scripts/wa.exe?A2=3GPP_TSG_SA_WG4_VIDEO;a96dab55.2202D&amp;S=" TargetMode="External"/><Relationship Id="rId5" Type="http://schemas.openxmlformats.org/officeDocument/2006/relationships/hyperlink" Target="https://list.etsi.org/scripts/wa.exe?A2=3GPP_TSG_SA_WG4_VIDEO;bf4e2492.2202B&amp;S=" TargetMode="External"/><Relationship Id="rId95" Type="http://schemas.openxmlformats.org/officeDocument/2006/relationships/hyperlink" Target="https://list.etsi.org/scripts/wa.exe?A2=3GPP_TSG_SA_WG4_VIDEO;cc38a5fa.2202C&amp;S=" TargetMode="External"/><Relationship Id="rId160" Type="http://schemas.openxmlformats.org/officeDocument/2006/relationships/hyperlink" Target="https://list.etsi.org/scripts/wa.exe?A2=3GPP_TSG_SA_WG4_VIDEO;206f5f4d.2202C&amp;S=" TargetMode="External"/><Relationship Id="rId181" Type="http://schemas.openxmlformats.org/officeDocument/2006/relationships/hyperlink" Target="https://list.etsi.org/scripts/wa.exe?A2=3GPP_TSG_SA_WG4_VIDEO;94b3f00d.2202C&amp;S=" TargetMode="External"/><Relationship Id="rId216" Type="http://schemas.openxmlformats.org/officeDocument/2006/relationships/hyperlink" Target="https://list.etsi.org/scripts/wa.exe?A2=3GPP_TSG_SA_WG4_VIDEO;87c5b3bb.2202C&amp;S=" TargetMode="External"/><Relationship Id="rId237" Type="http://schemas.openxmlformats.org/officeDocument/2006/relationships/hyperlink" Target="https://list.etsi.org/scripts/wa.exe?A2=3GPP_TSG_SA_WG4_VIDEO;682b38f7.2202C&amp;S=" TargetMode="External"/><Relationship Id="rId258" Type="http://schemas.openxmlformats.org/officeDocument/2006/relationships/hyperlink" Target="https://list.etsi.org/scripts/wa.exe?A2=3GPP_TSG_SA_WG4_VIDEO;82f6d76c.2202C&amp;S=" TargetMode="External"/><Relationship Id="rId279" Type="http://schemas.openxmlformats.org/officeDocument/2006/relationships/hyperlink" Target="https://list.etsi.org/scripts/wa.exe?A2=3GPP_TSG_SA_WG4_VIDEO;b30e53eb.2202C&amp;S=" TargetMode="External"/><Relationship Id="rId22" Type="http://schemas.openxmlformats.org/officeDocument/2006/relationships/hyperlink" Target="https://list.etsi.org/scripts/wa.exe?A2=3GPP_TSG_SA_WG4_VIDEO;bdd714e4.2202B&amp;S=" TargetMode="External"/><Relationship Id="rId43" Type="http://schemas.openxmlformats.org/officeDocument/2006/relationships/hyperlink" Target="https://list.etsi.org/scripts/wa.exe?A2=3GPP_TSG_SA_WG4_VIDEO;d791224b.2202B&amp;S=" TargetMode="External"/><Relationship Id="rId64" Type="http://schemas.openxmlformats.org/officeDocument/2006/relationships/hyperlink" Target="https://list.etsi.org/scripts/wa.exe?A2=3GPP_TSG_SA_WG4_VIDEO;427d1993.2202C&amp;S=" TargetMode="External"/><Relationship Id="rId118" Type="http://schemas.openxmlformats.org/officeDocument/2006/relationships/hyperlink" Target="https://list.etsi.org/scripts/wa.exe?A2=3GPP_TSG_SA_WG4_VIDEO;6f09a658.2202C&amp;S=" TargetMode="External"/><Relationship Id="rId139" Type="http://schemas.openxmlformats.org/officeDocument/2006/relationships/hyperlink" Target="https://list.etsi.org/scripts/wa.exe?A2=3GPP_TSG_SA_WG4_VIDEO;88e163e2.2202C&amp;S=" TargetMode="External"/><Relationship Id="rId290" Type="http://schemas.openxmlformats.org/officeDocument/2006/relationships/hyperlink" Target="https://list.etsi.org/scripts/wa.exe?A2=3GPP_TSG_SA_WG4_VIDEO;c815fc2f.2202C&amp;S=" TargetMode="External"/><Relationship Id="rId304" Type="http://schemas.openxmlformats.org/officeDocument/2006/relationships/hyperlink" Target="https://list.etsi.org/scripts/wa.exe?A2=3GPP_TSG_SA_WG4_VIDEO;7d3dff33.2202D&amp;S=" TargetMode="External"/><Relationship Id="rId325" Type="http://schemas.openxmlformats.org/officeDocument/2006/relationships/hyperlink" Target="https://list.etsi.org/scripts/wa.exe?A2=3GPP_TSG_SA_WG4_VIDEO;b7162883.2202D&amp;S=" TargetMode="External"/><Relationship Id="rId346" Type="http://schemas.openxmlformats.org/officeDocument/2006/relationships/hyperlink" Target="https://list.etsi.org/scripts/wa.exe?A2=3GPP_TSG_SA_WG4_VIDEO;3fc6441c.2202D&amp;S=" TargetMode="External"/><Relationship Id="rId367" Type="http://schemas.openxmlformats.org/officeDocument/2006/relationships/hyperlink" Target="https://list.etsi.org/scripts/wa.exe?A2=3GPP_TSG_SA_WG4_VIDEO;94d85f1d.2202D&amp;S=" TargetMode="External"/><Relationship Id="rId85" Type="http://schemas.openxmlformats.org/officeDocument/2006/relationships/hyperlink" Target="https://list.etsi.org/scripts/wa.exe?A2=3GPP_TSG_SA_WG4_VIDEO;f55e82f3.2202C&amp;S=" TargetMode="External"/><Relationship Id="rId150" Type="http://schemas.openxmlformats.org/officeDocument/2006/relationships/hyperlink" Target="https://list.etsi.org/scripts/wa.exe?A2=3GPP_TSG_SA_WG4_VIDEO;a3285fcf.2202C&amp;S=" TargetMode="External"/><Relationship Id="rId171" Type="http://schemas.openxmlformats.org/officeDocument/2006/relationships/hyperlink" Target="https://list.etsi.org/scripts/wa.exe?A2=3GPP_TSG_SA_WG4_VIDEO;fcb62fec.2202C&amp;S=" TargetMode="External"/><Relationship Id="rId192" Type="http://schemas.openxmlformats.org/officeDocument/2006/relationships/hyperlink" Target="https://list.etsi.org/scripts/wa.exe?A2=3GPP_TSG_SA_WG4_VIDEO;7a1ee1b7.2202C&amp;S=" TargetMode="External"/><Relationship Id="rId206" Type="http://schemas.openxmlformats.org/officeDocument/2006/relationships/hyperlink" Target="https://list.etsi.org/scripts/wa.exe?A2=3GPP_TSG_SA_WG4_VIDEO;4827d6e.2202C&amp;S=" TargetMode="External"/><Relationship Id="rId227" Type="http://schemas.openxmlformats.org/officeDocument/2006/relationships/hyperlink" Target="https://list.etsi.org/scripts/wa.exe?A2=3GPP_TSG_SA_WG4_VIDEO;1beb885d.2202C&amp;S=" TargetMode="External"/><Relationship Id="rId248" Type="http://schemas.openxmlformats.org/officeDocument/2006/relationships/hyperlink" Target="https://list.etsi.org/scripts/wa.exe?A2=3GPP_TSG_SA_WG4_VIDEO;90b9fa3f.2202C&amp;S=" TargetMode="External"/><Relationship Id="rId269" Type="http://schemas.openxmlformats.org/officeDocument/2006/relationships/hyperlink" Target="https://list.etsi.org/scripts/wa.exe?A2=3GPP_TSG_SA_WG4_VIDEO;cb4e642c.2202C&amp;S=" TargetMode="External"/><Relationship Id="rId12" Type="http://schemas.openxmlformats.org/officeDocument/2006/relationships/hyperlink" Target="https://list.etsi.org/scripts/wa.exe?A2=3GPP_TSG_SA_WG4_VIDEO;986cda31.2202B&amp;S=" TargetMode="External"/><Relationship Id="rId33" Type="http://schemas.openxmlformats.org/officeDocument/2006/relationships/hyperlink" Target="https://list.etsi.org/scripts/wa.exe?A2=3GPP_TSG_SA_WG4_VIDEO;79341bdd.2202B&amp;S=" TargetMode="External"/><Relationship Id="rId108" Type="http://schemas.openxmlformats.org/officeDocument/2006/relationships/hyperlink" Target="https://list.etsi.org/scripts/wa.exe?A2=3GPP_TSG_SA_WG4_VIDEO;a1042c4b.2202C&amp;S=" TargetMode="External"/><Relationship Id="rId129" Type="http://schemas.openxmlformats.org/officeDocument/2006/relationships/hyperlink" Target="https://list.etsi.org/scripts/wa.exe?A2=3GPP_TSG_SA_WG4_VIDEO;15e491b1.2202C&amp;S=" TargetMode="External"/><Relationship Id="rId280" Type="http://schemas.openxmlformats.org/officeDocument/2006/relationships/hyperlink" Target="https://list.etsi.org/scripts/wa.exe?A2=3GPP_TSG_SA_WG4_VIDEO;f3905d64.2202C&amp;S=" TargetMode="External"/><Relationship Id="rId315" Type="http://schemas.openxmlformats.org/officeDocument/2006/relationships/hyperlink" Target="https://list.etsi.org/scripts/wa.exe?A2=3GPP_TSG_SA_WG4_VIDEO;eaee5fe6.2202D&amp;S=" TargetMode="External"/><Relationship Id="rId336" Type="http://schemas.openxmlformats.org/officeDocument/2006/relationships/hyperlink" Target="https://list.etsi.org/scripts/wa.exe?A2=3GPP_TSG_SA_WG4_VIDEO;6998e9a2.2202D&amp;S=" TargetMode="External"/><Relationship Id="rId357" Type="http://schemas.openxmlformats.org/officeDocument/2006/relationships/hyperlink" Target="https://list.etsi.org/scripts/wa.exe?A2=3GPP_TSG_SA_WG4_VIDEO;2189fcf6.2202D&amp;S=" TargetMode="External"/><Relationship Id="rId54" Type="http://schemas.openxmlformats.org/officeDocument/2006/relationships/hyperlink" Target="https://list.etsi.org/scripts/wa.exe?A2=3GPP_TSG_SA_WG4_VIDEO;244e91a.2202B&amp;S=" TargetMode="External"/><Relationship Id="rId75" Type="http://schemas.openxmlformats.org/officeDocument/2006/relationships/hyperlink" Target="https://list.etsi.org/scripts/wa.exe?A2=3GPP_TSG_SA_WG4_VIDEO;a5bd3e88.2202C&amp;S=" TargetMode="External"/><Relationship Id="rId96" Type="http://schemas.openxmlformats.org/officeDocument/2006/relationships/hyperlink" Target="https://list.etsi.org/scripts/wa.exe?A2=3GPP_TSG_SA_WG4_VIDEO;28d05344.2202C&amp;S=" TargetMode="External"/><Relationship Id="rId140" Type="http://schemas.openxmlformats.org/officeDocument/2006/relationships/hyperlink" Target="https://list.etsi.org/scripts/wa.exe?A2=3GPP_TSG_SA_WG4_VIDEO;562217c4.2202C&amp;S=" TargetMode="External"/><Relationship Id="rId161" Type="http://schemas.openxmlformats.org/officeDocument/2006/relationships/hyperlink" Target="https://list.etsi.org/scripts/wa.exe?A2=3GPP_TSG_SA_WG4_VIDEO;ae997a9b.2202C&amp;S=" TargetMode="External"/><Relationship Id="rId182" Type="http://schemas.openxmlformats.org/officeDocument/2006/relationships/hyperlink" Target="https://list.etsi.org/scripts/wa.exe?A2=3GPP_TSG_SA_WG4_VIDEO;df0f349d.2202C&amp;S=" TargetMode="External"/><Relationship Id="rId217" Type="http://schemas.openxmlformats.org/officeDocument/2006/relationships/hyperlink" Target="https://list.etsi.org/scripts/wa.exe?A2=3GPP_TSG_SA_WG4_VIDEO;99021432.2202C&amp;S=" TargetMode="External"/><Relationship Id="rId378" Type="http://schemas.openxmlformats.org/officeDocument/2006/relationships/hyperlink" Target="https://list.etsi.org/scripts/wa.exe?A2=3GPP_TSG_SA_WG4_VIDEO;42bdd6c0.2202D&amp;S=" TargetMode="External"/><Relationship Id="rId6" Type="http://schemas.openxmlformats.org/officeDocument/2006/relationships/hyperlink" Target="https://list.etsi.org/scripts/wa.exe?A2=3GPP_TSG_SA_WG4_VIDEO;721a7e9c.2202B&amp;S=" TargetMode="External"/><Relationship Id="rId238" Type="http://schemas.openxmlformats.org/officeDocument/2006/relationships/hyperlink" Target="https://list.etsi.org/scripts/wa.exe?A2=3GPP_TSG_SA_WG4_VIDEO;d8462e78.2202C&amp;S=" TargetMode="External"/><Relationship Id="rId259" Type="http://schemas.openxmlformats.org/officeDocument/2006/relationships/hyperlink" Target="https://list.etsi.org/scripts/wa.exe?A2=3GPP_TSG_SA_WG4_VIDEO;73f1b8bb.2202C&amp;S=" TargetMode="External"/><Relationship Id="rId23" Type="http://schemas.openxmlformats.org/officeDocument/2006/relationships/hyperlink" Target="https://list.etsi.org/scripts/wa.exe?A2=3GPP_TSG_SA_WG4_VIDEO;616a194.2202B&amp;S=" TargetMode="External"/><Relationship Id="rId119" Type="http://schemas.openxmlformats.org/officeDocument/2006/relationships/hyperlink" Target="https://list.etsi.org/scripts/wa.exe?A2=3GPP_TSG_SA_WG4_VIDEO;f63307ea.2202C&amp;S=" TargetMode="External"/><Relationship Id="rId270" Type="http://schemas.openxmlformats.org/officeDocument/2006/relationships/hyperlink" Target="https://list.etsi.org/scripts/wa.exe?A2=3GPP_TSG_SA_WG4_VIDEO;c14cb726.2202C&amp;S=" TargetMode="External"/><Relationship Id="rId291" Type="http://schemas.openxmlformats.org/officeDocument/2006/relationships/hyperlink" Target="https://list.etsi.org/scripts/wa.exe?A2=3GPP_TSG_SA_WG4_VIDEO;4c1ac8d5.2202C&amp;S=" TargetMode="External"/><Relationship Id="rId305" Type="http://schemas.openxmlformats.org/officeDocument/2006/relationships/hyperlink" Target="https://list.etsi.org/scripts/wa.exe?A2=3GPP_TSG_SA_WG4_VIDEO;986092b8.2202D&amp;S=" TargetMode="External"/><Relationship Id="rId326" Type="http://schemas.openxmlformats.org/officeDocument/2006/relationships/hyperlink" Target="https://list.etsi.org/scripts/wa.exe?A2=3GPP_TSG_SA_WG4_VIDEO;ea6febbc.2202D&amp;S=" TargetMode="External"/><Relationship Id="rId347" Type="http://schemas.openxmlformats.org/officeDocument/2006/relationships/hyperlink" Target="https://list.etsi.org/scripts/wa.exe?A2=3GPP_TSG_SA_WG4_VIDEO;53fc1cc5.2202D&amp;S=" TargetMode="External"/><Relationship Id="rId44" Type="http://schemas.openxmlformats.org/officeDocument/2006/relationships/hyperlink" Target="https://list.etsi.org/scripts/wa.exe?A2=3GPP_TSG_SA_WG4_VIDEO;1574a705.2202B&amp;S=" TargetMode="External"/><Relationship Id="rId65" Type="http://schemas.openxmlformats.org/officeDocument/2006/relationships/hyperlink" Target="https://list.etsi.org/scripts/wa.exe?A2=3GPP_TSG_SA_WG4_VIDEO;2e9a688.2202C&amp;S=" TargetMode="External"/><Relationship Id="rId86" Type="http://schemas.openxmlformats.org/officeDocument/2006/relationships/hyperlink" Target="https://list.etsi.org/scripts/wa.exe?A2=3GPP_TSG_SA_WG4_VIDEO;7cdc05f2.2202C&amp;S=" TargetMode="External"/><Relationship Id="rId130" Type="http://schemas.openxmlformats.org/officeDocument/2006/relationships/hyperlink" Target="https://list.etsi.org/scripts/wa.exe?A2=3GPP_TSG_SA_WG4_VIDEO;abc7168.2202C&amp;S=" TargetMode="External"/><Relationship Id="rId151" Type="http://schemas.openxmlformats.org/officeDocument/2006/relationships/hyperlink" Target="https://list.etsi.org/scripts/wa.exe?A2=3GPP_TSG_SA_WG4_VIDEO;6c3015dd.2202C&amp;S=" TargetMode="External"/><Relationship Id="rId368" Type="http://schemas.openxmlformats.org/officeDocument/2006/relationships/hyperlink" Target="https://list.etsi.org/scripts/wa.exe?A2=3GPP_TSG_SA_WG4_VIDEO;5e73a3d5.2202D&amp;S=" TargetMode="External"/><Relationship Id="rId172" Type="http://schemas.openxmlformats.org/officeDocument/2006/relationships/hyperlink" Target="https://list.etsi.org/scripts/wa.exe?A2=3GPP_TSG_SA_WG4_VIDEO;a1906ecb.2202C&amp;S=" TargetMode="External"/><Relationship Id="rId193" Type="http://schemas.openxmlformats.org/officeDocument/2006/relationships/hyperlink" Target="https://list.etsi.org/scripts/wa.exe?A2=3GPP_TSG_SA_WG4_VIDEO;11f454da.2202C&amp;S=" TargetMode="External"/><Relationship Id="rId207" Type="http://schemas.openxmlformats.org/officeDocument/2006/relationships/hyperlink" Target="https://list.etsi.org/scripts/wa.exe?A2=3GPP_TSG_SA_WG4_VIDEO;c8775899.2202C&amp;S=" TargetMode="External"/><Relationship Id="rId228" Type="http://schemas.openxmlformats.org/officeDocument/2006/relationships/hyperlink" Target="https://list.etsi.org/scripts/wa.exe?A2=3GPP_TSG_SA_WG4_VIDEO;419126c7.2202C&amp;S=" TargetMode="External"/><Relationship Id="rId249" Type="http://schemas.openxmlformats.org/officeDocument/2006/relationships/hyperlink" Target="https://list.etsi.org/scripts/wa.exe?A2=3GPP_TSG_SA_WG4_VIDEO;382fa23.2202C&amp;S=" TargetMode="External"/><Relationship Id="rId13" Type="http://schemas.openxmlformats.org/officeDocument/2006/relationships/hyperlink" Target="https://list.etsi.org/scripts/wa.exe?A2=3GPP_TSG_SA_WG4_VIDEO;49e720af.2202B&amp;S=" TargetMode="External"/><Relationship Id="rId109" Type="http://schemas.openxmlformats.org/officeDocument/2006/relationships/hyperlink" Target="https://list.etsi.org/scripts/wa.exe?A2=3GPP_TSG_SA_WG4_VIDEO;5e944569.2202C&amp;S=" TargetMode="External"/><Relationship Id="rId260" Type="http://schemas.openxmlformats.org/officeDocument/2006/relationships/hyperlink" Target="https://list.etsi.org/scripts/wa.exe?A2=3GPP_TSG_SA_WG4_VIDEO;b42bbf06.2202C&amp;S=" TargetMode="External"/><Relationship Id="rId281" Type="http://schemas.openxmlformats.org/officeDocument/2006/relationships/hyperlink" Target="https://list.etsi.org/scripts/wa.exe?A2=3GPP_TSG_SA_WG4_VIDEO;3484672a.2202C&amp;S=" TargetMode="External"/><Relationship Id="rId316" Type="http://schemas.openxmlformats.org/officeDocument/2006/relationships/hyperlink" Target="https://list.etsi.org/scripts/wa.exe?A2=3GPP_TSG_SA_WG4_VIDEO;5d10df4e.2202D&amp;S=" TargetMode="External"/><Relationship Id="rId337" Type="http://schemas.openxmlformats.org/officeDocument/2006/relationships/hyperlink" Target="https://list.etsi.org/scripts/wa.exe?A2=3GPP_TSG_SA_WG4_VIDEO;4b094e4.2202D&amp;S=" TargetMode="External"/><Relationship Id="rId34" Type="http://schemas.openxmlformats.org/officeDocument/2006/relationships/hyperlink" Target="https://list.etsi.org/scripts/wa.exe?A2=3GPP_TSG_SA_WG4_VIDEO;68d62c5b.2202B&amp;S=" TargetMode="External"/><Relationship Id="rId55" Type="http://schemas.openxmlformats.org/officeDocument/2006/relationships/hyperlink" Target="https://list.etsi.org/scripts/wa.exe?A2=3GPP_TSG_SA_WG4_VIDEO;78e4c272.2202C&amp;S=" TargetMode="External"/><Relationship Id="rId76" Type="http://schemas.openxmlformats.org/officeDocument/2006/relationships/hyperlink" Target="https://list.etsi.org/scripts/wa.exe?A2=3GPP_TSG_SA_WG4_VIDEO;57125864.2202C&amp;S=" TargetMode="External"/><Relationship Id="rId97" Type="http://schemas.openxmlformats.org/officeDocument/2006/relationships/hyperlink" Target="https://list.etsi.org/scripts/wa.exe?A2=3GPP_TSG_SA_WG4_VIDEO;5b34f2d7.2202C&amp;S=" TargetMode="External"/><Relationship Id="rId120" Type="http://schemas.openxmlformats.org/officeDocument/2006/relationships/hyperlink" Target="https://list.etsi.org/scripts/wa.exe?A2=3GPP_TSG_SA_WG4_VIDEO;6f57f8c8.2202C&amp;S=" TargetMode="External"/><Relationship Id="rId141" Type="http://schemas.openxmlformats.org/officeDocument/2006/relationships/hyperlink" Target="https://list.etsi.org/scripts/wa.exe?A2=3GPP_TSG_SA_WG4_VIDEO;f44e62c6.2202C&amp;S=" TargetMode="External"/><Relationship Id="rId358" Type="http://schemas.openxmlformats.org/officeDocument/2006/relationships/hyperlink" Target="https://list.etsi.org/scripts/wa.exe?A2=3GPP_TSG_SA_WG4_VIDEO;b370e271.2202D&amp;S=" TargetMode="External"/><Relationship Id="rId379" Type="http://schemas.openxmlformats.org/officeDocument/2006/relationships/printerSettings" Target="../printerSettings/printerSettings2.bin"/><Relationship Id="rId7" Type="http://schemas.openxmlformats.org/officeDocument/2006/relationships/hyperlink" Target="https://list.etsi.org/scripts/wa.exe?A2=3GPP_TSG_SA_WG4_VIDEO;c7a8bc95.2202B&amp;S=" TargetMode="External"/><Relationship Id="rId162" Type="http://schemas.openxmlformats.org/officeDocument/2006/relationships/hyperlink" Target="https://list.etsi.org/scripts/wa.exe?A2=3GPP_TSG_SA_WG4_VIDEO;3cbb9c93.2202C&amp;S=" TargetMode="External"/><Relationship Id="rId183" Type="http://schemas.openxmlformats.org/officeDocument/2006/relationships/hyperlink" Target="https://list.etsi.org/scripts/wa.exe?A2=3GPP_TSG_SA_WG4_VIDEO;63eaba7d.2202C&amp;S=" TargetMode="External"/><Relationship Id="rId218" Type="http://schemas.openxmlformats.org/officeDocument/2006/relationships/hyperlink" Target="https://list.etsi.org/scripts/wa.exe?A2=3GPP_TSG_SA_WG4_VIDEO;1303c556.2202C&amp;S=" TargetMode="External"/><Relationship Id="rId239" Type="http://schemas.openxmlformats.org/officeDocument/2006/relationships/hyperlink" Target="https://list.etsi.org/scripts/wa.exe?A2=3GPP_TSG_SA_WG4_VIDEO;3b8f0cb7.2202C&amp;S=" TargetMode="External"/><Relationship Id="rId250" Type="http://schemas.openxmlformats.org/officeDocument/2006/relationships/hyperlink" Target="https://list.etsi.org/scripts/wa.exe?A2=3GPP_TSG_SA_WG4_VIDEO;d6090874.2202C&amp;S=" TargetMode="External"/><Relationship Id="rId271" Type="http://schemas.openxmlformats.org/officeDocument/2006/relationships/hyperlink" Target="https://list.etsi.org/scripts/wa.exe?A2=3GPP_TSG_SA_WG4_VIDEO;d467b480.2202C&amp;S=" TargetMode="External"/><Relationship Id="rId292" Type="http://schemas.openxmlformats.org/officeDocument/2006/relationships/hyperlink" Target="https://list.etsi.org/scripts/wa.exe?A2=3GPP_TSG_SA_WG4_VIDEO;57ccf2e4.2202C&amp;S=" TargetMode="External"/><Relationship Id="rId306" Type="http://schemas.openxmlformats.org/officeDocument/2006/relationships/hyperlink" Target="https://list.etsi.org/scripts/wa.exe?A2=3GPP_TSG_SA_WG4_VIDEO;67dd4a66.2202D&amp;S=" TargetMode="External"/><Relationship Id="rId24" Type="http://schemas.openxmlformats.org/officeDocument/2006/relationships/hyperlink" Target="https://list.etsi.org/scripts/wa.exe?A2=3GPP_TSG_SA_WG4_VIDEO;d9c16090.2202B&amp;S=" TargetMode="External"/><Relationship Id="rId45" Type="http://schemas.openxmlformats.org/officeDocument/2006/relationships/hyperlink" Target="https://list.etsi.org/scripts/wa.exe?A2=3GPP_TSG_SA_WG4_VIDEO;5b5ff300.2202B&amp;S=" TargetMode="External"/><Relationship Id="rId66" Type="http://schemas.openxmlformats.org/officeDocument/2006/relationships/hyperlink" Target="https://list.etsi.org/scripts/wa.exe?A2=3GPP_TSG_SA_WG4_VIDEO;ef1b62f9.2202C&amp;S=" TargetMode="External"/><Relationship Id="rId87" Type="http://schemas.openxmlformats.org/officeDocument/2006/relationships/hyperlink" Target="https://list.etsi.org/scripts/wa.exe?A2=3GPP_TSG_SA_WG4_VIDEO;ee69201d.2202C&amp;S=" TargetMode="External"/><Relationship Id="rId110" Type="http://schemas.openxmlformats.org/officeDocument/2006/relationships/hyperlink" Target="https://list.etsi.org/scripts/wa.exe?A2=3GPP_TSG_SA_WG4_VIDEO;8be7c716.2202C&amp;S=" TargetMode="External"/><Relationship Id="rId131" Type="http://schemas.openxmlformats.org/officeDocument/2006/relationships/hyperlink" Target="https://list.etsi.org/scripts/wa.exe?A2=3GPP_TSG_SA_WG4_VIDEO;2e2eaa5d.2202C&amp;S=" TargetMode="External"/><Relationship Id="rId327" Type="http://schemas.openxmlformats.org/officeDocument/2006/relationships/hyperlink" Target="https://list.etsi.org/scripts/wa.exe?A2=3GPP_TSG_SA_WG4_VIDEO;9f422e0c.2202D&amp;S=" TargetMode="External"/><Relationship Id="rId348" Type="http://schemas.openxmlformats.org/officeDocument/2006/relationships/hyperlink" Target="https://list.etsi.org/scripts/wa.exe?A2=3GPP_TSG_SA_WG4_VIDEO;5a77ecdc.2202D&amp;S=" TargetMode="External"/><Relationship Id="rId369" Type="http://schemas.openxmlformats.org/officeDocument/2006/relationships/hyperlink" Target="https://list.etsi.org/scripts/wa.exe?A2=3GPP_TSG_SA_WG4_VIDEO;b3067ebc.2202D&amp;S=" TargetMode="External"/><Relationship Id="rId152" Type="http://schemas.openxmlformats.org/officeDocument/2006/relationships/hyperlink" Target="https://list.etsi.org/scripts/wa.exe?A2=3GPP_TSG_SA_WG4_VIDEO;1f9eb575.2202C&amp;S=" TargetMode="External"/><Relationship Id="rId173" Type="http://schemas.openxmlformats.org/officeDocument/2006/relationships/hyperlink" Target="https://list.etsi.org/scripts/wa.exe?A2=3GPP_TSG_SA_WG4_VIDEO;5dea93f3.2202C&amp;S=" TargetMode="External"/><Relationship Id="rId194" Type="http://schemas.openxmlformats.org/officeDocument/2006/relationships/hyperlink" Target="https://list.etsi.org/scripts/wa.exe?A2=3GPP_TSG_SA_WG4_VIDEO;bfbed4de.2202C&amp;S=" TargetMode="External"/><Relationship Id="rId208" Type="http://schemas.openxmlformats.org/officeDocument/2006/relationships/hyperlink" Target="https://list.etsi.org/scripts/wa.exe?A2=3GPP_TSG_SA_WG4_VIDEO;53cbb8e8.2202C&amp;S=" TargetMode="External"/><Relationship Id="rId229" Type="http://schemas.openxmlformats.org/officeDocument/2006/relationships/hyperlink" Target="https://list.etsi.org/scripts/wa.exe?A2=3GPP_TSG_SA_WG4_VIDEO;16b63b73.2202C&amp;S=" TargetMode="External"/><Relationship Id="rId380" Type="http://schemas.openxmlformats.org/officeDocument/2006/relationships/drawing" Target="../drawings/drawing1.xml"/><Relationship Id="rId240" Type="http://schemas.openxmlformats.org/officeDocument/2006/relationships/hyperlink" Target="https://list.etsi.org/scripts/wa.exe?A2=3GPP_TSG_SA_WG4_VIDEO;4420b07f.2202C&amp;S=" TargetMode="External"/><Relationship Id="rId261" Type="http://schemas.openxmlformats.org/officeDocument/2006/relationships/hyperlink" Target="https://list.etsi.org/scripts/wa.exe?A2=3GPP_TSG_SA_WG4_VIDEO;b43aa151.2202C&amp;S=" TargetMode="External"/><Relationship Id="rId14" Type="http://schemas.openxmlformats.org/officeDocument/2006/relationships/hyperlink" Target="https://list.etsi.org/scripts/wa.exe?A2=3GPP_TSG_SA_WG4_VIDEO;2a81d5b6.2202B&amp;S=" TargetMode="External"/><Relationship Id="rId35" Type="http://schemas.openxmlformats.org/officeDocument/2006/relationships/hyperlink" Target="https://list.etsi.org/scripts/wa.exe?A2=3GPP_TSG_SA_WG4_VIDEO;2907aca7.2202B&amp;S=" TargetMode="External"/><Relationship Id="rId56" Type="http://schemas.openxmlformats.org/officeDocument/2006/relationships/hyperlink" Target="https://list.etsi.org/scripts/wa.exe?A2=3GPP_TSG_SA_WG4_VIDEO;77ed82a2.2202C&amp;S=" TargetMode="External"/><Relationship Id="rId77" Type="http://schemas.openxmlformats.org/officeDocument/2006/relationships/hyperlink" Target="https://list.etsi.org/scripts/wa.exe?A2=3GPP_TSG_SA_WG4_VIDEO;ce82fe49.2202C&amp;S=" TargetMode="External"/><Relationship Id="rId100" Type="http://schemas.openxmlformats.org/officeDocument/2006/relationships/hyperlink" Target="https://list.etsi.org/scripts/wa.exe?A2=3GPP_TSG_SA_WG4_VIDEO;fdafe935.2202C&amp;S=" TargetMode="External"/><Relationship Id="rId282" Type="http://schemas.openxmlformats.org/officeDocument/2006/relationships/hyperlink" Target="https://list.etsi.org/scripts/wa.exe?A2=3GPP_TSG_SA_WG4_VIDEO;16ecd5a3.2202C&amp;S=" TargetMode="External"/><Relationship Id="rId317" Type="http://schemas.openxmlformats.org/officeDocument/2006/relationships/hyperlink" Target="https://list.etsi.org/scripts/wa.exe?A2=3GPP_TSG_SA_WG4_VIDEO;10010f7e.2202D&amp;S=" TargetMode="External"/><Relationship Id="rId338" Type="http://schemas.openxmlformats.org/officeDocument/2006/relationships/hyperlink" Target="https://list.etsi.org/scripts/wa.exe?A2=3GPP_TSG_SA_WG4_VIDEO;5cfc3112.2202D&amp;S=" TargetMode="External"/><Relationship Id="rId359" Type="http://schemas.openxmlformats.org/officeDocument/2006/relationships/hyperlink" Target="https://list.etsi.org/scripts/wa.exe?A2=3GPP_TSG_SA_WG4_VIDEO;2583a56c.2202D&amp;S=" TargetMode="External"/><Relationship Id="rId8" Type="http://schemas.openxmlformats.org/officeDocument/2006/relationships/hyperlink" Target="https://list.etsi.org/scripts/wa.exe?A2=3GPP_TSG_SA_WG4_VIDEO;d85f0731.2202B&amp;S=" TargetMode="External"/><Relationship Id="rId98" Type="http://schemas.openxmlformats.org/officeDocument/2006/relationships/hyperlink" Target="https://list.etsi.org/scripts/wa.exe?A2=3GPP_TSG_SA_WG4_VIDEO;c78b0b5a.2202C&amp;S=" TargetMode="External"/><Relationship Id="rId121" Type="http://schemas.openxmlformats.org/officeDocument/2006/relationships/hyperlink" Target="https://list.etsi.org/scripts/wa.exe?A2=3GPP_TSG_SA_WG4_VIDEO;1d3407aa.2202C&amp;S=" TargetMode="External"/><Relationship Id="rId142" Type="http://schemas.openxmlformats.org/officeDocument/2006/relationships/hyperlink" Target="https://list.etsi.org/scripts/wa.exe?A2=3GPP_TSG_SA_WG4_VIDEO;51875540.2202C&amp;S=" TargetMode="External"/><Relationship Id="rId163" Type="http://schemas.openxmlformats.org/officeDocument/2006/relationships/hyperlink" Target="https://list.etsi.org/scripts/wa.exe?A2=3GPP_TSG_SA_WG4_VIDEO;d29f5123.2202C&amp;S=" TargetMode="External"/><Relationship Id="rId184" Type="http://schemas.openxmlformats.org/officeDocument/2006/relationships/hyperlink" Target="https://list.etsi.org/scripts/wa.exe?A2=3GPP_TSG_SA_WG4_VIDEO;b12a1c95.2202C&amp;S=" TargetMode="External"/><Relationship Id="rId219" Type="http://schemas.openxmlformats.org/officeDocument/2006/relationships/hyperlink" Target="https://list.etsi.org/scripts/wa.exe?A2=3GPP_TSG_SA_WG4_VIDEO;20b2ffea.2202C&amp;S=" TargetMode="External"/><Relationship Id="rId370" Type="http://schemas.openxmlformats.org/officeDocument/2006/relationships/hyperlink" Target="https://list.etsi.org/scripts/wa.exe?A2=3GPP_TSG_SA_WG4_VIDEO;1d1cd74c.2202D&amp;S=" TargetMode="External"/><Relationship Id="rId230" Type="http://schemas.openxmlformats.org/officeDocument/2006/relationships/hyperlink" Target="https://list.etsi.org/scripts/wa.exe?A2=3GPP_TSG_SA_WG4_VIDEO;52007638.2202C&amp;S=" TargetMode="External"/><Relationship Id="rId251" Type="http://schemas.openxmlformats.org/officeDocument/2006/relationships/hyperlink" Target="https://list.etsi.org/scripts/wa.exe?A2=3GPP_TSG_SA_WG4_VIDEO;5f8e6514.2202C&amp;S=" TargetMode="External"/><Relationship Id="rId25" Type="http://schemas.openxmlformats.org/officeDocument/2006/relationships/hyperlink" Target="https://list.etsi.org/scripts/wa.exe?A2=3GPP_TSG_SA_WG4_VIDEO;7d79b81b.2202B&amp;S=" TargetMode="External"/><Relationship Id="rId46" Type="http://schemas.openxmlformats.org/officeDocument/2006/relationships/hyperlink" Target="https://list.etsi.org/scripts/wa.exe?A2=3GPP_TSG_SA_WG4_VIDEO;ba575499.2202B&amp;S=" TargetMode="External"/><Relationship Id="rId67" Type="http://schemas.openxmlformats.org/officeDocument/2006/relationships/hyperlink" Target="https://list.etsi.org/scripts/wa.exe?A2=3GPP_TSG_SA_WG4_VIDEO;8840b6f8.2202C&amp;S=" TargetMode="External"/><Relationship Id="rId272" Type="http://schemas.openxmlformats.org/officeDocument/2006/relationships/hyperlink" Target="https://list.etsi.org/scripts/wa.exe?A2=3GPP_TSG_SA_WG4_VIDEO;b87d401c.2202C&amp;S=" TargetMode="External"/><Relationship Id="rId293" Type="http://schemas.openxmlformats.org/officeDocument/2006/relationships/hyperlink" Target="https://list.etsi.org/scripts/wa.exe?A2=3GPP_TSG_SA_WG4_VIDEO;fc9d35dd.2202C&amp;S=" TargetMode="External"/><Relationship Id="rId307" Type="http://schemas.openxmlformats.org/officeDocument/2006/relationships/hyperlink" Target="https://list.etsi.org/scripts/wa.exe?A2=3GPP_TSG_SA_WG4_VIDEO;2f993194.2202D&amp;S=" TargetMode="External"/><Relationship Id="rId328" Type="http://schemas.openxmlformats.org/officeDocument/2006/relationships/hyperlink" Target="https://list.etsi.org/scripts/wa.exe?A2=3GPP_TSG_SA_WG4_VIDEO;b888388.2202D&amp;S=" TargetMode="External"/><Relationship Id="rId349" Type="http://schemas.openxmlformats.org/officeDocument/2006/relationships/hyperlink" Target="https://list.etsi.org/scripts/wa.exe?A2=3GPP_TSG_SA_WG4_VIDEO;2ea529a4.2202D&amp;S=" TargetMode="External"/><Relationship Id="rId88" Type="http://schemas.openxmlformats.org/officeDocument/2006/relationships/hyperlink" Target="https://list.etsi.org/scripts/wa.exe?A2=3GPP_TSG_SA_WG4_VIDEO;427d1993.2202C&amp;S=" TargetMode="External"/><Relationship Id="rId111" Type="http://schemas.openxmlformats.org/officeDocument/2006/relationships/hyperlink" Target="https://list.etsi.org/scripts/wa.exe?A2=3GPP_TSG_SA_WG4_VIDEO;c4a5af0a.2202C&amp;S=" TargetMode="External"/><Relationship Id="rId132" Type="http://schemas.openxmlformats.org/officeDocument/2006/relationships/hyperlink" Target="https://list.etsi.org/scripts/wa.exe?A2=3GPP_TSG_SA_WG4_VIDEO;5814151f.2202C&amp;S=" TargetMode="External"/><Relationship Id="rId153" Type="http://schemas.openxmlformats.org/officeDocument/2006/relationships/hyperlink" Target="https://list.etsi.org/scripts/wa.exe?A2=3GPP_TSG_SA_WG4_VIDEO;33bcc2a9.2202C&amp;S=" TargetMode="External"/><Relationship Id="rId174" Type="http://schemas.openxmlformats.org/officeDocument/2006/relationships/hyperlink" Target="https://list.etsi.org/scripts/wa.exe?A2=3GPP_TSG_SA_WG4_VIDEO;c6802dd3.2202C&amp;S=" TargetMode="External"/><Relationship Id="rId195" Type="http://schemas.openxmlformats.org/officeDocument/2006/relationships/hyperlink" Target="https://list.etsi.org/scripts/wa.exe?A2=3GPP_TSG_SA_WG4_VIDEO;a170192f.2202C&amp;S=" TargetMode="External"/><Relationship Id="rId209" Type="http://schemas.openxmlformats.org/officeDocument/2006/relationships/hyperlink" Target="https://list.etsi.org/scripts/wa.exe?A2=3GPP_TSG_SA_WG4_VIDEO;5c4d5ce1.2202C&amp;S=" TargetMode="External"/><Relationship Id="rId360" Type="http://schemas.openxmlformats.org/officeDocument/2006/relationships/hyperlink" Target="https://list.etsi.org/scripts/wa.exe?A2=3GPP_TSG_SA_WG4_VIDEO;21b9e405.2202D&amp;S=" TargetMode="External"/><Relationship Id="rId381" Type="http://schemas.openxmlformats.org/officeDocument/2006/relationships/table" Target="../tables/table1.xml"/><Relationship Id="rId220" Type="http://schemas.openxmlformats.org/officeDocument/2006/relationships/hyperlink" Target="https://list.etsi.org/scripts/wa.exe?A2=3GPP_TSG_SA_WG4_VIDEO;e134f524.2202C&amp;S=" TargetMode="External"/><Relationship Id="rId241" Type="http://schemas.openxmlformats.org/officeDocument/2006/relationships/hyperlink" Target="https://list.etsi.org/scripts/wa.exe?A2=3GPP_TSG_SA_WG4_VIDEO;c0982c69.2202C&amp;S=" TargetMode="External"/><Relationship Id="rId15" Type="http://schemas.openxmlformats.org/officeDocument/2006/relationships/hyperlink" Target="https://list.etsi.org/scripts/wa.exe?A2=3GPP_TSG_SA_WG4_VIDEO;dab3ea02.2202B&amp;S=" TargetMode="External"/><Relationship Id="rId36" Type="http://schemas.openxmlformats.org/officeDocument/2006/relationships/hyperlink" Target="https://list.etsi.org/scripts/wa.exe?A2=3GPP_TSG_SA_WG4_VIDEO;f2d19d0d.2202B&amp;S=" TargetMode="External"/><Relationship Id="rId57" Type="http://schemas.openxmlformats.org/officeDocument/2006/relationships/hyperlink" Target="https://list.etsi.org/scripts/wa.exe?A2=3GPP_TSG_SA_WG4_VIDEO;56c326e5.2202C&amp;S=" TargetMode="External"/><Relationship Id="rId262" Type="http://schemas.openxmlformats.org/officeDocument/2006/relationships/hyperlink" Target="https://list.etsi.org/scripts/wa.exe?A2=3GPP_TSG_SA_WG4_VIDEO;69f4d1eb.2202C&amp;S=" TargetMode="External"/><Relationship Id="rId283" Type="http://schemas.openxmlformats.org/officeDocument/2006/relationships/hyperlink" Target="https://list.etsi.org/scripts/wa.exe?A2=3GPP_TSG_SA_WG4_VIDEO;7167e722.2202C&amp;S=" TargetMode="External"/><Relationship Id="rId318" Type="http://schemas.openxmlformats.org/officeDocument/2006/relationships/hyperlink" Target="https://list.etsi.org/scripts/wa.exe?A2=3GPP_TSG_SA_WG4_VIDEO;6d201f22.2202D&amp;S=" TargetMode="External"/><Relationship Id="rId339" Type="http://schemas.openxmlformats.org/officeDocument/2006/relationships/hyperlink" Target="https://list.etsi.org/scripts/wa.exe?A2=3GPP_TSG_SA_WG4_VIDEO;e49b74dd.2202D&amp;S=" TargetMode="External"/><Relationship Id="rId78" Type="http://schemas.openxmlformats.org/officeDocument/2006/relationships/hyperlink" Target="https://list.etsi.org/scripts/wa.exe?A2=3GPP_TSG_SA_WG4_VIDEO;ba162db7.2202C&amp;S=" TargetMode="External"/><Relationship Id="rId99" Type="http://schemas.openxmlformats.org/officeDocument/2006/relationships/hyperlink" Target="https://list.etsi.org/scripts/wa.exe?A2=3GPP_TSG_SA_WG4_VIDEO;980fa88f.2202C&amp;S=" TargetMode="External"/><Relationship Id="rId101" Type="http://schemas.openxmlformats.org/officeDocument/2006/relationships/hyperlink" Target="https://list.etsi.org/scripts/wa.exe?A2=3GPP_TSG_SA_WG4_VIDEO;c879d975.2202C&amp;S=" TargetMode="External"/><Relationship Id="rId122" Type="http://schemas.openxmlformats.org/officeDocument/2006/relationships/hyperlink" Target="https://list.etsi.org/scripts/wa.exe?A2=3GPP_TSG_SA_WG4_VIDEO;7ee6e541.2202C&amp;S=" TargetMode="External"/><Relationship Id="rId143" Type="http://schemas.openxmlformats.org/officeDocument/2006/relationships/hyperlink" Target="https://list.etsi.org/scripts/wa.exe?A2=3GPP_TSG_SA_WG4_VIDEO;c4fbe588.2202C&amp;S=" TargetMode="External"/><Relationship Id="rId164" Type="http://schemas.openxmlformats.org/officeDocument/2006/relationships/hyperlink" Target="https://list.etsi.org/scripts/wa.exe?A2=3GPP_TSG_SA_WG4_VIDEO;55cf4364.2202C&amp;S=" TargetMode="External"/><Relationship Id="rId185" Type="http://schemas.openxmlformats.org/officeDocument/2006/relationships/hyperlink" Target="https://list.etsi.org/scripts/wa.exe?A2=3GPP_TSG_SA_WG4_VIDEO;d0a86d7b.2202C&amp;S=" TargetMode="External"/><Relationship Id="rId350" Type="http://schemas.openxmlformats.org/officeDocument/2006/relationships/hyperlink" Target="https://list.etsi.org/scripts/wa.exe?A2=3GPP_TSG_SA_WG4_VIDEO;927b4417.2202D&amp;S=" TargetMode="External"/><Relationship Id="rId371" Type="http://schemas.openxmlformats.org/officeDocument/2006/relationships/hyperlink" Target="https://list.etsi.org/scripts/wa.exe?A2=3GPP_TSG_SA_WG4_VIDEO;8fce5917.2202D&amp;S=" TargetMode="External"/><Relationship Id="rId9" Type="http://schemas.openxmlformats.org/officeDocument/2006/relationships/hyperlink" Target="https://list.etsi.org/scripts/wa.exe?A2=3GPP_TSG_SA_WG4_VIDEO;637d6a0.2202B&amp;S=" TargetMode="External"/><Relationship Id="rId210" Type="http://schemas.openxmlformats.org/officeDocument/2006/relationships/hyperlink" Target="https://list.etsi.org/scripts/wa.exe?A2=3GPP_TSG_SA_WG4_VIDEO;cd0c0579.2202C&amp;S=" TargetMode="External"/><Relationship Id="rId26" Type="http://schemas.openxmlformats.org/officeDocument/2006/relationships/hyperlink" Target="https://list.etsi.org/scripts/wa.exe?A2=3GPP_TSG_SA_WG4_VIDEO;972e113.2202B&amp;S=" TargetMode="External"/><Relationship Id="rId231" Type="http://schemas.openxmlformats.org/officeDocument/2006/relationships/hyperlink" Target="https://list.etsi.org/scripts/wa.exe?A2=3GPP_TSG_SA_WG4_VIDEO;9180f7e8.2202C&amp;S=" TargetMode="External"/><Relationship Id="rId252" Type="http://schemas.openxmlformats.org/officeDocument/2006/relationships/hyperlink" Target="https://list.etsi.org/scripts/wa.exe?A2=3GPP_TSG_SA_WG4_VIDEO;f963fd4f.2202C&amp;S=" TargetMode="External"/><Relationship Id="rId273" Type="http://schemas.openxmlformats.org/officeDocument/2006/relationships/hyperlink" Target="https://list.etsi.org/scripts/wa.exe?A2=3GPP_TSG_SA_WG4_VIDEO;dc172ac3.2202C&amp;S=" TargetMode="External"/><Relationship Id="rId294" Type="http://schemas.openxmlformats.org/officeDocument/2006/relationships/hyperlink" Target="https://list.etsi.org/scripts/wa.exe?A2=3GPP_TSG_SA_WG4_VIDEO;fda28651.2202C&amp;S=" TargetMode="External"/><Relationship Id="rId308" Type="http://schemas.openxmlformats.org/officeDocument/2006/relationships/hyperlink" Target="https://list.etsi.org/scripts/wa.exe?A2=3GPP_TSG_SA_WG4_VIDEO;a7e9d08c.2202D&amp;S=" TargetMode="External"/><Relationship Id="rId329" Type="http://schemas.openxmlformats.org/officeDocument/2006/relationships/hyperlink" Target="https://list.etsi.org/scripts/wa.exe?A2=3GPP_TSG_SA_WG4_VIDEO;bbe2ecdc.2202D&amp;S=" TargetMode="External"/><Relationship Id="rId47" Type="http://schemas.openxmlformats.org/officeDocument/2006/relationships/hyperlink" Target="https://list.etsi.org/scripts/wa.exe?A2=3GPP_TSG_SA_WG4_VIDEO;ec643a73.2202B&amp;S=" TargetMode="External"/><Relationship Id="rId68" Type="http://schemas.openxmlformats.org/officeDocument/2006/relationships/hyperlink" Target="https://list.etsi.org/scripts/wa.exe?A2=3GPP_TSG_SA_WG4_VIDEO;8e1a776.2202C&amp;S=" TargetMode="External"/><Relationship Id="rId89" Type="http://schemas.openxmlformats.org/officeDocument/2006/relationships/hyperlink" Target="https://list.etsi.org/scripts/wa.exe?A2=3GPP_TSG_SA_WG4_VIDEO;2e9a688.2202C&amp;S=" TargetMode="External"/><Relationship Id="rId112" Type="http://schemas.openxmlformats.org/officeDocument/2006/relationships/hyperlink" Target="https://list.etsi.org/scripts/wa.exe?A2=3GPP_TSG_SA_WG4_VIDEO;251da026.2202C&amp;S=" TargetMode="External"/><Relationship Id="rId133" Type="http://schemas.openxmlformats.org/officeDocument/2006/relationships/hyperlink" Target="https://list.etsi.org/scripts/wa.exe?A2=3GPP_TSG_SA_WG4_VIDEO;a5bd3e88.2202C&amp;S=" TargetMode="External"/><Relationship Id="rId154" Type="http://schemas.openxmlformats.org/officeDocument/2006/relationships/hyperlink" Target="https://list.etsi.org/scripts/wa.exe?A2=3GPP_TSG_SA_WG4_VIDEO;54727fb2.2202C&amp;S=" TargetMode="External"/><Relationship Id="rId175" Type="http://schemas.openxmlformats.org/officeDocument/2006/relationships/hyperlink" Target="https://list.etsi.org/scripts/wa.exe?A2=3GPP_TSG_SA_WG4_VIDEO;c63ce92e.2202C&amp;S=" TargetMode="External"/><Relationship Id="rId340" Type="http://schemas.openxmlformats.org/officeDocument/2006/relationships/hyperlink" Target="https://list.etsi.org/scripts/wa.exe?A2=3GPP_TSG_SA_WG4_VIDEO;8e8591bc.2202D&amp;S=" TargetMode="External"/><Relationship Id="rId361" Type="http://schemas.openxmlformats.org/officeDocument/2006/relationships/hyperlink" Target="https://list.etsi.org/scripts/wa.exe?A2=3GPP_TSG_SA_WG4_VIDEO;fd8111b5.2202D&amp;S=" TargetMode="External"/><Relationship Id="rId196" Type="http://schemas.openxmlformats.org/officeDocument/2006/relationships/hyperlink" Target="https://list.etsi.org/scripts/wa.exe?A2=3GPP_TSG_SA_WG4_VIDEO;5a429990.2202C&amp;S=" TargetMode="External"/><Relationship Id="rId200" Type="http://schemas.openxmlformats.org/officeDocument/2006/relationships/hyperlink" Target="https://list.etsi.org/scripts/wa.exe?A2=3GPP_TSG_SA_WG4_VIDEO;988313ef.2202C&amp;S=" TargetMode="External"/><Relationship Id="rId16" Type="http://schemas.openxmlformats.org/officeDocument/2006/relationships/hyperlink" Target="https://list.etsi.org/scripts/wa.exe?A2=3GPP_TSG_SA_WG4_VIDEO;4767745d.2202B&amp;S=" TargetMode="External"/><Relationship Id="rId221" Type="http://schemas.openxmlformats.org/officeDocument/2006/relationships/hyperlink" Target="https://list.etsi.org/scripts/wa.exe?A2=3GPP_TSG_SA_WG4_VIDEO;bd9ce40b.2202C&amp;S=" TargetMode="External"/><Relationship Id="rId242" Type="http://schemas.openxmlformats.org/officeDocument/2006/relationships/hyperlink" Target="https://list.etsi.org/scripts/wa.exe?A2=3GPP_TSG_SA_WG4_VIDEO;8f91170d.2202C&amp;S=" TargetMode="External"/><Relationship Id="rId263" Type="http://schemas.openxmlformats.org/officeDocument/2006/relationships/hyperlink" Target="https://list.etsi.org/scripts/wa.exe?A2=3GPP_TSG_SA_WG4_VIDEO;127db43d.2202C&amp;S=" TargetMode="External"/><Relationship Id="rId284" Type="http://schemas.openxmlformats.org/officeDocument/2006/relationships/hyperlink" Target="https://list.etsi.org/scripts/wa.exe?A2=3GPP_TSG_SA_WG4_VIDEO;21c02f9d.2202C&amp;S=" TargetMode="External"/><Relationship Id="rId319" Type="http://schemas.openxmlformats.org/officeDocument/2006/relationships/hyperlink" Target="https://list.etsi.org/scripts/wa.exe?A2=3GPP_TSG_SA_WG4_VIDEO;b9e8cce9.2202D&amp;S=" TargetMode="External"/><Relationship Id="rId37" Type="http://schemas.openxmlformats.org/officeDocument/2006/relationships/hyperlink" Target="https://list.etsi.org/scripts/wa.exe?A2=3GPP_TSG_SA_WG4_VIDEO;94e470a9.2202B&amp;S=" TargetMode="External"/><Relationship Id="rId58" Type="http://schemas.openxmlformats.org/officeDocument/2006/relationships/hyperlink" Target="https://list.etsi.org/scripts/wa.exe?A2=3GPP_TSG_SA_WG4_VIDEO;6d5eefd7.2202C&amp;S=" TargetMode="External"/><Relationship Id="rId79" Type="http://schemas.openxmlformats.org/officeDocument/2006/relationships/hyperlink" Target="https://list.etsi.org/scripts/wa.exe?A2=3GPP_TSG_SA_WG4_VIDEO;78e4c272.2202C&amp;S=" TargetMode="External"/><Relationship Id="rId102" Type="http://schemas.openxmlformats.org/officeDocument/2006/relationships/hyperlink" Target="https://list.etsi.org/scripts/wa.exe?A2=3GPP_TSG_SA_WG4_VIDEO;d4aaf558.2202C&amp;S=" TargetMode="External"/><Relationship Id="rId123" Type="http://schemas.openxmlformats.org/officeDocument/2006/relationships/hyperlink" Target="https://list.etsi.org/scripts/wa.exe?A2=3GPP_TSG_SA_WG4_VIDEO;2bca62a9.2202C&amp;S=" TargetMode="External"/><Relationship Id="rId144" Type="http://schemas.openxmlformats.org/officeDocument/2006/relationships/hyperlink" Target="https://list.etsi.org/scripts/wa.exe?A2=3GPP_TSG_SA_WG4_VIDEO;23e96489.2202C&amp;S=" TargetMode="External"/><Relationship Id="rId330" Type="http://schemas.openxmlformats.org/officeDocument/2006/relationships/hyperlink" Target="https://list.etsi.org/scripts/wa.exe?A2=3GPP_TSG_SA_WG4_VIDEO;7c0c358a.2202D&amp;S=" TargetMode="External"/><Relationship Id="rId90" Type="http://schemas.openxmlformats.org/officeDocument/2006/relationships/hyperlink" Target="https://list.etsi.org/scripts/wa.exe?A2=3GPP_TSG_SA_WG4_VIDEO;ef1b62f9.2202C&amp;S=" TargetMode="External"/><Relationship Id="rId165" Type="http://schemas.openxmlformats.org/officeDocument/2006/relationships/hyperlink" Target="https://list.etsi.org/scripts/wa.exe?A2=3GPP_TSG_SA_WG4_VIDEO;157df139.2202C&amp;S=" TargetMode="External"/><Relationship Id="rId186" Type="http://schemas.openxmlformats.org/officeDocument/2006/relationships/hyperlink" Target="https://list.etsi.org/scripts/wa.exe?A2=3GPP_TSG_SA_WG4_VIDEO;ae79bb1.2202C&amp;S=" TargetMode="External"/><Relationship Id="rId351" Type="http://schemas.openxmlformats.org/officeDocument/2006/relationships/hyperlink" Target="https://list.etsi.org/scripts/wa.exe?A2=3GPP_TSG_SA_WG4_VIDEO;86ab38fa.2202D&amp;S=" TargetMode="External"/><Relationship Id="rId372" Type="http://schemas.openxmlformats.org/officeDocument/2006/relationships/hyperlink" Target="https://list.etsi.org/scripts/wa.exe?A2=3GPP_TSG_SA_WG4_VIDEO;97d155ea.2202D&amp;S=" TargetMode="External"/><Relationship Id="rId211" Type="http://schemas.openxmlformats.org/officeDocument/2006/relationships/hyperlink" Target="https://list.etsi.org/scripts/wa.exe?A2=3GPP_TSG_SA_WG4_VIDEO;6db10c76.2202C&amp;S=" TargetMode="External"/><Relationship Id="rId232" Type="http://schemas.openxmlformats.org/officeDocument/2006/relationships/hyperlink" Target="https://list.etsi.org/scripts/wa.exe?A2=3GPP_TSG_SA_WG4_VIDEO;984c9837.2202C&amp;S=" TargetMode="External"/><Relationship Id="rId253" Type="http://schemas.openxmlformats.org/officeDocument/2006/relationships/hyperlink" Target="https://list.etsi.org/scripts/wa.exe?A2=3GPP_TSG_SA_WG4_VIDEO;20850782.2202C&amp;S=" TargetMode="External"/><Relationship Id="rId274" Type="http://schemas.openxmlformats.org/officeDocument/2006/relationships/hyperlink" Target="https://list.etsi.org/scripts/wa.exe?A2=3GPP_TSG_SA_WG4_VIDEO;585ad78f.2202C&amp;S=" TargetMode="External"/><Relationship Id="rId295" Type="http://schemas.openxmlformats.org/officeDocument/2006/relationships/hyperlink" Target="https://list.etsi.org/scripts/wa.exe?A2=3GPP_TSG_SA_WG4_VIDEO;3c64f020.2202C&amp;S=" TargetMode="External"/><Relationship Id="rId309" Type="http://schemas.openxmlformats.org/officeDocument/2006/relationships/hyperlink" Target="https://list.etsi.org/scripts/wa.exe?A2=3GPP_TSG_SA_WG4_VIDEO;be9d8039.2202D&amp;S=" TargetMode="External"/><Relationship Id="rId27" Type="http://schemas.openxmlformats.org/officeDocument/2006/relationships/hyperlink" Target="https://list.etsi.org/scripts/wa.exe?A2=3GPP_TSG_SA_WG4_VIDEO;6c1f1fd7.2202B&amp;S=" TargetMode="External"/><Relationship Id="rId48" Type="http://schemas.openxmlformats.org/officeDocument/2006/relationships/hyperlink" Target="https://list.etsi.org/scripts/wa.exe?A2=3GPP_TSG_SA_WG4_VIDEO;b34498a3.2202B&amp;S=" TargetMode="External"/><Relationship Id="rId69" Type="http://schemas.openxmlformats.org/officeDocument/2006/relationships/hyperlink" Target="https://list.etsi.org/scripts/wa.exe?A2=3GPP_TSG_SA_WG4_VIDEO;4edee643.2202C&amp;S=" TargetMode="External"/><Relationship Id="rId113" Type="http://schemas.openxmlformats.org/officeDocument/2006/relationships/hyperlink" Target="https://list.etsi.org/scripts/wa.exe?A2=3GPP_TSG_SA_WG4_VIDEO;1d6a6600.2202C&amp;S=" TargetMode="External"/><Relationship Id="rId134" Type="http://schemas.openxmlformats.org/officeDocument/2006/relationships/hyperlink" Target="https://list.etsi.org/scripts/wa.exe?A2=3GPP_TSG_SA_WG4_VIDEO;c6c7221a.2202C&amp;S=" TargetMode="External"/><Relationship Id="rId320" Type="http://schemas.openxmlformats.org/officeDocument/2006/relationships/hyperlink" Target="https://list.etsi.org/scripts/wa.exe?A2=3GPP_TSG_SA_WG4_VIDEO;ee5232e0.2202D&amp;S=" TargetMode="External"/><Relationship Id="rId80" Type="http://schemas.openxmlformats.org/officeDocument/2006/relationships/hyperlink" Target="https://list.etsi.org/scripts/wa.exe?A2=3GPP_TSG_SA_WG4_VIDEO;77ed82a2.2202C&amp;S=" TargetMode="External"/><Relationship Id="rId155" Type="http://schemas.openxmlformats.org/officeDocument/2006/relationships/hyperlink" Target="https://list.etsi.org/scripts/wa.exe?A2=3GPP_TSG_SA_WG4_VIDEO;9ddd09d7.2202C&amp;S=" TargetMode="External"/><Relationship Id="rId176" Type="http://schemas.openxmlformats.org/officeDocument/2006/relationships/hyperlink" Target="https://list.etsi.org/scripts/wa.exe?A2=3GPP_TSG_SA_WG4_VIDEO;e386be56.2202C&amp;S=" TargetMode="External"/><Relationship Id="rId197" Type="http://schemas.openxmlformats.org/officeDocument/2006/relationships/hyperlink" Target="https://list.etsi.org/scripts/wa.exe?A2=3GPP_TSG_SA_WG4_VIDEO;fa45e0fc.2202C&amp;S=" TargetMode="External"/><Relationship Id="rId341" Type="http://schemas.openxmlformats.org/officeDocument/2006/relationships/hyperlink" Target="https://list.etsi.org/scripts/wa.exe?A2=3GPP_TSG_SA_WG4_VIDEO;e7ec354e.2202D&amp;S=" TargetMode="External"/><Relationship Id="rId362" Type="http://schemas.openxmlformats.org/officeDocument/2006/relationships/hyperlink" Target="https://list.etsi.org/scripts/wa.exe?A2=3GPP_TSG_SA_WG4_VIDEO;3b672530.2202D&amp;S=" TargetMode="External"/><Relationship Id="rId201" Type="http://schemas.openxmlformats.org/officeDocument/2006/relationships/hyperlink" Target="https://list.etsi.org/scripts/wa.exe?A2=3GPP_TSG_SA_WG4_VIDEO;d4a92e0b.2202C&amp;S=" TargetMode="External"/><Relationship Id="rId222" Type="http://schemas.openxmlformats.org/officeDocument/2006/relationships/hyperlink" Target="https://list.etsi.org/scripts/wa.exe?A2=3GPP_TSG_SA_WG4_VIDEO;ce407e94.2202C&amp;S=" TargetMode="External"/><Relationship Id="rId243" Type="http://schemas.openxmlformats.org/officeDocument/2006/relationships/hyperlink" Target="https://list.etsi.org/scripts/wa.exe?A2=3GPP_TSG_SA_WG4_VIDEO;a046ba4.2202C&amp;S=" TargetMode="External"/><Relationship Id="rId264" Type="http://schemas.openxmlformats.org/officeDocument/2006/relationships/hyperlink" Target="https://list.etsi.org/scripts/wa.exe?A2=3GPP_TSG_SA_WG4_VIDEO;3db7ffde.2202C&amp;S=" TargetMode="External"/><Relationship Id="rId285" Type="http://schemas.openxmlformats.org/officeDocument/2006/relationships/hyperlink" Target="https://list.etsi.org/scripts/wa.exe?A2=3GPP_TSG_SA_WG4_VIDEO;f85fbbe6.2202C&amp;S=" TargetMode="External"/><Relationship Id="rId17" Type="http://schemas.openxmlformats.org/officeDocument/2006/relationships/hyperlink" Target="https://list.etsi.org/scripts/wa.exe?A2=3GPP_TSG_SA_WG4_VIDEO;f2a7b86e.2202B&amp;S=" TargetMode="External"/><Relationship Id="rId38" Type="http://schemas.openxmlformats.org/officeDocument/2006/relationships/hyperlink" Target="https://list.etsi.org/scripts/wa.exe?A2=3GPP_TSG_SA_WG4_VIDEO;7d29a944.2202B&amp;S=" TargetMode="External"/><Relationship Id="rId59" Type="http://schemas.openxmlformats.org/officeDocument/2006/relationships/hyperlink" Target="https://list.etsi.org/scripts/wa.exe?A2=3GPP_TSG_SA_WG4_VIDEO;db03e306.2202C&amp;S=" TargetMode="External"/><Relationship Id="rId103" Type="http://schemas.openxmlformats.org/officeDocument/2006/relationships/hyperlink" Target="https://list.etsi.org/scripts/wa.exe?A2=3GPP_TSG_SA_WG4_VIDEO;2399c436.2202C&amp;S=" TargetMode="External"/><Relationship Id="rId124" Type="http://schemas.openxmlformats.org/officeDocument/2006/relationships/hyperlink" Target="https://list.etsi.org/scripts/wa.exe?A2=3GPP_TSG_SA_WG4_VIDEO;6b43d2ec.2202C&amp;S=" TargetMode="External"/><Relationship Id="rId310" Type="http://schemas.openxmlformats.org/officeDocument/2006/relationships/hyperlink" Target="https://list.etsi.org/scripts/wa.exe?A2=3GPP_TSG_SA_WG4_VIDEO;1268bec.2202D&amp;S=" TargetMode="External"/><Relationship Id="rId70" Type="http://schemas.openxmlformats.org/officeDocument/2006/relationships/hyperlink" Target="https://list.etsi.org/scripts/wa.exe?A2=3GPP_TSG_SA_WG4_VIDEO;7f9e62e4.2202C&amp;S=" TargetMode="External"/><Relationship Id="rId91" Type="http://schemas.openxmlformats.org/officeDocument/2006/relationships/hyperlink" Target="https://list.etsi.org/scripts/wa.exe?A2=3GPP_TSG_SA_WG4_VIDEO;bd575104.2202C&amp;S=" TargetMode="External"/><Relationship Id="rId145" Type="http://schemas.openxmlformats.org/officeDocument/2006/relationships/hyperlink" Target="https://list.etsi.org/scripts/wa.exe?A2=3GPP_TSG_SA_WG4_VIDEO;9c7c48f5.2202C&amp;S=" TargetMode="External"/><Relationship Id="rId166" Type="http://schemas.openxmlformats.org/officeDocument/2006/relationships/hyperlink" Target="https://list.etsi.org/scripts/wa.exe?A2=3GPP_TSG_SA_WG4_VIDEO;7d870f3f.2202C&amp;S=" TargetMode="External"/><Relationship Id="rId187" Type="http://schemas.openxmlformats.org/officeDocument/2006/relationships/hyperlink" Target="https://list.etsi.org/scripts/wa.exe?A2=3GPP_TSG_SA_WG4_VIDEO;8597471f.2202C&amp;S=" TargetMode="External"/><Relationship Id="rId331" Type="http://schemas.openxmlformats.org/officeDocument/2006/relationships/hyperlink" Target="https://list.etsi.org/scripts/wa.exe?A2=3GPP_TSG_SA_WG4_VIDEO;db63f51e.2202D&amp;S=" TargetMode="External"/><Relationship Id="rId352" Type="http://schemas.openxmlformats.org/officeDocument/2006/relationships/hyperlink" Target="https://list.etsi.org/scripts/wa.exe?A2=3GPP_TSG_SA_WG4_VIDEO;fed05558.2202D&amp;S=" TargetMode="External"/><Relationship Id="rId373" Type="http://schemas.openxmlformats.org/officeDocument/2006/relationships/hyperlink" Target="https://list.etsi.org/scripts/wa.exe?A2=3GPP_TSG_SA_WG4_VIDEO;a127dbdd.2202D&amp;S=" TargetMode="External"/><Relationship Id="rId1" Type="http://schemas.openxmlformats.org/officeDocument/2006/relationships/hyperlink" Target="javascript:sortbyA1Date('b')" TargetMode="External"/><Relationship Id="rId212" Type="http://schemas.openxmlformats.org/officeDocument/2006/relationships/hyperlink" Target="https://list.etsi.org/scripts/wa.exe?A2=3GPP_TSG_SA_WG4_VIDEO;f92f568f.2202C&amp;S=" TargetMode="External"/><Relationship Id="rId233" Type="http://schemas.openxmlformats.org/officeDocument/2006/relationships/hyperlink" Target="https://list.etsi.org/scripts/wa.exe?A2=3GPP_TSG_SA_WG4_VIDEO;d4b5e3fa.2202C&amp;S=" TargetMode="External"/><Relationship Id="rId254" Type="http://schemas.openxmlformats.org/officeDocument/2006/relationships/hyperlink" Target="https://list.etsi.org/scripts/wa.exe?A2=3GPP_TSG_SA_WG4_VIDEO;107f3744.2202C&amp;S=" TargetMode="External"/><Relationship Id="rId28" Type="http://schemas.openxmlformats.org/officeDocument/2006/relationships/hyperlink" Target="https://list.etsi.org/scripts/wa.exe?A2=3GPP_TSG_SA_WG4_VIDEO;fcf31a4e.2202B&amp;S=" TargetMode="External"/><Relationship Id="rId49" Type="http://schemas.openxmlformats.org/officeDocument/2006/relationships/hyperlink" Target="https://list.etsi.org/scripts/wa.exe?A2=3GPP_TSG_SA_WG4_VIDEO;dd37671a.2202B&amp;S=" TargetMode="External"/><Relationship Id="rId114" Type="http://schemas.openxmlformats.org/officeDocument/2006/relationships/hyperlink" Target="https://list.etsi.org/scripts/wa.exe?A2=3GPP_TSG_SA_WG4_VIDEO;bae844d.2202C&amp;S=" TargetMode="External"/><Relationship Id="rId275" Type="http://schemas.openxmlformats.org/officeDocument/2006/relationships/hyperlink" Target="https://list.etsi.org/scripts/wa.exe?A2=3GPP_TSG_SA_WG4_VIDEO;7db67462.2202C&amp;S=" TargetMode="External"/><Relationship Id="rId296" Type="http://schemas.openxmlformats.org/officeDocument/2006/relationships/hyperlink" Target="https://list.etsi.org/scripts/wa.exe?A2=3GPP_TSG_SA_WG4_VIDEO;85cad89d.2202C&amp;S=" TargetMode="External"/><Relationship Id="rId300" Type="http://schemas.openxmlformats.org/officeDocument/2006/relationships/hyperlink" Target="https://list.etsi.org/scripts/wa.exe?A2=3GPP_TSG_SA_WG4_VIDEO;7784fc76.2202D&amp;S=" TargetMode="External"/><Relationship Id="rId60" Type="http://schemas.openxmlformats.org/officeDocument/2006/relationships/hyperlink" Target="https://list.etsi.org/scripts/wa.exe?A2=3GPP_TSG_SA_WG4_VIDEO;29d95d14.2202C&amp;S=" TargetMode="External"/><Relationship Id="rId81" Type="http://schemas.openxmlformats.org/officeDocument/2006/relationships/hyperlink" Target="https://list.etsi.org/scripts/wa.exe?A2=3GPP_TSG_SA_WG4_VIDEO;56c326e5.2202C&amp;S=" TargetMode="External"/><Relationship Id="rId135" Type="http://schemas.openxmlformats.org/officeDocument/2006/relationships/hyperlink" Target="https://list.etsi.org/scripts/wa.exe?A2=3GPP_TSG_SA_WG4_VIDEO;b8001d4a.2202C&amp;S=" TargetMode="External"/><Relationship Id="rId156" Type="http://schemas.openxmlformats.org/officeDocument/2006/relationships/hyperlink" Target="https://list.etsi.org/scripts/wa.exe?A2=3GPP_TSG_SA_WG4_VIDEO;c828aec3.2202C&amp;S=" TargetMode="External"/><Relationship Id="rId177" Type="http://schemas.openxmlformats.org/officeDocument/2006/relationships/hyperlink" Target="https://list.etsi.org/scripts/wa.exe?A2=3GPP_TSG_SA_WG4_VIDEO;79a8cab2.2202C&amp;S=" TargetMode="External"/><Relationship Id="rId198" Type="http://schemas.openxmlformats.org/officeDocument/2006/relationships/hyperlink" Target="https://list.etsi.org/scripts/wa.exe?A2=3GPP_TSG_SA_WG4_VIDEO;240336d3.2202C&amp;S=" TargetMode="External"/><Relationship Id="rId321" Type="http://schemas.openxmlformats.org/officeDocument/2006/relationships/hyperlink" Target="https://list.etsi.org/scripts/wa.exe?A2=3GPP_TSG_SA_WG4_VIDEO;a53e62d4.2202D&amp;S=" TargetMode="External"/><Relationship Id="rId342" Type="http://schemas.openxmlformats.org/officeDocument/2006/relationships/hyperlink" Target="https://list.etsi.org/scripts/wa.exe?A2=3GPP_TSG_SA_WG4_VIDEO;2f0ed84f.2202D&amp;S=" TargetMode="External"/><Relationship Id="rId363" Type="http://schemas.openxmlformats.org/officeDocument/2006/relationships/hyperlink" Target="https://list.etsi.org/scripts/wa.exe?A2=3GPP_TSG_SA_WG4_VIDEO;6642f582.2202D&amp;S=" TargetMode="External"/><Relationship Id="rId202" Type="http://schemas.openxmlformats.org/officeDocument/2006/relationships/hyperlink" Target="https://list.etsi.org/scripts/wa.exe?A2=3GPP_TSG_SA_WG4_VIDEO;9a7c18c6.2202C&amp;S=" TargetMode="External"/><Relationship Id="rId223" Type="http://schemas.openxmlformats.org/officeDocument/2006/relationships/hyperlink" Target="https://list.etsi.org/scripts/wa.exe?A2=3GPP_TSG_SA_WG4_VIDEO;35fce2a6.2202C&amp;S=" TargetMode="External"/><Relationship Id="rId244" Type="http://schemas.openxmlformats.org/officeDocument/2006/relationships/hyperlink" Target="https://list.etsi.org/scripts/wa.exe?A2=3GPP_TSG_SA_WG4_VIDEO;1f9d7743.2202C&amp;S=" TargetMode="External"/><Relationship Id="rId18" Type="http://schemas.openxmlformats.org/officeDocument/2006/relationships/hyperlink" Target="https://list.etsi.org/scripts/wa.exe?A2=3GPP_TSG_SA_WG4_VIDEO;4b64754e.2202B&amp;S=" TargetMode="External"/><Relationship Id="rId39" Type="http://schemas.openxmlformats.org/officeDocument/2006/relationships/hyperlink" Target="https://list.etsi.org/scripts/wa.exe?A2=3GPP_TSG_SA_WG4_VIDEO;3afd488b.2202B&amp;S=" TargetMode="External"/><Relationship Id="rId265" Type="http://schemas.openxmlformats.org/officeDocument/2006/relationships/hyperlink" Target="https://list.etsi.org/scripts/wa.exe?A2=3GPP_TSG_SA_WG4_VIDEO;2e2200bc.2202C&amp;S=" TargetMode="External"/><Relationship Id="rId286" Type="http://schemas.openxmlformats.org/officeDocument/2006/relationships/hyperlink" Target="https://list.etsi.org/scripts/wa.exe?A2=3GPP_TSG_SA_WG4_VIDEO;fbce15f0.2202C&amp;S=" TargetMode="External"/><Relationship Id="rId50" Type="http://schemas.openxmlformats.org/officeDocument/2006/relationships/hyperlink" Target="https://list.etsi.org/scripts/wa.exe?A2=3GPP_TSG_SA_WG4_VIDEO;45a1017f.2202B&amp;S=" TargetMode="External"/><Relationship Id="rId104" Type="http://schemas.openxmlformats.org/officeDocument/2006/relationships/hyperlink" Target="https://list.etsi.org/scripts/wa.exe?A2=3GPP_TSG_SA_WG4_VIDEO;6441313d.2202C&amp;S=" TargetMode="External"/><Relationship Id="rId125" Type="http://schemas.openxmlformats.org/officeDocument/2006/relationships/hyperlink" Target="https://list.etsi.org/scripts/wa.exe?A2=3GPP_TSG_SA_WG4_VIDEO;b6cc8781.2202C&amp;S=" TargetMode="External"/><Relationship Id="rId146" Type="http://schemas.openxmlformats.org/officeDocument/2006/relationships/hyperlink" Target="https://list.etsi.org/scripts/wa.exe?A2=3GPP_TSG_SA_WG4_VIDEO;7cb7ac58.2202C&amp;S=" TargetMode="External"/><Relationship Id="rId167" Type="http://schemas.openxmlformats.org/officeDocument/2006/relationships/hyperlink" Target="https://list.etsi.org/scripts/wa.exe?A2=3GPP_TSG_SA_WG4_VIDEO;31568e60.2202C&amp;S=" TargetMode="External"/><Relationship Id="rId188" Type="http://schemas.openxmlformats.org/officeDocument/2006/relationships/hyperlink" Target="https://list.etsi.org/scripts/wa.exe?A2=3GPP_TSG_SA_WG4_VIDEO;fc1c6e97.2202C&amp;S=" TargetMode="External"/><Relationship Id="rId311" Type="http://schemas.openxmlformats.org/officeDocument/2006/relationships/hyperlink" Target="https://list.etsi.org/scripts/wa.exe?A2=3GPP_TSG_SA_WG4_VIDEO;91fe63.2202D&amp;S=" TargetMode="External"/><Relationship Id="rId332" Type="http://schemas.openxmlformats.org/officeDocument/2006/relationships/hyperlink" Target="https://list.etsi.org/scripts/wa.exe?A2=3GPP_TSG_SA_WG4_VIDEO;9f70ff68.2202D&amp;S=" TargetMode="External"/><Relationship Id="rId353" Type="http://schemas.openxmlformats.org/officeDocument/2006/relationships/hyperlink" Target="https://list.etsi.org/scripts/wa.exe?A2=3GPP_TSG_SA_WG4_VIDEO;4a371ced.2202D&amp;S=" TargetMode="External"/><Relationship Id="rId374" Type="http://schemas.openxmlformats.org/officeDocument/2006/relationships/hyperlink" Target="https://list.etsi.org/scripts/wa.exe?A2=3GPP_TSG_SA_WG4_VIDEO;afd880a0.2202D&amp;S=" TargetMode="External"/><Relationship Id="rId71" Type="http://schemas.openxmlformats.org/officeDocument/2006/relationships/hyperlink" Target="https://list.etsi.org/scripts/wa.exe?A2=3GPP_TSG_SA_WG4_VIDEO;54a86022.2202C&amp;S=" TargetMode="External"/><Relationship Id="rId92" Type="http://schemas.openxmlformats.org/officeDocument/2006/relationships/hyperlink" Target="https://list.etsi.org/scripts/wa.exe?A2=3GPP_TSG_SA_WG4_VIDEO;651a00cf.2202C&amp;S=" TargetMode="External"/><Relationship Id="rId213" Type="http://schemas.openxmlformats.org/officeDocument/2006/relationships/hyperlink" Target="https://list.etsi.org/scripts/wa.exe?A2=3GPP_TSG_SA_WG4_VIDEO;77772a6b.2202C&amp;S=" TargetMode="External"/><Relationship Id="rId234" Type="http://schemas.openxmlformats.org/officeDocument/2006/relationships/hyperlink" Target="https://list.etsi.org/scripts/wa.exe?A2=3GPP_TSG_SA_WG4_VIDEO;bfddd98a.2202C&amp;S=" TargetMode="External"/><Relationship Id="rId2" Type="http://schemas.openxmlformats.org/officeDocument/2006/relationships/hyperlink" Target="javascript:sortbyA1Author('b')" TargetMode="External"/><Relationship Id="rId29" Type="http://schemas.openxmlformats.org/officeDocument/2006/relationships/hyperlink" Target="https://list.etsi.org/scripts/wa.exe?A2=3GPP_TSG_SA_WG4_VIDEO;98aac0e3.2202B&amp;S=" TargetMode="External"/><Relationship Id="rId255" Type="http://schemas.openxmlformats.org/officeDocument/2006/relationships/hyperlink" Target="https://list.etsi.org/scripts/wa.exe?A2=3GPP_TSG_SA_WG4_VIDEO;7135ebb6.2202C&amp;S=" TargetMode="External"/><Relationship Id="rId276" Type="http://schemas.openxmlformats.org/officeDocument/2006/relationships/hyperlink" Target="https://list.etsi.org/scripts/wa.exe?A2=3GPP_TSG_SA_WG4_VIDEO;17a531ff.2202C&amp;S=" TargetMode="External"/><Relationship Id="rId297" Type="http://schemas.openxmlformats.org/officeDocument/2006/relationships/hyperlink" Target="https://list.etsi.org/scripts/wa.exe?A2=3GPP_TSG_SA_WG4_VIDEO;fb5c4b73.2202C&amp;S=" TargetMode="External"/><Relationship Id="rId40" Type="http://schemas.openxmlformats.org/officeDocument/2006/relationships/hyperlink" Target="https://list.etsi.org/scripts/wa.exe?A2=3GPP_TSG_SA_WG4_VIDEO;5c9b099e.2202B&amp;S=" TargetMode="External"/><Relationship Id="rId115" Type="http://schemas.openxmlformats.org/officeDocument/2006/relationships/hyperlink" Target="https://list.etsi.org/scripts/wa.exe?A2=3GPP_TSG_SA_WG4_VIDEO;2162d4b2.2202C&amp;S=" TargetMode="External"/><Relationship Id="rId136" Type="http://schemas.openxmlformats.org/officeDocument/2006/relationships/hyperlink" Target="https://list.etsi.org/scripts/wa.exe?A2=3GPP_TSG_SA_WG4_VIDEO;9390c30b.2202C&amp;S=" TargetMode="External"/><Relationship Id="rId157" Type="http://schemas.openxmlformats.org/officeDocument/2006/relationships/hyperlink" Target="https://list.etsi.org/scripts/wa.exe?A2=3GPP_TSG_SA_WG4_VIDEO;7ec4d63b.2202C&amp;S=" TargetMode="External"/><Relationship Id="rId178" Type="http://schemas.openxmlformats.org/officeDocument/2006/relationships/hyperlink" Target="https://list.etsi.org/scripts/wa.exe?A2=3GPP_TSG_SA_WG4_VIDEO;20b3a82.2202C&amp;S=" TargetMode="External"/><Relationship Id="rId301" Type="http://schemas.openxmlformats.org/officeDocument/2006/relationships/hyperlink" Target="https://list.etsi.org/scripts/wa.exe?A2=3GPP_TSG_SA_WG4_VIDEO;2ff6ac3f.2202D&amp;S=" TargetMode="External"/><Relationship Id="rId322" Type="http://schemas.openxmlformats.org/officeDocument/2006/relationships/hyperlink" Target="https://list.etsi.org/scripts/wa.exe?A2=3GPP_TSG_SA_WG4_VIDEO;c6c8863c.2202D&amp;S=" TargetMode="External"/><Relationship Id="rId343" Type="http://schemas.openxmlformats.org/officeDocument/2006/relationships/hyperlink" Target="https://list.etsi.org/scripts/wa.exe?A2=3GPP_TSG_SA_WG4_VIDEO;ffde0281.2202D&amp;S=" TargetMode="External"/><Relationship Id="rId364" Type="http://schemas.openxmlformats.org/officeDocument/2006/relationships/hyperlink" Target="https://list.etsi.org/scripts/wa.exe?A2=3GPP_TSG_SA_WG4_VIDEO;6cf8e165.2202D&amp;S=" TargetMode="External"/><Relationship Id="rId61" Type="http://schemas.openxmlformats.org/officeDocument/2006/relationships/hyperlink" Target="https://list.etsi.org/scripts/wa.exe?A2=3GPP_TSG_SA_WG4_VIDEO;f55e82f3.2202C&amp;S=" TargetMode="External"/><Relationship Id="rId82" Type="http://schemas.openxmlformats.org/officeDocument/2006/relationships/hyperlink" Target="https://list.etsi.org/scripts/wa.exe?A2=3GPP_TSG_SA_WG4_VIDEO;6d5eefd7.2202C&amp;S=" TargetMode="External"/><Relationship Id="rId199" Type="http://schemas.openxmlformats.org/officeDocument/2006/relationships/hyperlink" Target="https://list.etsi.org/scripts/wa.exe?A2=3GPP_TSG_SA_WG4_VIDEO;7bae13f.2202C&amp;S=" TargetMode="External"/><Relationship Id="rId203" Type="http://schemas.openxmlformats.org/officeDocument/2006/relationships/hyperlink" Target="https://list.etsi.org/scripts/wa.exe?A2=3GPP_TSG_SA_WG4_VIDEO;f1128026.2202C&amp;S=" TargetMode="External"/><Relationship Id="rId19" Type="http://schemas.openxmlformats.org/officeDocument/2006/relationships/hyperlink" Target="https://list.etsi.org/scripts/wa.exe?A2=3GPP_TSG_SA_WG4_VIDEO;786e39e5.2202B&amp;S=" TargetMode="External"/><Relationship Id="rId224" Type="http://schemas.openxmlformats.org/officeDocument/2006/relationships/hyperlink" Target="https://list.etsi.org/scripts/wa.exe?A2=3GPP_TSG_SA_WG4_VIDEO;38c7006c.2202C&amp;S=" TargetMode="External"/><Relationship Id="rId245" Type="http://schemas.openxmlformats.org/officeDocument/2006/relationships/hyperlink" Target="https://list.etsi.org/scripts/wa.exe?A2=3GPP_TSG_SA_WG4_VIDEO;f267c8d1.2202C&amp;S=" TargetMode="External"/><Relationship Id="rId266" Type="http://schemas.openxmlformats.org/officeDocument/2006/relationships/hyperlink" Target="https://list.etsi.org/scripts/wa.exe?A2=3GPP_TSG_SA_WG4_VIDEO;5d8e1f07.2202C&amp;S=" TargetMode="External"/><Relationship Id="rId287" Type="http://schemas.openxmlformats.org/officeDocument/2006/relationships/hyperlink" Target="https://list.etsi.org/scripts/wa.exe?A2=3GPP_TSG_SA_WG4_VIDEO;7dafd130.2202C&amp;S=" TargetMode="External"/><Relationship Id="rId30" Type="http://schemas.openxmlformats.org/officeDocument/2006/relationships/hyperlink" Target="https://list.etsi.org/scripts/wa.exe?A2=3GPP_TSG_SA_WG4_VIDEO;4f2b949c.2202B&amp;S=" TargetMode="External"/><Relationship Id="rId105" Type="http://schemas.openxmlformats.org/officeDocument/2006/relationships/hyperlink" Target="https://list.etsi.org/scripts/wa.exe?A2=3GPP_TSG_SA_WG4_VIDEO;37802ed.2202C&amp;S=" TargetMode="External"/><Relationship Id="rId126" Type="http://schemas.openxmlformats.org/officeDocument/2006/relationships/hyperlink" Target="https://list.etsi.org/scripts/wa.exe?A2=3GPP_TSG_SA_WG4_VIDEO;c6eae11b.2202C&amp;S=" TargetMode="External"/><Relationship Id="rId147" Type="http://schemas.openxmlformats.org/officeDocument/2006/relationships/hyperlink" Target="https://list.etsi.org/scripts/wa.exe?A2=3GPP_TSG_SA_WG4_VIDEO;6b305ab.2202C&amp;S=" TargetMode="External"/><Relationship Id="rId168" Type="http://schemas.openxmlformats.org/officeDocument/2006/relationships/hyperlink" Target="https://list.etsi.org/scripts/wa.exe?A2=3GPP_TSG_SA_WG4_VIDEO;a2bef6d8.2202C&amp;S=" TargetMode="External"/><Relationship Id="rId312" Type="http://schemas.openxmlformats.org/officeDocument/2006/relationships/hyperlink" Target="https://list.etsi.org/scripts/wa.exe?A2=3GPP_TSG_SA_WG4_VIDEO;384e1eae.2202D&amp;S=" TargetMode="External"/><Relationship Id="rId333" Type="http://schemas.openxmlformats.org/officeDocument/2006/relationships/hyperlink" Target="https://list.etsi.org/scripts/wa.exe?A2=3GPP_TSG_SA_WG4_VIDEO;7627cfbe.2202D&amp;S=" TargetMode="External"/><Relationship Id="rId354" Type="http://schemas.openxmlformats.org/officeDocument/2006/relationships/hyperlink" Target="https://list.etsi.org/scripts/wa.exe?A2=3GPP_TSG_SA_WG4_VIDEO;5747ce17.2202D&amp;S=" TargetMode="External"/><Relationship Id="rId51" Type="http://schemas.openxmlformats.org/officeDocument/2006/relationships/hyperlink" Target="https://list.etsi.org/scripts/wa.exe?A2=3GPP_TSG_SA_WG4_VIDEO;b4d617b0.2202B&amp;S=" TargetMode="External"/><Relationship Id="rId72" Type="http://schemas.openxmlformats.org/officeDocument/2006/relationships/hyperlink" Target="https://list.etsi.org/scripts/wa.exe?A2=3GPP_TSG_SA_WG4_VIDEO;15e491b1.2202C&amp;S=" TargetMode="External"/><Relationship Id="rId93" Type="http://schemas.openxmlformats.org/officeDocument/2006/relationships/hyperlink" Target="https://list.etsi.org/scripts/wa.exe?A2=3GPP_TSG_SA_WG4_VIDEO;fb75389a.2202C&amp;S=" TargetMode="External"/><Relationship Id="rId189" Type="http://schemas.openxmlformats.org/officeDocument/2006/relationships/hyperlink" Target="https://list.etsi.org/scripts/wa.exe?A2=3GPP_TSG_SA_WG4_VIDEO;1793900f.2202C&amp;S=" TargetMode="External"/><Relationship Id="rId375" Type="http://schemas.openxmlformats.org/officeDocument/2006/relationships/hyperlink" Target="https://list.etsi.org/scripts/wa.exe?A2=3GPP_TSG_SA_WG4_VIDEO;37b3f807.2202D&amp;S=" TargetMode="External"/><Relationship Id="rId3" Type="http://schemas.openxmlformats.org/officeDocument/2006/relationships/hyperlink" Target="javascript:sortbyA1Topic('a')" TargetMode="External"/><Relationship Id="rId214" Type="http://schemas.openxmlformats.org/officeDocument/2006/relationships/hyperlink" Target="https://list.etsi.org/scripts/wa.exe?A2=3GPP_TSG_SA_WG4_VIDEO;b95394b2.2202C&amp;S=" TargetMode="External"/><Relationship Id="rId235" Type="http://schemas.openxmlformats.org/officeDocument/2006/relationships/hyperlink" Target="https://list.etsi.org/scripts/wa.exe?A2=3GPP_TSG_SA_WG4_VIDEO;9efdb7.2202C&amp;S=" TargetMode="External"/><Relationship Id="rId256" Type="http://schemas.openxmlformats.org/officeDocument/2006/relationships/hyperlink" Target="https://list.etsi.org/scripts/wa.exe?A2=3GPP_TSG_SA_WG4_VIDEO;d7683b57.2202C&amp;S=" TargetMode="External"/><Relationship Id="rId277" Type="http://schemas.openxmlformats.org/officeDocument/2006/relationships/hyperlink" Target="https://list.etsi.org/scripts/wa.exe?A2=3GPP_TSG_SA_WG4_VIDEO;67896ce9.2202C&amp;S=" TargetMode="External"/><Relationship Id="rId298" Type="http://schemas.openxmlformats.org/officeDocument/2006/relationships/hyperlink" Target="https://list.etsi.org/scripts/wa.exe?A2=3GPP_TSG_SA_WG4_VIDEO;f11f574c.2202C&amp;S=" TargetMode="External"/><Relationship Id="rId116" Type="http://schemas.openxmlformats.org/officeDocument/2006/relationships/hyperlink" Target="https://list.etsi.org/scripts/wa.exe?A2=3GPP_TSG_SA_WG4_VIDEO;93f6ea96.2202C&amp;S=" TargetMode="External"/><Relationship Id="rId137" Type="http://schemas.openxmlformats.org/officeDocument/2006/relationships/hyperlink" Target="https://list.etsi.org/scripts/wa.exe?A2=3GPP_TSG_SA_WG4_VIDEO;91f93cb2.2202C&amp;S=" TargetMode="External"/><Relationship Id="rId158" Type="http://schemas.openxmlformats.org/officeDocument/2006/relationships/hyperlink" Target="https://list.etsi.org/scripts/wa.exe?A2=3GPP_TSG_SA_WG4_VIDEO;d5b2e6c8.2202C&amp;S=" TargetMode="External"/><Relationship Id="rId302" Type="http://schemas.openxmlformats.org/officeDocument/2006/relationships/hyperlink" Target="https://list.etsi.org/scripts/wa.exe?A2=3GPP_TSG_SA_WG4_VIDEO;21e65b4d.2202D&amp;S=" TargetMode="External"/><Relationship Id="rId323" Type="http://schemas.openxmlformats.org/officeDocument/2006/relationships/hyperlink" Target="https://list.etsi.org/scripts/wa.exe?A2=3GPP_TSG_SA_WG4_VIDEO;4a2b2891.2202D&amp;S=" TargetMode="External"/><Relationship Id="rId344" Type="http://schemas.openxmlformats.org/officeDocument/2006/relationships/hyperlink" Target="https://list.etsi.org/scripts/wa.exe?A2=3GPP_TSG_SA_WG4_VIDEO;fa226fe8.2202D&amp;S=" TargetMode="External"/><Relationship Id="rId20" Type="http://schemas.openxmlformats.org/officeDocument/2006/relationships/hyperlink" Target="https://list.etsi.org/scripts/wa.exe?A2=3GPP_TSG_SA_WG4_VIDEO;1cfa7ec1.2202B&amp;S=" TargetMode="External"/><Relationship Id="rId41" Type="http://schemas.openxmlformats.org/officeDocument/2006/relationships/hyperlink" Target="https://list.etsi.org/scripts/wa.exe?A2=3GPP_TSG_SA_WG4_VIDEO;c87b58d1.2202B&amp;S=" TargetMode="External"/><Relationship Id="rId62" Type="http://schemas.openxmlformats.org/officeDocument/2006/relationships/hyperlink" Target="https://list.etsi.org/scripts/wa.exe?A2=3GPP_TSG_SA_WG4_VIDEO;7cdc05f2.2202C&amp;S=" TargetMode="External"/><Relationship Id="rId83" Type="http://schemas.openxmlformats.org/officeDocument/2006/relationships/hyperlink" Target="https://list.etsi.org/scripts/wa.exe?A2=3GPP_TSG_SA_WG4_VIDEO;db03e306.2202C&amp;S=" TargetMode="External"/><Relationship Id="rId179" Type="http://schemas.openxmlformats.org/officeDocument/2006/relationships/hyperlink" Target="https://list.etsi.org/scripts/wa.exe?A2=3GPP_TSG_SA_WG4_VIDEO;9f574905.2202C&amp;S=" TargetMode="External"/><Relationship Id="rId365" Type="http://schemas.openxmlformats.org/officeDocument/2006/relationships/hyperlink" Target="https://list.etsi.org/scripts/wa.exe?A2=3GPP_TSG_SA_WG4_VIDEO;9c22b025.2202D&amp;S=" TargetMode="External"/><Relationship Id="rId190" Type="http://schemas.openxmlformats.org/officeDocument/2006/relationships/hyperlink" Target="https://list.etsi.org/scripts/wa.exe?A2=3GPP_TSG_SA_WG4_VIDEO;e0761b0a.2202C&amp;S=" TargetMode="External"/><Relationship Id="rId204" Type="http://schemas.openxmlformats.org/officeDocument/2006/relationships/hyperlink" Target="https://list.etsi.org/scripts/wa.exe?A2=3GPP_TSG_SA_WG4_VIDEO;6ed2e67b.2202C&amp;S=" TargetMode="External"/><Relationship Id="rId225" Type="http://schemas.openxmlformats.org/officeDocument/2006/relationships/hyperlink" Target="https://list.etsi.org/scripts/wa.exe?A2=3GPP_TSG_SA_WG4_VIDEO;e282eea.2202C&amp;S=" TargetMode="External"/><Relationship Id="rId246" Type="http://schemas.openxmlformats.org/officeDocument/2006/relationships/hyperlink" Target="https://list.etsi.org/scripts/wa.exe?A2=3GPP_TSG_SA_WG4_VIDEO;36b8428c.2202C&amp;S=" TargetMode="External"/><Relationship Id="rId267" Type="http://schemas.openxmlformats.org/officeDocument/2006/relationships/hyperlink" Target="https://list.etsi.org/scripts/wa.exe?A2=3GPP_TSG_SA_WG4_VIDEO;d85c449a.2202C&amp;S=" TargetMode="External"/><Relationship Id="rId288" Type="http://schemas.openxmlformats.org/officeDocument/2006/relationships/hyperlink" Target="https://list.etsi.org/scripts/wa.exe?A2=3GPP_TSG_SA_WG4_VIDEO;43c8f80e.2202C&amp;S=" TargetMode="External"/><Relationship Id="rId106" Type="http://schemas.openxmlformats.org/officeDocument/2006/relationships/hyperlink" Target="https://list.etsi.org/scripts/wa.exe?A2=3GPP_TSG_SA_WG4_VIDEO;2ccca897.2202C&amp;S=" TargetMode="External"/><Relationship Id="rId127" Type="http://schemas.openxmlformats.org/officeDocument/2006/relationships/hyperlink" Target="https://list.etsi.org/scripts/wa.exe?A2=3GPP_TSG_SA_WG4_VIDEO;4175b2e4.2202C&amp;S=" TargetMode="External"/><Relationship Id="rId313" Type="http://schemas.openxmlformats.org/officeDocument/2006/relationships/hyperlink" Target="https://list.etsi.org/scripts/wa.exe?A2=3GPP_TSG_SA_WG4_VIDEO;f8d0a5a2.2202D&amp;S=" TargetMode="External"/><Relationship Id="rId10" Type="http://schemas.openxmlformats.org/officeDocument/2006/relationships/hyperlink" Target="https://list.etsi.org/scripts/wa.exe?A2=3GPP_TSG_SA_WG4_VIDEO;17f9b823.2202B&amp;S=" TargetMode="External"/><Relationship Id="rId31" Type="http://schemas.openxmlformats.org/officeDocument/2006/relationships/hyperlink" Target="https://list.etsi.org/scripts/wa.exe?A2=3GPP_TSG_SA_WG4_VIDEO;ebcbe864.2202B&amp;S=" TargetMode="External"/><Relationship Id="rId52" Type="http://schemas.openxmlformats.org/officeDocument/2006/relationships/hyperlink" Target="https://list.etsi.org/scripts/wa.exe?A2=3GPP_TSG_SA_WG4_VIDEO;194ce86e.2202B&amp;S=" TargetMode="External"/><Relationship Id="rId73" Type="http://schemas.openxmlformats.org/officeDocument/2006/relationships/hyperlink" Target="https://list.etsi.org/scripts/wa.exe?A2=3GPP_TSG_SA_WG4_VIDEO;2e2eaa5d.2202C&amp;S=" TargetMode="External"/><Relationship Id="rId94" Type="http://schemas.openxmlformats.org/officeDocument/2006/relationships/hyperlink" Target="https://list.etsi.org/scripts/wa.exe?A2=3GPP_TSG_SA_WG4_VIDEO;18e47960.2202C&amp;S=" TargetMode="External"/><Relationship Id="rId148" Type="http://schemas.openxmlformats.org/officeDocument/2006/relationships/hyperlink" Target="https://list.etsi.org/scripts/wa.exe?A2=3GPP_TSG_SA_WG4_VIDEO;5f3186e.2202C&amp;S=" TargetMode="External"/><Relationship Id="rId169" Type="http://schemas.openxmlformats.org/officeDocument/2006/relationships/hyperlink" Target="https://list.etsi.org/scripts/wa.exe?A2=3GPP_TSG_SA_WG4_VIDEO;927db823.2202C&amp;S=" TargetMode="External"/><Relationship Id="rId334" Type="http://schemas.openxmlformats.org/officeDocument/2006/relationships/hyperlink" Target="https://list.etsi.org/scripts/wa.exe?A2=3GPP_TSG_SA_WG4_VIDEO;832d17e0.2202D&amp;S=" TargetMode="External"/><Relationship Id="rId355" Type="http://schemas.openxmlformats.org/officeDocument/2006/relationships/hyperlink" Target="https://list.etsi.org/scripts/wa.exe?A2=3GPP_TSG_SA_WG4_VIDEO;6cb5b87b.2202D&amp;S=" TargetMode="External"/><Relationship Id="rId376" Type="http://schemas.openxmlformats.org/officeDocument/2006/relationships/hyperlink" Target="https://list.etsi.org/scripts/wa.exe?A2=3GPP_TSG_SA_WG4_VIDEO;300a00b8.2202D&amp;S=" TargetMode="External"/><Relationship Id="rId4" Type="http://schemas.openxmlformats.org/officeDocument/2006/relationships/hyperlink" Target="https://list.etsi.org/scripts/wa.exe?A2=3GPP_TSG_SA_WG4_VIDEO;ddc7bb78.2202B&amp;S=" TargetMode="External"/><Relationship Id="rId180" Type="http://schemas.openxmlformats.org/officeDocument/2006/relationships/hyperlink" Target="https://list.etsi.org/scripts/wa.exe?A2=3GPP_TSG_SA_WG4_VIDEO;56b79e17.2202C&amp;S=" TargetMode="External"/><Relationship Id="rId215" Type="http://schemas.openxmlformats.org/officeDocument/2006/relationships/hyperlink" Target="https://list.etsi.org/scripts/wa.exe?A2=3GPP_TSG_SA_WG4_VIDEO;1d51454e.2202C&amp;S=" TargetMode="External"/><Relationship Id="rId236" Type="http://schemas.openxmlformats.org/officeDocument/2006/relationships/hyperlink" Target="https://list.etsi.org/scripts/wa.exe?A2=3GPP_TSG_SA_WG4_VIDEO;695410b3.2202C&amp;S=" TargetMode="External"/><Relationship Id="rId257" Type="http://schemas.openxmlformats.org/officeDocument/2006/relationships/hyperlink" Target="https://list.etsi.org/scripts/wa.exe?A2=3GPP_TSG_SA_WG4_VIDEO;d7df698f.2202C&amp;S=" TargetMode="External"/><Relationship Id="rId278" Type="http://schemas.openxmlformats.org/officeDocument/2006/relationships/hyperlink" Target="https://list.etsi.org/scripts/wa.exe?A2=3GPP_TSG_SA_WG4_VIDEO;fa7574ac.2202C&amp;S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E25"/>
  <sheetViews>
    <sheetView workbookViewId="0">
      <selection activeCell="B6" sqref="B6"/>
    </sheetView>
  </sheetViews>
  <sheetFormatPr defaultColWidth="11.42578125" defaultRowHeight="15"/>
  <cols>
    <col min="1" max="1" width="21.28515625" bestFit="1" customWidth="1"/>
    <col min="2" max="2" width="21.5703125" customWidth="1"/>
    <col min="3" max="3" width="13.42578125" customWidth="1"/>
  </cols>
  <sheetData>
    <row r="1" spans="1:5" ht="24">
      <c r="A1" s="1" t="s">
        <v>0</v>
      </c>
      <c r="B1" s="1" t="s">
        <v>1</v>
      </c>
      <c r="C1" s="1" t="s">
        <v>2</v>
      </c>
      <c r="D1" s="1" t="s">
        <v>17</v>
      </c>
      <c r="E1" s="1" t="s">
        <v>57</v>
      </c>
    </row>
    <row r="2" spans="1:5" ht="10.5" customHeight="1">
      <c r="A2" s="2"/>
      <c r="B2" s="3"/>
      <c r="C2" s="4"/>
      <c r="D2" s="4"/>
      <c r="E2" s="4"/>
    </row>
    <row r="3" spans="1:5">
      <c r="A3" s="3" t="s">
        <v>11</v>
      </c>
      <c r="B3" s="3" t="s">
        <v>31</v>
      </c>
      <c r="C3" s="4" t="s">
        <v>3</v>
      </c>
      <c r="D3" s="4" t="s">
        <v>49</v>
      </c>
      <c r="E3" s="4" t="s">
        <v>58</v>
      </c>
    </row>
    <row r="4" spans="1:5">
      <c r="A4" s="3" t="s">
        <v>18</v>
      </c>
      <c r="B4" s="3" t="s">
        <v>32</v>
      </c>
      <c r="C4" s="4" t="s">
        <v>4</v>
      </c>
      <c r="D4" s="4" t="s">
        <v>50</v>
      </c>
      <c r="E4" s="4" t="s">
        <v>59</v>
      </c>
    </row>
    <row r="5" spans="1:5">
      <c r="A5" s="3" t="s">
        <v>10</v>
      </c>
      <c r="B5" s="3" t="s">
        <v>33</v>
      </c>
      <c r="C5" s="4" t="s">
        <v>5</v>
      </c>
      <c r="D5" s="4" t="s">
        <v>51</v>
      </c>
      <c r="E5" s="4" t="s">
        <v>60</v>
      </c>
    </row>
    <row r="6" spans="1:5" ht="30">
      <c r="A6" s="3" t="s">
        <v>9</v>
      </c>
      <c r="B6" s="3" t="s">
        <v>34</v>
      </c>
      <c r="C6" s="4" t="s">
        <v>6</v>
      </c>
      <c r="D6" s="4" t="s">
        <v>52</v>
      </c>
      <c r="E6" s="4" t="s">
        <v>61</v>
      </c>
    </row>
    <row r="7" spans="1:5">
      <c r="A7" s="3" t="s">
        <v>12</v>
      </c>
      <c r="B7" s="3" t="s">
        <v>35</v>
      </c>
      <c r="C7" s="4" t="s">
        <v>7</v>
      </c>
      <c r="D7" s="4" t="s">
        <v>53</v>
      </c>
      <c r="E7" s="4" t="s">
        <v>62</v>
      </c>
    </row>
    <row r="8" spans="1:5">
      <c r="A8" s="3" t="s">
        <v>19</v>
      </c>
      <c r="B8" s="3" t="s">
        <v>36</v>
      </c>
      <c r="C8" s="4" t="s">
        <v>8</v>
      </c>
      <c r="D8" s="4" t="s">
        <v>54</v>
      </c>
      <c r="E8" s="4" t="s">
        <v>63</v>
      </c>
    </row>
    <row r="9" spans="1:5" ht="30">
      <c r="A9" s="3" t="s">
        <v>13</v>
      </c>
      <c r="B9" s="3" t="s">
        <v>37</v>
      </c>
      <c r="D9" s="4" t="s">
        <v>55</v>
      </c>
      <c r="E9" s="4" t="s">
        <v>64</v>
      </c>
    </row>
    <row r="10" spans="1:5" ht="30">
      <c r="A10" s="3" t="s">
        <v>20</v>
      </c>
      <c r="B10" s="3" t="s">
        <v>38</v>
      </c>
      <c r="D10" s="4" t="s">
        <v>56</v>
      </c>
      <c r="E10" s="4" t="s">
        <v>65</v>
      </c>
    </row>
    <row r="11" spans="1:5">
      <c r="A11" s="3" t="s">
        <v>21</v>
      </c>
      <c r="B11" s="3" t="s">
        <v>39</v>
      </c>
      <c r="E11" s="4" t="s">
        <v>66</v>
      </c>
    </row>
    <row r="12" spans="1:5">
      <c r="A12" s="3" t="s">
        <v>22</v>
      </c>
      <c r="B12" s="3" t="s">
        <v>40</v>
      </c>
      <c r="E12" s="4" t="s">
        <v>67</v>
      </c>
    </row>
    <row r="13" spans="1:5">
      <c r="A13" s="3" t="s">
        <v>23</v>
      </c>
      <c r="B13" s="3" t="s">
        <v>41</v>
      </c>
      <c r="E13" s="4" t="s">
        <v>68</v>
      </c>
    </row>
    <row r="14" spans="1:5">
      <c r="A14" s="3" t="s">
        <v>24</v>
      </c>
      <c r="B14" s="3" t="s">
        <v>42</v>
      </c>
      <c r="E14" s="4" t="s">
        <v>69</v>
      </c>
    </row>
    <row r="15" spans="1:5">
      <c r="A15" s="3" t="s">
        <v>25</v>
      </c>
      <c r="B15" s="3" t="s">
        <v>43</v>
      </c>
      <c r="E15" s="4" t="s">
        <v>70</v>
      </c>
    </row>
    <row r="16" spans="1:5">
      <c r="A16" s="3" t="s">
        <v>14</v>
      </c>
      <c r="B16" s="3" t="s">
        <v>44</v>
      </c>
      <c r="E16" s="4" t="s">
        <v>71</v>
      </c>
    </row>
    <row r="17" spans="1:5">
      <c r="A17" s="3" t="s">
        <v>26</v>
      </c>
      <c r="B17" s="3" t="s">
        <v>45</v>
      </c>
      <c r="E17" s="4" t="s">
        <v>72</v>
      </c>
    </row>
    <row r="18" spans="1:5">
      <c r="A18" s="3" t="s">
        <v>79</v>
      </c>
      <c r="B18" s="3" t="s">
        <v>46</v>
      </c>
      <c r="E18" s="4" t="s">
        <v>73</v>
      </c>
    </row>
    <row r="19" spans="1:5">
      <c r="A19" s="3" t="s">
        <v>27</v>
      </c>
      <c r="B19" s="3" t="s">
        <v>47</v>
      </c>
      <c r="E19" s="4" t="s">
        <v>74</v>
      </c>
    </row>
    <row r="20" spans="1:5">
      <c r="A20" s="3" t="s">
        <v>28</v>
      </c>
      <c r="B20" s="3" t="s">
        <v>48</v>
      </c>
      <c r="E20" s="4" t="s">
        <v>75</v>
      </c>
    </row>
    <row r="21" spans="1:5">
      <c r="A21" s="3" t="s">
        <v>15</v>
      </c>
      <c r="B21" s="3" t="s">
        <v>81</v>
      </c>
      <c r="E21" s="4" t="s">
        <v>76</v>
      </c>
    </row>
    <row r="22" spans="1:5">
      <c r="A22" s="3" t="s">
        <v>29</v>
      </c>
      <c r="E22" s="4" t="s">
        <v>77</v>
      </c>
    </row>
    <row r="23" spans="1:5">
      <c r="A23" s="3" t="s">
        <v>30</v>
      </c>
      <c r="E23" s="4" t="s">
        <v>78</v>
      </c>
    </row>
    <row r="24" spans="1:5">
      <c r="A24" s="3" t="s">
        <v>16</v>
      </c>
    </row>
    <row r="25" spans="1:5">
      <c r="A25" s="3" t="s">
        <v>80</v>
      </c>
    </row>
  </sheetData>
  <dataConsolidate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30E6-EAC5-4C44-8FBC-95F7E03CF4BD}">
  <dimension ref="A1"/>
  <sheetViews>
    <sheetView tabSelected="1" workbookViewId="0"/>
  </sheetViews>
  <sheetFormatPr defaultRowHeight="15"/>
  <cols>
    <col min="1" max="1" width="45" customWidth="1"/>
  </cols>
  <sheetData>
    <row r="1" spans="1:1" ht="18">
      <c r="A1" s="42" t="s">
        <v>451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76"/>
  <sheetViews>
    <sheetView topLeftCell="A208" workbookViewId="0">
      <selection activeCell="A208" sqref="A1:XFD1048576"/>
    </sheetView>
  </sheetViews>
  <sheetFormatPr defaultColWidth="100" defaultRowHeight="15"/>
  <cols>
    <col min="1" max="1" width="145.5703125" style="8" customWidth="1"/>
    <col min="2" max="2" width="42.85546875" style="8" customWidth="1"/>
    <col min="3" max="3" width="30" style="8" bestFit="1" customWidth="1"/>
    <col min="4" max="4" width="12" style="8" customWidth="1"/>
    <col min="5" max="5" width="11.5703125" style="8" bestFit="1" customWidth="1"/>
    <col min="6" max="6" width="8.140625" style="8" customWidth="1"/>
    <col min="7" max="7" width="12.28515625" style="8" customWidth="1"/>
    <col min="8" max="8" width="6.5703125" style="8" customWidth="1"/>
    <col min="9" max="16384" width="100" style="7"/>
  </cols>
  <sheetData>
    <row r="1" spans="1:8" ht="15.75" thickBot="1">
      <c r="A1" s="5" t="s">
        <v>82</v>
      </c>
      <c r="B1" s="5" t="s">
        <v>83</v>
      </c>
      <c r="C1" s="6" t="s">
        <v>84</v>
      </c>
      <c r="D1" s="8" t="s">
        <v>90</v>
      </c>
      <c r="E1" s="18" t="s">
        <v>91</v>
      </c>
      <c r="F1" s="18" t="s">
        <v>92</v>
      </c>
      <c r="G1" s="18" t="s">
        <v>93</v>
      </c>
      <c r="H1" s="18" t="s">
        <v>94</v>
      </c>
    </row>
    <row r="2" spans="1:8">
      <c r="A2" s="19" t="s">
        <v>242</v>
      </c>
      <c r="B2" s="20" t="s">
        <v>85</v>
      </c>
      <c r="C2" s="21" t="s">
        <v>243</v>
      </c>
      <c r="D2" s="30">
        <f>MID(C2, 6, 11)+Table1[[#This Row],[Day]]</f>
        <v>44607</v>
      </c>
      <c r="E2" s="31">
        <f>TIMEVALUE(MID(C2,17,9))</f>
        <v>0.97555555555555562</v>
      </c>
      <c r="F2" s="32">
        <f>_xlfn.NUMBERVALUE(MID(C2,26,6))/100</f>
        <v>0</v>
      </c>
      <c r="G2" s="32">
        <f>IF(Table1[[#This Row],[SHIFT]]&gt;0, Table1[[#This Row],[Time]]-TIME(Table1[[#This Row],[SHIFT]],0,0),Table1[[#This Row],[Time]]+TIME(ABS(Table1[[#This Row],[SHIFT]]),0,0))-Table1[[#This Row],[Day]]</f>
        <v>0.97555555555555562</v>
      </c>
      <c r="H2" s="7">
        <f>ROUND(IF(Table1[[#This Row],[SHIFT]]&gt;0, Table1[[#This Row],[Time]]-TIME(Table1[[#This Row],[SHIFT]],0,0),Table1[[#This Row],[Time]]+TIME(ABS(Table1[[#This Row],[SHIFT]]),0,0))-0.5, 0)</f>
        <v>0</v>
      </c>
    </row>
    <row r="3" spans="1:8">
      <c r="A3" s="9" t="s">
        <v>377</v>
      </c>
      <c r="B3" s="11" t="s">
        <v>88</v>
      </c>
      <c r="C3" s="13" t="s">
        <v>378</v>
      </c>
      <c r="D3" s="22">
        <f>MID(C3, 6, 11)+Table1[[#This Row],[Day]]</f>
        <v>44609</v>
      </c>
      <c r="E3" s="31">
        <f>TIMEVALUE(MID(C3,17,9))</f>
        <v>0.9030555555555555</v>
      </c>
      <c r="F3" s="23">
        <f>_xlfn.NUMBERVALUE(MID(C3,26,6))/100</f>
        <v>0</v>
      </c>
      <c r="G3" s="23">
        <f>IF(Table1[[#This Row],[SHIFT]]&gt;0, Table1[[#This Row],[Time]]-TIME(Table1[[#This Row],[SHIFT]],0,0),Table1[[#This Row],[Time]]+TIME(ABS(Table1[[#This Row],[SHIFT]]),0,0))-Table1[[#This Row],[Day]]</f>
        <v>0.9030555555555555</v>
      </c>
      <c r="H3" s="36">
        <f>ROUND(IF(Table1[[#This Row],[SHIFT]]&gt;0, Table1[[#This Row],[Time]]-TIME(Table1[[#This Row],[SHIFT]],0,0),Table1[[#This Row],[Time]]+TIME(ABS(Table1[[#This Row],[SHIFT]]),0,0))-0.5, 0)</f>
        <v>0</v>
      </c>
    </row>
    <row r="4" spans="1:8">
      <c r="A4" s="9" t="s">
        <v>377</v>
      </c>
      <c r="B4" s="11" t="s">
        <v>85</v>
      </c>
      <c r="C4" s="13" t="s">
        <v>503</v>
      </c>
      <c r="D4" s="37">
        <f>MID(C4, 6, 11)+Table1[[#This Row],[Day]]</f>
        <v>44614</v>
      </c>
      <c r="E4" s="38">
        <f>TIMEVALUE(MID(C4,17,9))</f>
        <v>0.60381944444444446</v>
      </c>
      <c r="F4" s="39">
        <f>_xlfn.NUMBERVALUE(MID(C4,26,6))/100</f>
        <v>0</v>
      </c>
      <c r="G4" s="39">
        <f>IF(Table1[[#This Row],[SHIFT]]&gt;0, Table1[[#This Row],[Time]]-TIME(Table1[[#This Row],[SHIFT]],0,0),Table1[[#This Row],[Time]]+TIME(ABS(Table1[[#This Row],[SHIFT]]),0,0))-Table1[[#This Row],[Day]]</f>
        <v>0.60381944444444446</v>
      </c>
      <c r="H4" s="40">
        <f>ROUND(IF(Table1[[#This Row],[SHIFT]]&gt;0, Table1[[#This Row],[Time]]-TIME(Table1[[#This Row],[SHIFT]],0,0),Table1[[#This Row],[Time]]+TIME(ABS(Table1[[#This Row],[SHIFT]]),0,0))-0.5, 0)</f>
        <v>0</v>
      </c>
    </row>
    <row r="5" spans="1:8">
      <c r="A5" s="9" t="s">
        <v>377</v>
      </c>
      <c r="B5" s="11" t="s">
        <v>88</v>
      </c>
      <c r="C5" s="13" t="s">
        <v>493</v>
      </c>
      <c r="D5" s="37">
        <f>MID(C5, 6, 11)+Table1[[#This Row],[Day]]</f>
        <v>44614</v>
      </c>
      <c r="E5" s="38">
        <f>TIMEVALUE(MID(C5,17,9))</f>
        <v>0.70339120370370367</v>
      </c>
      <c r="F5" s="39">
        <f>_xlfn.NUMBERVALUE(MID(C5,26,6))/100</f>
        <v>0</v>
      </c>
      <c r="G5" s="39">
        <f>IF(Table1[[#This Row],[SHIFT]]&gt;0, Table1[[#This Row],[Time]]-TIME(Table1[[#This Row],[SHIFT]],0,0),Table1[[#This Row],[Time]]+TIME(ABS(Table1[[#This Row],[SHIFT]]),0,0))-Table1[[#This Row],[Day]]</f>
        <v>0.70339120370370367</v>
      </c>
      <c r="H5" s="40">
        <f>ROUND(IF(Table1[[#This Row],[SHIFT]]&gt;0, Table1[[#This Row],[Time]]-TIME(Table1[[#This Row],[SHIFT]],0,0),Table1[[#This Row],[Time]]+TIME(ABS(Table1[[#This Row],[SHIFT]]),0,0))-0.5, 0)</f>
        <v>0</v>
      </c>
    </row>
    <row r="6" spans="1:8">
      <c r="A6" s="9" t="s">
        <v>377</v>
      </c>
      <c r="B6" s="11" t="s">
        <v>85</v>
      </c>
      <c r="C6" s="13" t="s">
        <v>483</v>
      </c>
      <c r="D6" s="37">
        <f>MID(C6, 6, 11)+Table1[[#This Row],[Day]]</f>
        <v>44614</v>
      </c>
      <c r="E6" s="38">
        <f>TIMEVALUE(MID(C6,17,9))</f>
        <v>0.78778935185185184</v>
      </c>
      <c r="F6" s="39">
        <f>_xlfn.NUMBERVALUE(MID(C6,26,6))/100</f>
        <v>0</v>
      </c>
      <c r="G6" s="39">
        <f>IF(Table1[[#This Row],[SHIFT]]&gt;0, Table1[[#This Row],[Time]]-TIME(Table1[[#This Row],[SHIFT]],0,0),Table1[[#This Row],[Time]]+TIME(ABS(Table1[[#This Row],[SHIFT]]),0,0))-Table1[[#This Row],[Day]]</f>
        <v>0.78778935185185184</v>
      </c>
      <c r="H6" s="40">
        <f>ROUND(IF(Table1[[#This Row],[SHIFT]]&gt;0, Table1[[#This Row],[Time]]-TIME(Table1[[#This Row],[SHIFT]],0,0),Table1[[#This Row],[Time]]+TIME(ABS(Table1[[#This Row],[SHIFT]]),0,0))-0.5, 0)</f>
        <v>0</v>
      </c>
    </row>
    <row r="7" spans="1:8">
      <c r="A7" s="9" t="s">
        <v>377</v>
      </c>
      <c r="B7" s="11" t="s">
        <v>88</v>
      </c>
      <c r="C7" s="13" t="s">
        <v>482</v>
      </c>
      <c r="D7" s="37">
        <f>MID(C7, 6, 11)+Table1[[#This Row],[Day]]</f>
        <v>44614</v>
      </c>
      <c r="E7" s="38">
        <f>TIMEVALUE(MID(C7,17,9))</f>
        <v>0.80405092592592586</v>
      </c>
      <c r="F7" s="39">
        <f>_xlfn.NUMBERVALUE(MID(C7,26,6))/100</f>
        <v>0</v>
      </c>
      <c r="G7" s="39">
        <f>IF(Table1[[#This Row],[SHIFT]]&gt;0, Table1[[#This Row],[Time]]-TIME(Table1[[#This Row],[SHIFT]],0,0),Table1[[#This Row],[Time]]+TIME(ABS(Table1[[#This Row],[SHIFT]]),0,0))-Table1[[#This Row],[Day]]</f>
        <v>0.80405092592592586</v>
      </c>
      <c r="H7" s="40">
        <f>ROUND(IF(Table1[[#This Row],[SHIFT]]&gt;0, Table1[[#This Row],[Time]]-TIME(Table1[[#This Row],[SHIFT]],0,0),Table1[[#This Row],[Time]]+TIME(ABS(Table1[[#This Row],[SHIFT]]),0,0))-0.5, 0)</f>
        <v>0</v>
      </c>
    </row>
    <row r="8" spans="1:8">
      <c r="A8" s="9" t="s">
        <v>375</v>
      </c>
      <c r="B8" s="11" t="s">
        <v>88</v>
      </c>
      <c r="C8" s="13" t="s">
        <v>376</v>
      </c>
      <c r="D8" s="22">
        <f>MID(C8, 6, 11)+Table1[[#This Row],[Day]]</f>
        <v>44609</v>
      </c>
      <c r="E8" s="31">
        <f>TIMEVALUE(MID(C8,17,9))</f>
        <v>0.90322916666666664</v>
      </c>
      <c r="F8" s="23">
        <f>_xlfn.NUMBERVALUE(MID(C8,26,6))/100</f>
        <v>0</v>
      </c>
      <c r="G8" s="23">
        <f>IF(Table1[[#This Row],[SHIFT]]&gt;0, Table1[[#This Row],[Time]]-TIME(Table1[[#This Row],[SHIFT]],0,0),Table1[[#This Row],[Time]]+TIME(ABS(Table1[[#This Row],[SHIFT]]),0,0))-Table1[[#This Row],[Day]]</f>
        <v>0.90322916666666664</v>
      </c>
      <c r="H8" s="36">
        <f>ROUND(IF(Table1[[#This Row],[SHIFT]]&gt;0, Table1[[#This Row],[Time]]-TIME(Table1[[#This Row],[SHIFT]],0,0),Table1[[#This Row],[Time]]+TIME(ABS(Table1[[#This Row],[SHIFT]]),0,0))-0.5, 0)</f>
        <v>0</v>
      </c>
    </row>
    <row r="9" spans="1:8">
      <c r="A9" s="9" t="s">
        <v>373</v>
      </c>
      <c r="B9" s="11" t="s">
        <v>88</v>
      </c>
      <c r="C9" s="13" t="s">
        <v>374</v>
      </c>
      <c r="D9" s="22">
        <f>MID(C9, 6, 11)+Table1[[#This Row],[Day]]</f>
        <v>44609</v>
      </c>
      <c r="E9" s="31">
        <f>TIMEVALUE(MID(C9,17,9))</f>
        <v>0.90339120370370374</v>
      </c>
      <c r="F9" s="23">
        <f>_xlfn.NUMBERVALUE(MID(C9,26,6))/100</f>
        <v>0</v>
      </c>
      <c r="G9" s="23">
        <f>IF(Table1[[#This Row],[SHIFT]]&gt;0, Table1[[#This Row],[Time]]-TIME(Table1[[#This Row],[SHIFT]],0,0),Table1[[#This Row],[Time]]+TIME(ABS(Table1[[#This Row],[SHIFT]]),0,0))-Table1[[#This Row],[Day]]</f>
        <v>0.90339120370370374</v>
      </c>
      <c r="H9" s="36">
        <f>ROUND(IF(Table1[[#This Row],[SHIFT]]&gt;0, Table1[[#This Row],[Time]]-TIME(Table1[[#This Row],[SHIFT]],0,0),Table1[[#This Row],[Time]]+TIME(ABS(Table1[[#This Row],[SHIFT]]),0,0))-0.5, 0)</f>
        <v>0</v>
      </c>
    </row>
    <row r="10" spans="1:8">
      <c r="A10" s="9" t="s">
        <v>373</v>
      </c>
      <c r="B10" s="11" t="s">
        <v>193</v>
      </c>
      <c r="C10" s="13" t="s">
        <v>325</v>
      </c>
      <c r="D10" s="22">
        <f>MID(C10, 6, 11)+Table1[[#This Row],[Day]]</f>
        <v>44610</v>
      </c>
      <c r="E10" s="31">
        <f>TIMEVALUE(MID(C10,17,9))</f>
        <v>0.74285879629629636</v>
      </c>
      <c r="F10" s="23">
        <f>_xlfn.NUMBERVALUE(MID(C10,26,6))/100</f>
        <v>0</v>
      </c>
      <c r="G10" s="23">
        <f>IF(Table1[[#This Row],[SHIFT]]&gt;0, Table1[[#This Row],[Time]]-TIME(Table1[[#This Row],[SHIFT]],0,0),Table1[[#This Row],[Time]]+TIME(ABS(Table1[[#This Row],[SHIFT]]),0,0))-Table1[[#This Row],[Day]]</f>
        <v>0.74285879629629636</v>
      </c>
      <c r="H10" s="36">
        <f>ROUND(IF(Table1[[#This Row],[SHIFT]]&gt;0, Table1[[#This Row],[Time]]-TIME(Table1[[#This Row],[SHIFT]],0,0),Table1[[#This Row],[Time]]+TIME(ABS(Table1[[#This Row],[SHIFT]]),0,0))-0.5, 0)</f>
        <v>0</v>
      </c>
    </row>
    <row r="11" spans="1:8">
      <c r="A11" s="9" t="s">
        <v>373</v>
      </c>
      <c r="B11" s="11" t="s">
        <v>88</v>
      </c>
      <c r="C11" s="13" t="s">
        <v>324</v>
      </c>
      <c r="D11" s="22">
        <f>MID(C11, 6, 11)+Table1[[#This Row],[Day]]</f>
        <v>44610</v>
      </c>
      <c r="E11" s="31">
        <f>TIMEVALUE(MID(C11,17,9))</f>
        <v>0.75649305555555557</v>
      </c>
      <c r="F11" s="23">
        <f>_xlfn.NUMBERVALUE(MID(C11,26,6))/100</f>
        <v>0</v>
      </c>
      <c r="G11" s="23">
        <f>IF(Table1[[#This Row],[SHIFT]]&gt;0, Table1[[#This Row],[Time]]-TIME(Table1[[#This Row],[SHIFT]],0,0),Table1[[#This Row],[Time]]+TIME(ABS(Table1[[#This Row],[SHIFT]]),0,0))-Table1[[#This Row],[Day]]</f>
        <v>0.75649305555555557</v>
      </c>
      <c r="H11" s="36">
        <f>ROUND(IF(Table1[[#This Row],[SHIFT]]&gt;0, Table1[[#This Row],[Time]]-TIME(Table1[[#This Row],[SHIFT]],0,0),Table1[[#This Row],[Time]]+TIME(ABS(Table1[[#This Row],[SHIFT]]),0,0))-0.5, 0)</f>
        <v>0</v>
      </c>
    </row>
    <row r="12" spans="1:8">
      <c r="A12" s="9" t="s">
        <v>373</v>
      </c>
      <c r="B12" s="11" t="s">
        <v>85</v>
      </c>
      <c r="C12" s="13" t="s">
        <v>323</v>
      </c>
      <c r="D12" s="22">
        <f>MID(C12, 6, 11)+Table1[[#This Row],[Day]]</f>
        <v>44610</v>
      </c>
      <c r="E12" s="31">
        <f>TIMEVALUE(MID(C12,17,9))</f>
        <v>0.75777777777777777</v>
      </c>
      <c r="F12" s="23">
        <f>_xlfn.NUMBERVALUE(MID(C12,26,6))/100</f>
        <v>0</v>
      </c>
      <c r="G12" s="23">
        <f>IF(Table1[[#This Row],[SHIFT]]&gt;0, Table1[[#This Row],[Time]]-TIME(Table1[[#This Row],[SHIFT]],0,0),Table1[[#This Row],[Time]]+TIME(ABS(Table1[[#This Row],[SHIFT]]),0,0))-Table1[[#This Row],[Day]]</f>
        <v>0.75777777777777777</v>
      </c>
      <c r="H12" s="36">
        <f>ROUND(IF(Table1[[#This Row],[SHIFT]]&gt;0, Table1[[#This Row],[Time]]-TIME(Table1[[#This Row],[SHIFT]],0,0),Table1[[#This Row],[Time]]+TIME(ABS(Table1[[#This Row],[SHIFT]]),0,0))-0.5, 0)</f>
        <v>0</v>
      </c>
    </row>
    <row r="13" spans="1:8">
      <c r="A13" s="9" t="s">
        <v>373</v>
      </c>
      <c r="B13" s="11" t="s">
        <v>193</v>
      </c>
      <c r="C13" s="13" t="s">
        <v>321</v>
      </c>
      <c r="D13" s="22">
        <f>MID(C13, 6, 11)+Table1[[#This Row],[Day]]</f>
        <v>44610</v>
      </c>
      <c r="E13" s="31">
        <f>TIMEVALUE(MID(C13,17,9))</f>
        <v>0.76575231481481476</v>
      </c>
      <c r="F13" s="23">
        <f>_xlfn.NUMBERVALUE(MID(C13,26,6))/100</f>
        <v>0</v>
      </c>
      <c r="G13" s="23">
        <f>IF(Table1[[#This Row],[SHIFT]]&gt;0, Table1[[#This Row],[Time]]-TIME(Table1[[#This Row],[SHIFT]],0,0),Table1[[#This Row],[Time]]+TIME(ABS(Table1[[#This Row],[SHIFT]]),0,0))-Table1[[#This Row],[Day]]</f>
        <v>0.76575231481481476</v>
      </c>
      <c r="H13" s="36">
        <f>ROUND(IF(Table1[[#This Row],[SHIFT]]&gt;0, Table1[[#This Row],[Time]]-TIME(Table1[[#This Row],[SHIFT]],0,0),Table1[[#This Row],[Time]]+TIME(ABS(Table1[[#This Row],[SHIFT]]),0,0))-0.5, 0)</f>
        <v>0</v>
      </c>
    </row>
    <row r="14" spans="1:8">
      <c r="A14" s="9" t="s">
        <v>373</v>
      </c>
      <c r="B14" s="11" t="s">
        <v>108</v>
      </c>
      <c r="C14" s="13" t="s">
        <v>309</v>
      </c>
      <c r="D14" s="22">
        <f>MID(C14, 6, 11)+Table1[[#This Row],[Day]]</f>
        <v>44610</v>
      </c>
      <c r="E14" s="31">
        <f>TIMEVALUE(MID(C14,17,9))</f>
        <v>0.83762731481481489</v>
      </c>
      <c r="F14" s="23">
        <f>_xlfn.NUMBERVALUE(MID(C14,26,6))/100</f>
        <v>0</v>
      </c>
      <c r="G14" s="23">
        <f>IF(Table1[[#This Row],[SHIFT]]&gt;0, Table1[[#This Row],[Time]]-TIME(Table1[[#This Row],[SHIFT]],0,0),Table1[[#This Row],[Time]]+TIME(ABS(Table1[[#This Row],[SHIFT]]),0,0))-Table1[[#This Row],[Day]]</f>
        <v>0.83762731481481489</v>
      </c>
      <c r="H14" s="36">
        <f>ROUND(IF(Table1[[#This Row],[SHIFT]]&gt;0, Table1[[#This Row],[Time]]-TIME(Table1[[#This Row],[SHIFT]],0,0),Table1[[#This Row],[Time]]+TIME(ABS(Table1[[#This Row],[SHIFT]]),0,0))-0.5, 0)</f>
        <v>0</v>
      </c>
    </row>
    <row r="15" spans="1:8">
      <c r="A15" s="9" t="s">
        <v>373</v>
      </c>
      <c r="B15" s="11" t="s">
        <v>85</v>
      </c>
      <c r="C15" s="13" t="s">
        <v>502</v>
      </c>
      <c r="D15" s="37">
        <f>MID(C15, 6, 11)+Table1[[#This Row],[Day]]</f>
        <v>44614</v>
      </c>
      <c r="E15" s="38">
        <f>TIMEVALUE(MID(C15,17,9))</f>
        <v>0.61189814814814814</v>
      </c>
      <c r="F15" s="39">
        <f>_xlfn.NUMBERVALUE(MID(C15,26,6))/100</f>
        <v>0</v>
      </c>
      <c r="G15" s="39">
        <f>IF(Table1[[#This Row],[SHIFT]]&gt;0, Table1[[#This Row],[Time]]-TIME(Table1[[#This Row],[SHIFT]],0,0),Table1[[#This Row],[Time]]+TIME(ABS(Table1[[#This Row],[SHIFT]]),0,0))-Table1[[#This Row],[Day]]</f>
        <v>0.61189814814814814</v>
      </c>
      <c r="H15" s="40">
        <f>ROUND(IF(Table1[[#This Row],[SHIFT]]&gt;0, Table1[[#This Row],[Time]]-TIME(Table1[[#This Row],[SHIFT]],0,0),Table1[[#This Row],[Time]]+TIME(ABS(Table1[[#This Row],[SHIFT]]),0,0))-0.5, 0)</f>
        <v>0</v>
      </c>
    </row>
    <row r="16" spans="1:8">
      <c r="A16" s="9" t="s">
        <v>371</v>
      </c>
      <c r="B16" s="11" t="s">
        <v>88</v>
      </c>
      <c r="C16" s="13" t="s">
        <v>372</v>
      </c>
      <c r="D16" s="22">
        <f>MID(C16, 6, 11)+Table1[[#This Row],[Day]]</f>
        <v>44609</v>
      </c>
      <c r="E16" s="31">
        <f>TIMEVALUE(MID(C16,17,9))</f>
        <v>0.90354166666666658</v>
      </c>
      <c r="F16" s="23">
        <f>_xlfn.NUMBERVALUE(MID(C16,26,6))/100</f>
        <v>0</v>
      </c>
      <c r="G16" s="23">
        <f>IF(Table1[[#This Row],[SHIFT]]&gt;0, Table1[[#This Row],[Time]]-TIME(Table1[[#This Row],[SHIFT]],0,0),Table1[[#This Row],[Time]]+TIME(ABS(Table1[[#This Row],[SHIFT]]),0,0))-Table1[[#This Row],[Day]]</f>
        <v>0.90354166666666658</v>
      </c>
      <c r="H16" s="36">
        <f>ROUND(IF(Table1[[#This Row],[SHIFT]]&gt;0, Table1[[#This Row],[Time]]-TIME(Table1[[#This Row],[SHIFT]],0,0),Table1[[#This Row],[Time]]+TIME(ABS(Table1[[#This Row],[SHIFT]]),0,0))-0.5, 0)</f>
        <v>0</v>
      </c>
    </row>
    <row r="17" spans="1:8">
      <c r="A17" s="9" t="s">
        <v>371</v>
      </c>
      <c r="B17" s="11" t="s">
        <v>171</v>
      </c>
      <c r="C17" s="13" t="s">
        <v>347</v>
      </c>
      <c r="D17" s="22">
        <f>MID(C17, 6, 11)+Table1[[#This Row],[Day]]</f>
        <v>44610</v>
      </c>
      <c r="E17" s="31">
        <f>TIMEVALUE(MID(C17,17,9))</f>
        <v>0.3300925925925926</v>
      </c>
      <c r="F17" s="23">
        <f>_xlfn.NUMBERVALUE(MID(C17,26,6))/100</f>
        <v>0</v>
      </c>
      <c r="G17" s="23">
        <f>IF(Table1[[#This Row],[SHIFT]]&gt;0, Table1[[#This Row],[Time]]-TIME(Table1[[#This Row],[SHIFT]],0,0),Table1[[#This Row],[Time]]+TIME(ABS(Table1[[#This Row],[SHIFT]]),0,0))-Table1[[#This Row],[Day]]</f>
        <v>0.3300925925925926</v>
      </c>
      <c r="H17" s="36">
        <f>ROUND(IF(Table1[[#This Row],[SHIFT]]&gt;0, Table1[[#This Row],[Time]]-TIME(Table1[[#This Row],[SHIFT]],0,0),Table1[[#This Row],[Time]]+TIME(ABS(Table1[[#This Row],[SHIFT]]),0,0))-0.5, 0)</f>
        <v>0</v>
      </c>
    </row>
    <row r="18" spans="1:8">
      <c r="A18" s="9" t="s">
        <v>371</v>
      </c>
      <c r="B18" s="11" t="s">
        <v>85</v>
      </c>
      <c r="C18" s="13" t="s">
        <v>345</v>
      </c>
      <c r="D18" s="22">
        <f>MID(C18, 6, 11)+Table1[[#This Row],[Day]]</f>
        <v>44610</v>
      </c>
      <c r="E18" s="31">
        <f>TIMEVALUE(MID(C18,17,9))</f>
        <v>0.35003472222222221</v>
      </c>
      <c r="F18" s="23">
        <f>_xlfn.NUMBERVALUE(MID(C18,26,6))/100</f>
        <v>0</v>
      </c>
      <c r="G18" s="23">
        <f>IF(Table1[[#This Row],[SHIFT]]&gt;0, Table1[[#This Row],[Time]]-TIME(Table1[[#This Row],[SHIFT]],0,0),Table1[[#This Row],[Time]]+TIME(ABS(Table1[[#This Row],[SHIFT]]),0,0))-Table1[[#This Row],[Day]]</f>
        <v>0.35003472222222221</v>
      </c>
      <c r="H18" s="36">
        <f>ROUND(IF(Table1[[#This Row],[SHIFT]]&gt;0, Table1[[#This Row],[Time]]-TIME(Table1[[#This Row],[SHIFT]],0,0),Table1[[#This Row],[Time]]+TIME(ABS(Table1[[#This Row],[SHIFT]]),0,0))-0.5, 0)</f>
        <v>0</v>
      </c>
    </row>
    <row r="19" spans="1:8">
      <c r="A19" s="9" t="s">
        <v>371</v>
      </c>
      <c r="B19" s="11" t="s">
        <v>171</v>
      </c>
      <c r="C19" s="13" t="s">
        <v>344</v>
      </c>
      <c r="D19" s="22">
        <f>MID(C19, 6, 11)+Table1[[#This Row],[Day]]</f>
        <v>44610</v>
      </c>
      <c r="E19" s="31">
        <f>TIMEVALUE(MID(C19,17,9))</f>
        <v>0.36655092592592592</v>
      </c>
      <c r="F19" s="23">
        <f>_xlfn.NUMBERVALUE(MID(C19,26,6))/100</f>
        <v>0</v>
      </c>
      <c r="G19" s="23">
        <f>IF(Table1[[#This Row],[SHIFT]]&gt;0, Table1[[#This Row],[Time]]-TIME(Table1[[#This Row],[SHIFT]],0,0),Table1[[#This Row],[Time]]+TIME(ABS(Table1[[#This Row],[SHIFT]]),0,0))-Table1[[#This Row],[Day]]</f>
        <v>0.36655092592592592</v>
      </c>
      <c r="H19" s="36">
        <f>ROUND(IF(Table1[[#This Row],[SHIFT]]&gt;0, Table1[[#This Row],[Time]]-TIME(Table1[[#This Row],[SHIFT]],0,0),Table1[[#This Row],[Time]]+TIME(ABS(Table1[[#This Row],[SHIFT]]),0,0))-0.5, 0)</f>
        <v>0</v>
      </c>
    </row>
    <row r="20" spans="1:8">
      <c r="A20" s="9" t="s">
        <v>371</v>
      </c>
      <c r="B20" s="11" t="s">
        <v>85</v>
      </c>
      <c r="C20" s="13" t="s">
        <v>343</v>
      </c>
      <c r="D20" s="22">
        <f>MID(C20, 6, 11)+Table1[[#This Row],[Day]]</f>
        <v>44610</v>
      </c>
      <c r="E20" s="31">
        <f>TIMEVALUE(MID(C20,17,9))</f>
        <v>0.40291666666666665</v>
      </c>
      <c r="F20" s="23">
        <f>_xlfn.NUMBERVALUE(MID(C20,26,6))/100</f>
        <v>0</v>
      </c>
      <c r="G20" s="23">
        <f>IF(Table1[[#This Row],[SHIFT]]&gt;0, Table1[[#This Row],[Time]]-TIME(Table1[[#This Row],[SHIFT]],0,0),Table1[[#This Row],[Time]]+TIME(ABS(Table1[[#This Row],[SHIFT]]),0,0))-Table1[[#This Row],[Day]]</f>
        <v>0.40291666666666665</v>
      </c>
      <c r="H20" s="36">
        <f>ROUND(IF(Table1[[#This Row],[SHIFT]]&gt;0, Table1[[#This Row],[Time]]-TIME(Table1[[#This Row],[SHIFT]],0,0),Table1[[#This Row],[Time]]+TIME(ABS(Table1[[#This Row],[SHIFT]]),0,0))-0.5, 0)</f>
        <v>0</v>
      </c>
    </row>
    <row r="21" spans="1:8">
      <c r="A21" s="9" t="s">
        <v>371</v>
      </c>
      <c r="B21" s="11" t="s">
        <v>171</v>
      </c>
      <c r="C21" s="13" t="s">
        <v>335</v>
      </c>
      <c r="D21" s="22">
        <f>MID(C21, 6, 11)+Table1[[#This Row],[Day]]</f>
        <v>44610</v>
      </c>
      <c r="E21" s="31">
        <f>TIMEVALUE(MID(C21,17,9))</f>
        <v>0.54030092592592593</v>
      </c>
      <c r="F21" s="23">
        <f>_xlfn.NUMBERVALUE(MID(C21,26,6))/100</f>
        <v>0</v>
      </c>
      <c r="G21" s="23">
        <f>IF(Table1[[#This Row],[SHIFT]]&gt;0, Table1[[#This Row],[Time]]-TIME(Table1[[#This Row],[SHIFT]],0,0),Table1[[#This Row],[Time]]+TIME(ABS(Table1[[#This Row],[SHIFT]]),0,0))-Table1[[#This Row],[Day]]</f>
        <v>0.54030092592592593</v>
      </c>
      <c r="H21" s="36">
        <f>ROUND(IF(Table1[[#This Row],[SHIFT]]&gt;0, Table1[[#This Row],[Time]]-TIME(Table1[[#This Row],[SHIFT]],0,0),Table1[[#This Row],[Time]]+TIME(ABS(Table1[[#This Row],[SHIFT]]),0,0))-0.5, 0)</f>
        <v>0</v>
      </c>
    </row>
    <row r="22" spans="1:8">
      <c r="A22" s="9" t="s">
        <v>369</v>
      </c>
      <c r="B22" s="11" t="s">
        <v>88</v>
      </c>
      <c r="C22" s="13" t="s">
        <v>370</v>
      </c>
      <c r="D22" s="22">
        <f>MID(C22, 6, 11)+Table1[[#This Row],[Day]]</f>
        <v>44609</v>
      </c>
      <c r="E22" s="31">
        <f>TIMEVALUE(MID(C22,17,9))</f>
        <v>0.90375000000000005</v>
      </c>
      <c r="F22" s="23">
        <f>_xlfn.NUMBERVALUE(MID(C22,26,6))/100</f>
        <v>0</v>
      </c>
      <c r="G22" s="23">
        <f>IF(Table1[[#This Row],[SHIFT]]&gt;0, Table1[[#This Row],[Time]]-TIME(Table1[[#This Row],[SHIFT]],0,0),Table1[[#This Row],[Time]]+TIME(ABS(Table1[[#This Row],[SHIFT]]),0,0))-Table1[[#This Row],[Day]]</f>
        <v>0.90375000000000005</v>
      </c>
      <c r="H22" s="36">
        <f>ROUND(IF(Table1[[#This Row],[SHIFT]]&gt;0, Table1[[#This Row],[Time]]-TIME(Table1[[#This Row],[SHIFT]],0,0),Table1[[#This Row],[Time]]+TIME(ABS(Table1[[#This Row],[SHIFT]]),0,0))-0.5, 0)</f>
        <v>0</v>
      </c>
    </row>
    <row r="23" spans="1:8">
      <c r="A23" s="9" t="s">
        <v>367</v>
      </c>
      <c r="B23" s="11" t="s">
        <v>88</v>
      </c>
      <c r="C23" s="13" t="s">
        <v>368</v>
      </c>
      <c r="D23" s="22">
        <f>MID(C23, 6, 11)+Table1[[#This Row],[Day]]</f>
        <v>44609</v>
      </c>
      <c r="E23" s="31">
        <f>TIMEVALUE(MID(C23,17,9))</f>
        <v>0.90386574074074078</v>
      </c>
      <c r="F23" s="23">
        <f>_xlfn.NUMBERVALUE(MID(C23,26,6))/100</f>
        <v>0</v>
      </c>
      <c r="G23" s="23">
        <f>IF(Table1[[#This Row],[SHIFT]]&gt;0, Table1[[#This Row],[Time]]-TIME(Table1[[#This Row],[SHIFT]],0,0),Table1[[#This Row],[Time]]+TIME(ABS(Table1[[#This Row],[SHIFT]]),0,0))-Table1[[#This Row],[Day]]</f>
        <v>0.90386574074074078</v>
      </c>
      <c r="H23" s="36">
        <f>ROUND(IF(Table1[[#This Row],[SHIFT]]&gt;0, Table1[[#This Row],[Time]]-TIME(Table1[[#This Row],[SHIFT]],0,0),Table1[[#This Row],[Time]]+TIME(ABS(Table1[[#This Row],[SHIFT]]),0,0))-0.5, 0)</f>
        <v>0</v>
      </c>
    </row>
    <row r="24" spans="1:8">
      <c r="A24" s="9" t="s">
        <v>365</v>
      </c>
      <c r="B24" s="11" t="s">
        <v>88</v>
      </c>
      <c r="C24" s="13" t="s">
        <v>366</v>
      </c>
      <c r="D24" s="22">
        <f>MID(C24, 6, 11)+Table1[[#This Row],[Day]]</f>
        <v>44609</v>
      </c>
      <c r="E24" s="31">
        <f>TIMEVALUE(MID(C24,17,9))</f>
        <v>0.90396990740740746</v>
      </c>
      <c r="F24" s="23">
        <f>_xlfn.NUMBERVALUE(MID(C24,26,6))/100</f>
        <v>0</v>
      </c>
      <c r="G24" s="23">
        <f>IF(Table1[[#This Row],[SHIFT]]&gt;0, Table1[[#This Row],[Time]]-TIME(Table1[[#This Row],[SHIFT]],0,0),Table1[[#This Row],[Time]]+TIME(ABS(Table1[[#This Row],[SHIFT]]),0,0))-Table1[[#This Row],[Day]]</f>
        <v>0.90396990740740746</v>
      </c>
      <c r="H24" s="36">
        <f>ROUND(IF(Table1[[#This Row],[SHIFT]]&gt;0, Table1[[#This Row],[Time]]-TIME(Table1[[#This Row],[SHIFT]],0,0),Table1[[#This Row],[Time]]+TIME(ABS(Table1[[#This Row],[SHIFT]]),0,0))-0.5, 0)</f>
        <v>0</v>
      </c>
    </row>
    <row r="25" spans="1:8">
      <c r="A25" s="9" t="s">
        <v>157</v>
      </c>
      <c r="B25" s="11" t="s">
        <v>88</v>
      </c>
      <c r="C25" s="13" t="s">
        <v>158</v>
      </c>
      <c r="D25" s="30">
        <f>MID(C25, 6, 11)+Table1[[#This Row],[Day]]</f>
        <v>44606</v>
      </c>
      <c r="E25" s="31">
        <f>TIMEVALUE(MID(C25,17,9))</f>
        <v>0.66561342592592598</v>
      </c>
      <c r="F25" s="32">
        <f>_xlfn.NUMBERVALUE(MID(C25,26,6))/100</f>
        <v>0</v>
      </c>
      <c r="G25" s="32">
        <f>IF(Table1[[#This Row],[SHIFT]]&gt;0, Table1[[#This Row],[Time]]-TIME(Table1[[#This Row],[SHIFT]],0,0),Table1[[#This Row],[Time]]+TIME(ABS(Table1[[#This Row],[SHIFT]]),0,0))-Table1[[#This Row],[Day]]</f>
        <v>0.66561342592592598</v>
      </c>
      <c r="H25" s="7">
        <f>ROUND(IF(Table1[[#This Row],[SHIFT]]&gt;0, Table1[[#This Row],[Time]]-TIME(Table1[[#This Row],[SHIFT]],0,0),Table1[[#This Row],[Time]]+TIME(ABS(Table1[[#This Row],[SHIFT]]),0,0))-0.5, 0)</f>
        <v>0</v>
      </c>
    </row>
    <row r="26" spans="1:8">
      <c r="A26" s="9" t="s">
        <v>157</v>
      </c>
      <c r="B26" s="15" t="s">
        <v>118</v>
      </c>
      <c r="C26" s="13" t="s">
        <v>122</v>
      </c>
      <c r="D26" s="30">
        <f>MID(C26, 6, 11)+Table1[[#This Row],[Day]]</f>
        <v>44606</v>
      </c>
      <c r="E26" s="31">
        <f>TIMEVALUE(MID(C26,17,9))</f>
        <v>0.74076388888888889</v>
      </c>
      <c r="F26" s="32">
        <f>_xlfn.NUMBERVALUE(MID(C26,26,6))/100</f>
        <v>0</v>
      </c>
      <c r="G26" s="32">
        <f>IF(Table1[[#This Row],[SHIFT]]&gt;0, Table1[[#This Row],[Time]]-TIME(Table1[[#This Row],[SHIFT]],0,0),Table1[[#This Row],[Time]]+TIME(ABS(Table1[[#This Row],[SHIFT]]),0,0))-Table1[[#This Row],[Day]]</f>
        <v>0.74076388888888889</v>
      </c>
      <c r="H26" s="7">
        <f>ROUND(IF(Table1[[#This Row],[SHIFT]]&gt;0, Table1[[#This Row],[Time]]-TIME(Table1[[#This Row],[SHIFT]],0,0),Table1[[#This Row],[Time]]+TIME(ABS(Table1[[#This Row],[SHIFT]]),0,0))-0.5, 0)</f>
        <v>0</v>
      </c>
    </row>
    <row r="27" spans="1:8">
      <c r="A27" s="9" t="s">
        <v>157</v>
      </c>
      <c r="B27" s="15" t="s">
        <v>86</v>
      </c>
      <c r="C27" s="13" t="s">
        <v>97</v>
      </c>
      <c r="D27" s="30">
        <f>MID(C27, 6, 11)+Table1[[#This Row],[Day]]</f>
        <v>44606</v>
      </c>
      <c r="E27" s="31">
        <f>TIMEVALUE(MID(C27,17,9))</f>
        <v>0.29337962962962966</v>
      </c>
      <c r="F27" s="32">
        <f>_xlfn.NUMBERVALUE(MID(C27,26,6))/100</f>
        <v>9</v>
      </c>
      <c r="G27" s="32">
        <f>IF(Table1[[#This Row],[SHIFT]]&gt;0, Table1[[#This Row],[Time]]-TIME(Table1[[#This Row],[SHIFT]],0,0),Table1[[#This Row],[Time]]+TIME(ABS(Table1[[#This Row],[SHIFT]]),0,0))-Table1[[#This Row],[Day]]</f>
        <v>0.9183796296296296</v>
      </c>
      <c r="H27" s="7">
        <f>ROUND(IF(Table1[[#This Row],[SHIFT]]&gt;0, Table1[[#This Row],[Time]]-TIME(Table1[[#This Row],[SHIFT]],0,0),Table1[[#This Row],[Time]]+TIME(ABS(Table1[[#This Row],[SHIFT]]),0,0))-0.5, 0)</f>
        <v>-1</v>
      </c>
    </row>
    <row r="28" spans="1:8">
      <c r="A28" s="9" t="s">
        <v>155</v>
      </c>
      <c r="B28" s="11" t="s">
        <v>88</v>
      </c>
      <c r="C28" s="13" t="s">
        <v>156</v>
      </c>
      <c r="D28" s="30">
        <f>MID(C28, 6, 11)+Table1[[#This Row],[Day]]</f>
        <v>44606</v>
      </c>
      <c r="E28" s="31">
        <f>TIMEVALUE(MID(C28,17,9))</f>
        <v>0.66582175925925924</v>
      </c>
      <c r="F28" s="32">
        <f>_xlfn.NUMBERVALUE(MID(C28,26,6))/100</f>
        <v>0</v>
      </c>
      <c r="G28" s="32">
        <f>IF(Table1[[#This Row],[SHIFT]]&gt;0, Table1[[#This Row],[Time]]-TIME(Table1[[#This Row],[SHIFT]],0,0),Table1[[#This Row],[Time]]+TIME(ABS(Table1[[#This Row],[SHIFT]]),0,0))-Table1[[#This Row],[Day]]</f>
        <v>0.66582175925925924</v>
      </c>
      <c r="H28" s="7">
        <f>ROUND(IF(Table1[[#This Row],[SHIFT]]&gt;0, Table1[[#This Row],[Time]]-TIME(Table1[[#This Row],[SHIFT]],0,0),Table1[[#This Row],[Time]]+TIME(ABS(Table1[[#This Row],[SHIFT]]),0,0))-0.5, 0)</f>
        <v>0</v>
      </c>
    </row>
    <row r="29" spans="1:8">
      <c r="A29" s="9" t="s">
        <v>155</v>
      </c>
      <c r="B29" s="11" t="s">
        <v>118</v>
      </c>
      <c r="C29" s="13" t="s">
        <v>121</v>
      </c>
      <c r="D29" s="30">
        <f>MID(C29, 6, 11)+Table1[[#This Row],[Day]]</f>
        <v>44606</v>
      </c>
      <c r="E29" s="31">
        <f>TIMEVALUE(MID(C29,17,9))</f>
        <v>0.74932870370370364</v>
      </c>
      <c r="F29" s="32">
        <f>_xlfn.NUMBERVALUE(MID(C29,26,6))/100</f>
        <v>0</v>
      </c>
      <c r="G29" s="32">
        <f>IF(Table1[[#This Row],[SHIFT]]&gt;0, Table1[[#This Row],[Time]]-TIME(Table1[[#This Row],[SHIFT]],0,0),Table1[[#This Row],[Time]]+TIME(ABS(Table1[[#This Row],[SHIFT]]),0,0))-Table1[[#This Row],[Day]]</f>
        <v>0.74932870370370364</v>
      </c>
      <c r="H29" s="7">
        <f>ROUND(IF(Table1[[#This Row],[SHIFT]]&gt;0, Table1[[#This Row],[Time]]-TIME(Table1[[#This Row],[SHIFT]],0,0),Table1[[#This Row],[Time]]+TIME(ABS(Table1[[#This Row],[SHIFT]]),0,0))-0.5, 0)</f>
        <v>0</v>
      </c>
    </row>
    <row r="30" spans="1:8">
      <c r="A30" s="9" t="s">
        <v>155</v>
      </c>
      <c r="B30" s="11" t="s">
        <v>87</v>
      </c>
      <c r="C30" s="13" t="s">
        <v>98</v>
      </c>
      <c r="D30" s="30">
        <f>MID(C30, 6, 11)+Table1[[#This Row],[Day]]</f>
        <v>44606</v>
      </c>
      <c r="E30" s="31">
        <f>TIMEVALUE(MID(C30,17,9))</f>
        <v>0.25128472222222226</v>
      </c>
      <c r="F30" s="32">
        <f>_xlfn.NUMBERVALUE(MID(C30,26,6))/100</f>
        <v>9</v>
      </c>
      <c r="G30" s="32">
        <f>IF(Table1[[#This Row],[SHIFT]]&gt;0, Table1[[#This Row],[Time]]-TIME(Table1[[#This Row],[SHIFT]],0,0),Table1[[#This Row],[Time]]+TIME(ABS(Table1[[#This Row],[SHIFT]]),0,0))-Table1[[#This Row],[Day]]</f>
        <v>0.87628472222222231</v>
      </c>
      <c r="H30" s="7">
        <f>ROUND(IF(Table1[[#This Row],[SHIFT]]&gt;0, Table1[[#This Row],[Time]]-TIME(Table1[[#This Row],[SHIFT]],0,0),Table1[[#This Row],[Time]]+TIME(ABS(Table1[[#This Row],[SHIFT]]),0,0))-0.5, 0)</f>
        <v>-1</v>
      </c>
    </row>
    <row r="31" spans="1:8">
      <c r="A31" s="9" t="s">
        <v>155</v>
      </c>
      <c r="B31" s="11" t="s">
        <v>87</v>
      </c>
      <c r="C31" s="13" t="s">
        <v>236</v>
      </c>
      <c r="D31" s="30">
        <f>MID(C31, 6, 11)+Table1[[#This Row],[Day]]</f>
        <v>44608</v>
      </c>
      <c r="E31" s="31">
        <f>TIMEVALUE(MID(C31,17,9))</f>
        <v>0.60680555555555549</v>
      </c>
      <c r="F31" s="32">
        <f>_xlfn.NUMBERVALUE(MID(C31,26,6))/100</f>
        <v>9</v>
      </c>
      <c r="G31" s="32">
        <f>IF(Table1[[#This Row],[SHIFT]]&gt;0, Table1[[#This Row],[Time]]-TIME(Table1[[#This Row],[SHIFT]],0,0),Table1[[#This Row],[Time]]+TIME(ABS(Table1[[#This Row],[SHIFT]]),0,0))-Table1[[#This Row],[Day]]</f>
        <v>0.23180555555555549</v>
      </c>
      <c r="H31" s="7">
        <f>ROUND(IF(Table1[[#This Row],[SHIFT]]&gt;0, Table1[[#This Row],[Time]]-TIME(Table1[[#This Row],[SHIFT]],0,0),Table1[[#This Row],[Time]]+TIME(ABS(Table1[[#This Row],[SHIFT]]),0,0))-0.5, 0)</f>
        <v>0</v>
      </c>
    </row>
    <row r="32" spans="1:8">
      <c r="A32" s="9" t="s">
        <v>155</v>
      </c>
      <c r="B32" s="11" t="s">
        <v>99</v>
      </c>
      <c r="C32" s="13" t="s">
        <v>234</v>
      </c>
      <c r="D32" s="30">
        <f>MID(C32, 6, 11)+Table1[[#This Row],[Day]]</f>
        <v>44608</v>
      </c>
      <c r="E32" s="31">
        <f>TIMEVALUE(MID(C32,17,9))</f>
        <v>0.25739583333333332</v>
      </c>
      <c r="F32" s="32">
        <f>_xlfn.NUMBERVALUE(MID(C32,26,6))/100</f>
        <v>0</v>
      </c>
      <c r="G32" s="32">
        <f>IF(Table1[[#This Row],[SHIFT]]&gt;0, Table1[[#This Row],[Time]]-TIME(Table1[[#This Row],[SHIFT]],0,0),Table1[[#This Row],[Time]]+TIME(ABS(Table1[[#This Row],[SHIFT]]),0,0))-Table1[[#This Row],[Day]]</f>
        <v>0.25739583333333332</v>
      </c>
      <c r="H32" s="7">
        <f>ROUND(IF(Table1[[#This Row],[SHIFT]]&gt;0, Table1[[#This Row],[Time]]-TIME(Table1[[#This Row],[SHIFT]],0,0),Table1[[#This Row],[Time]]+TIME(ABS(Table1[[#This Row],[SHIFT]]),0,0))-0.5, 0)</f>
        <v>0</v>
      </c>
    </row>
    <row r="33" spans="1:8">
      <c r="A33" s="9" t="s">
        <v>153</v>
      </c>
      <c r="B33" s="11" t="s">
        <v>88</v>
      </c>
      <c r="C33" s="13" t="s">
        <v>154</v>
      </c>
      <c r="D33" s="30">
        <f>MID(C33, 6, 11)+Table1[[#This Row],[Day]]</f>
        <v>44606</v>
      </c>
      <c r="E33" s="31">
        <f>TIMEVALUE(MID(C33,17,9))</f>
        <v>0.66598379629629634</v>
      </c>
      <c r="F33" s="32">
        <f>_xlfn.NUMBERVALUE(MID(C33,26,6))/100</f>
        <v>0</v>
      </c>
      <c r="G33" s="32">
        <f>IF(Table1[[#This Row],[SHIFT]]&gt;0, Table1[[#This Row],[Time]]-TIME(Table1[[#This Row],[SHIFT]],0,0),Table1[[#This Row],[Time]]+TIME(ABS(Table1[[#This Row],[SHIFT]]),0,0))-Table1[[#This Row],[Day]]</f>
        <v>0.66598379629629634</v>
      </c>
      <c r="H33" s="7">
        <f>ROUND(IF(Table1[[#This Row],[SHIFT]]&gt;0, Table1[[#This Row],[Time]]-TIME(Table1[[#This Row],[SHIFT]],0,0),Table1[[#This Row],[Time]]+TIME(ABS(Table1[[#This Row],[SHIFT]]),0,0))-0.5, 0)</f>
        <v>0</v>
      </c>
    </row>
    <row r="34" spans="1:8">
      <c r="A34" s="9" t="s">
        <v>153</v>
      </c>
      <c r="B34" s="15" t="s">
        <v>86</v>
      </c>
      <c r="C34" s="13" t="s">
        <v>95</v>
      </c>
      <c r="D34" s="30">
        <f>MID(C34, 6, 11)+Table1[[#This Row],[Day]]</f>
        <v>44606</v>
      </c>
      <c r="E34" s="31">
        <f>TIMEVALUE(MID(C34,17,9))</f>
        <v>0.32874999999999999</v>
      </c>
      <c r="F34" s="32">
        <f>_xlfn.NUMBERVALUE(MID(C34,26,6))/100</f>
        <v>9</v>
      </c>
      <c r="G34" s="32">
        <f>IF(Table1[[#This Row],[SHIFT]]&gt;0, Table1[[#This Row],[Time]]-TIME(Table1[[#This Row],[SHIFT]],0,0),Table1[[#This Row],[Time]]+TIME(ABS(Table1[[#This Row],[SHIFT]]),0,0))-Table1[[#This Row],[Day]]</f>
        <v>0.95374999999999999</v>
      </c>
      <c r="H34" s="7">
        <f>ROUND(IF(Table1[[#This Row],[SHIFT]]&gt;0, Table1[[#This Row],[Time]]-TIME(Table1[[#This Row],[SHIFT]],0,0),Table1[[#This Row],[Time]]+TIME(ABS(Table1[[#This Row],[SHIFT]]),0,0))-0.5, 0)</f>
        <v>-1</v>
      </c>
    </row>
    <row r="35" spans="1:8">
      <c r="A35" s="9" t="s">
        <v>151</v>
      </c>
      <c r="B35" s="11" t="s">
        <v>88</v>
      </c>
      <c r="C35" s="13" t="s">
        <v>152</v>
      </c>
      <c r="D35" s="30">
        <f>MID(C35, 6, 11)+Table1[[#This Row],[Day]]</f>
        <v>44606</v>
      </c>
      <c r="E35" s="31">
        <f>TIMEVALUE(MID(C35,17,9))</f>
        <v>0.66625000000000001</v>
      </c>
      <c r="F35" s="32">
        <f>_xlfn.NUMBERVALUE(MID(C35,26,6))/100</f>
        <v>0</v>
      </c>
      <c r="G35" s="32">
        <f>IF(Table1[[#This Row],[SHIFT]]&gt;0, Table1[[#This Row],[Time]]-TIME(Table1[[#This Row],[SHIFT]],0,0),Table1[[#This Row],[Time]]+TIME(ABS(Table1[[#This Row],[SHIFT]]),0,0))-Table1[[#This Row],[Day]]</f>
        <v>0.66625000000000001</v>
      </c>
      <c r="H35" s="7">
        <f>ROUND(IF(Table1[[#This Row],[SHIFT]]&gt;0, Table1[[#This Row],[Time]]-TIME(Table1[[#This Row],[SHIFT]],0,0),Table1[[#This Row],[Time]]+TIME(ABS(Table1[[#This Row],[SHIFT]]),0,0))-0.5, 0)</f>
        <v>0</v>
      </c>
    </row>
    <row r="36" spans="1:8">
      <c r="A36" s="9" t="s">
        <v>151</v>
      </c>
      <c r="B36" s="11" t="s">
        <v>87</v>
      </c>
      <c r="C36" s="13" t="s">
        <v>102</v>
      </c>
      <c r="D36" s="30">
        <f>MID(C36, 6, 11)+Table1[[#This Row],[Day]]</f>
        <v>44606</v>
      </c>
      <c r="E36" s="31">
        <f>TIMEVALUE(MID(C36,17,9))</f>
        <v>0.24576388888888889</v>
      </c>
      <c r="F36" s="32">
        <f>_xlfn.NUMBERVALUE(MID(C36,26,6))/100</f>
        <v>9</v>
      </c>
      <c r="G36" s="32">
        <f>IF(Table1[[#This Row],[SHIFT]]&gt;0, Table1[[#This Row],[Time]]-TIME(Table1[[#This Row],[SHIFT]],0,0),Table1[[#This Row],[Time]]+TIME(ABS(Table1[[#This Row],[SHIFT]]),0,0))-Table1[[#This Row],[Day]]</f>
        <v>0.87076388888888889</v>
      </c>
      <c r="H36" s="7">
        <f>ROUND(IF(Table1[[#This Row],[SHIFT]]&gt;0, Table1[[#This Row],[Time]]-TIME(Table1[[#This Row],[SHIFT]],0,0),Table1[[#This Row],[Time]]+TIME(ABS(Table1[[#This Row],[SHIFT]]),0,0))-0.5, 0)</f>
        <v>-1</v>
      </c>
    </row>
    <row r="37" spans="1:8">
      <c r="A37" s="9" t="s">
        <v>151</v>
      </c>
      <c r="B37" s="11" t="s">
        <v>179</v>
      </c>
      <c r="C37" s="13" t="s">
        <v>180</v>
      </c>
      <c r="D37" s="30">
        <f>MID(C37, 6, 11)+Table1[[#This Row],[Day]]</f>
        <v>44607</v>
      </c>
      <c r="E37" s="31">
        <f>TIMEVALUE(MID(C37,17,9))</f>
        <v>0.60693287037037036</v>
      </c>
      <c r="F37" s="32">
        <f>_xlfn.NUMBERVALUE(MID(C37,26,6))/100</f>
        <v>0</v>
      </c>
      <c r="G37" s="32">
        <f>IF(Table1[[#This Row],[SHIFT]]&gt;0, Table1[[#This Row],[Time]]-TIME(Table1[[#This Row],[SHIFT]],0,0),Table1[[#This Row],[Time]]+TIME(ABS(Table1[[#This Row],[SHIFT]]),0,0))-Table1[[#This Row],[Day]]</f>
        <v>0.60693287037037036</v>
      </c>
      <c r="H37" s="7">
        <f>ROUND(IF(Table1[[#This Row],[SHIFT]]&gt;0, Table1[[#This Row],[Time]]-TIME(Table1[[#This Row],[SHIFT]],0,0),Table1[[#This Row],[Time]]+TIME(ABS(Table1[[#This Row],[SHIFT]]),0,0))-0.5, 0)</f>
        <v>0</v>
      </c>
    </row>
    <row r="38" spans="1:8">
      <c r="A38" s="9" t="s">
        <v>151</v>
      </c>
      <c r="B38" s="11" t="s">
        <v>179</v>
      </c>
      <c r="C38" s="13" t="s">
        <v>180</v>
      </c>
      <c r="D38" s="30">
        <f>MID(C38, 6, 11)+Table1[[#This Row],[Day]]</f>
        <v>44607</v>
      </c>
      <c r="E38" s="31">
        <f>TIMEVALUE(MID(C38,17,9))</f>
        <v>0.60693287037037036</v>
      </c>
      <c r="F38" s="32">
        <f>_xlfn.NUMBERVALUE(MID(C38,26,6))/100</f>
        <v>0</v>
      </c>
      <c r="G38" s="32">
        <f>IF(Table1[[#This Row],[SHIFT]]&gt;0, Table1[[#This Row],[Time]]-TIME(Table1[[#This Row],[SHIFT]],0,0),Table1[[#This Row],[Time]]+TIME(ABS(Table1[[#This Row],[SHIFT]]),0,0))-Table1[[#This Row],[Day]]</f>
        <v>0.60693287037037036</v>
      </c>
      <c r="H38" s="7">
        <f>ROUND(IF(Table1[[#This Row],[SHIFT]]&gt;0, Table1[[#This Row],[Time]]-TIME(Table1[[#This Row],[SHIFT]],0,0),Table1[[#This Row],[Time]]+TIME(ABS(Table1[[#This Row],[SHIFT]]),0,0))-0.5, 0)</f>
        <v>0</v>
      </c>
    </row>
    <row r="39" spans="1:8">
      <c r="A39" s="9" t="s">
        <v>151</v>
      </c>
      <c r="B39" s="11" t="s">
        <v>85</v>
      </c>
      <c r="C39" s="13" t="s">
        <v>200</v>
      </c>
      <c r="D39" s="30">
        <f>MID(C39, 6, 11)+Table1[[#This Row],[Day]]</f>
        <v>44607</v>
      </c>
      <c r="E39" s="31">
        <f>TIMEVALUE(MID(C39,17,9))</f>
        <v>0.78276620370370376</v>
      </c>
      <c r="F39" s="32">
        <f>_xlfn.NUMBERVALUE(MID(C39,26,6))/100</f>
        <v>0</v>
      </c>
      <c r="G39" s="32">
        <f>IF(Table1[[#This Row],[SHIFT]]&gt;0, Table1[[#This Row],[Time]]-TIME(Table1[[#This Row],[SHIFT]],0,0),Table1[[#This Row],[Time]]+TIME(ABS(Table1[[#This Row],[SHIFT]]),0,0))-Table1[[#This Row],[Day]]</f>
        <v>0.78276620370370376</v>
      </c>
      <c r="H39" s="7">
        <f>ROUND(IF(Table1[[#This Row],[SHIFT]]&gt;0, Table1[[#This Row],[Time]]-TIME(Table1[[#This Row],[SHIFT]],0,0),Table1[[#This Row],[Time]]+TIME(ABS(Table1[[#This Row],[SHIFT]]),0,0))-0.5, 0)</f>
        <v>0</v>
      </c>
    </row>
    <row r="40" spans="1:8">
      <c r="A40" s="9" t="s">
        <v>151</v>
      </c>
      <c r="B40" s="11" t="s">
        <v>85</v>
      </c>
      <c r="C40" s="13" t="s">
        <v>200</v>
      </c>
      <c r="D40" s="30">
        <f>MID(C40, 6, 11)+Table1[[#This Row],[Day]]</f>
        <v>44607</v>
      </c>
      <c r="E40" s="31">
        <f>TIMEVALUE(MID(C40,17,9))</f>
        <v>0.78276620370370376</v>
      </c>
      <c r="F40" s="32">
        <f>_xlfn.NUMBERVALUE(MID(C40,26,6))/100</f>
        <v>0</v>
      </c>
      <c r="G40" s="32">
        <f>IF(Table1[[#This Row],[SHIFT]]&gt;0, Table1[[#This Row],[Time]]-TIME(Table1[[#This Row],[SHIFT]],0,0),Table1[[#This Row],[Time]]+TIME(ABS(Table1[[#This Row],[SHIFT]]),0,0))-Table1[[#This Row],[Day]]</f>
        <v>0.78276620370370376</v>
      </c>
      <c r="H40" s="7">
        <f>ROUND(IF(Table1[[#This Row],[SHIFT]]&gt;0, Table1[[#This Row],[Time]]-TIME(Table1[[#This Row],[SHIFT]],0,0),Table1[[#This Row],[Time]]+TIME(ABS(Table1[[#This Row],[SHIFT]]),0,0))-0.5, 0)</f>
        <v>0</v>
      </c>
    </row>
    <row r="41" spans="1:8">
      <c r="A41" s="9" t="s">
        <v>151</v>
      </c>
      <c r="B41" s="11" t="s">
        <v>179</v>
      </c>
      <c r="C41" s="13" t="s">
        <v>240</v>
      </c>
      <c r="D41" s="30">
        <f>MID(C41, 6, 11)+Table1[[#This Row],[Day]]</f>
        <v>44607</v>
      </c>
      <c r="E41" s="31">
        <f>TIMEVALUE(MID(C41,17,9))</f>
        <v>0.99664351851851851</v>
      </c>
      <c r="F41" s="32">
        <f>_xlfn.NUMBERVALUE(MID(C41,26,6))/100</f>
        <v>0</v>
      </c>
      <c r="G41" s="32">
        <f>IF(Table1[[#This Row],[SHIFT]]&gt;0, Table1[[#This Row],[Time]]-TIME(Table1[[#This Row],[SHIFT]],0,0),Table1[[#This Row],[Time]]+TIME(ABS(Table1[[#This Row],[SHIFT]]),0,0))-Table1[[#This Row],[Day]]</f>
        <v>0.99664351851851851</v>
      </c>
      <c r="H41" s="7">
        <f>ROUND(IF(Table1[[#This Row],[SHIFT]]&gt;0, Table1[[#This Row],[Time]]-TIME(Table1[[#This Row],[SHIFT]],0,0),Table1[[#This Row],[Time]]+TIME(ABS(Table1[[#This Row],[SHIFT]]),0,0))-0.5, 0)</f>
        <v>0</v>
      </c>
    </row>
    <row r="42" spans="1:8">
      <c r="A42" s="9" t="s">
        <v>151</v>
      </c>
      <c r="B42" s="11" t="s">
        <v>85</v>
      </c>
      <c r="C42" s="13" t="s">
        <v>239</v>
      </c>
      <c r="D42" s="30">
        <f>MID(C42, 6, 11)+Table1[[#This Row],[Day]]</f>
        <v>44608</v>
      </c>
      <c r="E42" s="31">
        <f>TIMEVALUE(MID(C42,17,9))</f>
        <v>1.0115740740740741E-2</v>
      </c>
      <c r="F42" s="32">
        <f>_xlfn.NUMBERVALUE(MID(C42,26,6))/100</f>
        <v>0</v>
      </c>
      <c r="G42" s="32">
        <f>IF(Table1[[#This Row],[SHIFT]]&gt;0, Table1[[#This Row],[Time]]-TIME(Table1[[#This Row],[SHIFT]],0,0),Table1[[#This Row],[Time]]+TIME(ABS(Table1[[#This Row],[SHIFT]]),0,0))-Table1[[#This Row],[Day]]</f>
        <v>1.0115740740740741E-2</v>
      </c>
      <c r="H42" s="7">
        <f>ROUND(IF(Table1[[#This Row],[SHIFT]]&gt;0, Table1[[#This Row],[Time]]-TIME(Table1[[#This Row],[SHIFT]],0,0),Table1[[#This Row],[Time]]+TIME(ABS(Table1[[#This Row],[SHIFT]]),0,0))-0.5, 0)</f>
        <v>0</v>
      </c>
    </row>
    <row r="43" spans="1:8">
      <c r="A43" s="9" t="s">
        <v>151</v>
      </c>
      <c r="B43" s="11" t="s">
        <v>87</v>
      </c>
      <c r="C43" s="13" t="s">
        <v>228</v>
      </c>
      <c r="D43" s="30">
        <f>MID(C43, 6, 11)+Table1[[#This Row],[Day]]</f>
        <v>44608</v>
      </c>
      <c r="E43" s="31">
        <f>TIMEVALUE(MID(C43,17,9))</f>
        <v>0.94336805555555558</v>
      </c>
      <c r="F43" s="32">
        <f>_xlfn.NUMBERVALUE(MID(C43,26,6))/100</f>
        <v>9</v>
      </c>
      <c r="G43" s="32">
        <f>IF(Table1[[#This Row],[SHIFT]]&gt;0, Table1[[#This Row],[Time]]-TIME(Table1[[#This Row],[SHIFT]],0,0),Table1[[#This Row],[Time]]+TIME(ABS(Table1[[#This Row],[SHIFT]]),0,0))-Table1[[#This Row],[Day]]</f>
        <v>0.56836805555555558</v>
      </c>
      <c r="H43" s="7">
        <f>ROUND(IF(Table1[[#This Row],[SHIFT]]&gt;0, Table1[[#This Row],[Time]]-TIME(Table1[[#This Row],[SHIFT]],0,0),Table1[[#This Row],[Time]]+TIME(ABS(Table1[[#This Row],[SHIFT]]),0,0))-0.5, 0)</f>
        <v>0</v>
      </c>
    </row>
    <row r="44" spans="1:8">
      <c r="A44" s="9" t="s">
        <v>151</v>
      </c>
      <c r="B44" s="11" t="s">
        <v>85</v>
      </c>
      <c r="C44" s="13" t="s">
        <v>225</v>
      </c>
      <c r="D44" s="30">
        <f>MID(C44, 6, 11)+Table1[[#This Row],[Day]]</f>
        <v>44608</v>
      </c>
      <c r="E44" s="31">
        <f>TIMEVALUE(MID(C44,17,9))</f>
        <v>0.61561342592592594</v>
      </c>
      <c r="F44" s="32">
        <f>_xlfn.NUMBERVALUE(MID(C44,26,6))/100</f>
        <v>0</v>
      </c>
      <c r="G44" s="32">
        <f>IF(Table1[[#This Row],[SHIFT]]&gt;0, Table1[[#This Row],[Time]]-TIME(Table1[[#This Row],[SHIFT]],0,0),Table1[[#This Row],[Time]]+TIME(ABS(Table1[[#This Row],[SHIFT]]),0,0))-Table1[[#This Row],[Day]]</f>
        <v>0.61561342592592594</v>
      </c>
      <c r="H44" s="7">
        <f>ROUND(IF(Table1[[#This Row],[SHIFT]]&gt;0, Table1[[#This Row],[Time]]-TIME(Table1[[#This Row],[SHIFT]],0,0),Table1[[#This Row],[Time]]+TIME(ABS(Table1[[#This Row],[SHIFT]]),0,0))-0.5, 0)</f>
        <v>0</v>
      </c>
    </row>
    <row r="45" spans="1:8">
      <c r="A45" s="9" t="s">
        <v>151</v>
      </c>
      <c r="B45" s="11" t="s">
        <v>108</v>
      </c>
      <c r="C45" s="13" t="s">
        <v>224</v>
      </c>
      <c r="D45" s="30">
        <f>MID(C45, 6, 11)+Table1[[#This Row],[Day]]</f>
        <v>44608</v>
      </c>
      <c r="E45" s="31">
        <f>TIMEVALUE(MID(C45,17,9))</f>
        <v>0.69494212962962953</v>
      </c>
      <c r="F45" s="32">
        <f>_xlfn.NUMBERVALUE(MID(C45,26,6))/100</f>
        <v>0</v>
      </c>
      <c r="G45" s="32">
        <f>IF(Table1[[#This Row],[SHIFT]]&gt;0, Table1[[#This Row],[Time]]-TIME(Table1[[#This Row],[SHIFT]],0,0),Table1[[#This Row],[Time]]+TIME(ABS(Table1[[#This Row],[SHIFT]]),0,0))-Table1[[#This Row],[Day]]</f>
        <v>0.69494212962962953</v>
      </c>
      <c r="H45" s="7">
        <f>ROUND(IF(Table1[[#This Row],[SHIFT]]&gt;0, Table1[[#This Row],[Time]]-TIME(Table1[[#This Row],[SHIFT]],0,0),Table1[[#This Row],[Time]]+TIME(ABS(Table1[[#This Row],[SHIFT]]),0,0))-0.5, 0)</f>
        <v>0</v>
      </c>
    </row>
    <row r="46" spans="1:8">
      <c r="A46" s="9" t="s">
        <v>151</v>
      </c>
      <c r="B46" s="11" t="s">
        <v>87</v>
      </c>
      <c r="C46" s="13" t="s">
        <v>215</v>
      </c>
      <c r="D46" s="30">
        <f>MID(C46, 6, 11)+Table1[[#This Row],[Day]]</f>
        <v>44608</v>
      </c>
      <c r="E46" s="31">
        <f>TIMEVALUE(MID(C46,17,9))</f>
        <v>0.25521990740740741</v>
      </c>
      <c r="F46" s="32">
        <f>_xlfn.NUMBERVALUE(MID(C46,26,6))/100</f>
        <v>9</v>
      </c>
      <c r="G46" s="32">
        <f>IF(Table1[[#This Row],[SHIFT]]&gt;0, Table1[[#This Row],[Time]]-TIME(Table1[[#This Row],[SHIFT]],0,0),Table1[[#This Row],[Time]]+TIME(ABS(Table1[[#This Row],[SHIFT]]),0,0))-Table1[[#This Row],[Day]]</f>
        <v>0.88021990740740741</v>
      </c>
      <c r="H46" s="7">
        <f>ROUND(IF(Table1[[#This Row],[SHIFT]]&gt;0, Table1[[#This Row],[Time]]-TIME(Table1[[#This Row],[SHIFT]],0,0),Table1[[#This Row],[Time]]+TIME(ABS(Table1[[#This Row],[SHIFT]]),0,0))-0.5, 0)</f>
        <v>-1</v>
      </c>
    </row>
    <row r="47" spans="1:8">
      <c r="A47" s="9" t="s">
        <v>151</v>
      </c>
      <c r="B47" s="11" t="s">
        <v>99</v>
      </c>
      <c r="C47" s="13" t="s">
        <v>214</v>
      </c>
      <c r="D47" s="30">
        <f>MID(C47, 6, 11)+Table1[[#This Row],[Day]]</f>
        <v>44608</v>
      </c>
      <c r="E47" s="31">
        <f>TIMEVALUE(MID(C47,17,9))</f>
        <v>0.90030092592592592</v>
      </c>
      <c r="F47" s="32">
        <f>_xlfn.NUMBERVALUE(MID(C47,26,6))/100</f>
        <v>0</v>
      </c>
      <c r="G47" s="32">
        <f>IF(Table1[[#This Row],[SHIFT]]&gt;0, Table1[[#This Row],[Time]]-TIME(Table1[[#This Row],[SHIFT]],0,0),Table1[[#This Row],[Time]]+TIME(ABS(Table1[[#This Row],[SHIFT]]),0,0))-Table1[[#This Row],[Day]]</f>
        <v>0.90030092592592592</v>
      </c>
      <c r="H47" s="7">
        <f>ROUND(IF(Table1[[#This Row],[SHIFT]]&gt;0, Table1[[#This Row],[Time]]-TIME(Table1[[#This Row],[SHIFT]],0,0),Table1[[#This Row],[Time]]+TIME(ABS(Table1[[#This Row],[SHIFT]]),0,0))-0.5, 0)</f>
        <v>0</v>
      </c>
    </row>
    <row r="48" spans="1:8">
      <c r="A48" s="9" t="s">
        <v>151</v>
      </c>
      <c r="B48" s="11" t="s">
        <v>85</v>
      </c>
      <c r="C48" s="13" t="s">
        <v>209</v>
      </c>
      <c r="D48" s="30">
        <f>MID(C48, 6, 11)+Table1[[#This Row],[Day]]</f>
        <v>44609</v>
      </c>
      <c r="E48" s="31">
        <f>TIMEVALUE(MID(C48,17,9))</f>
        <v>2.613425925925926E-2</v>
      </c>
      <c r="F48" s="32">
        <f>_xlfn.NUMBERVALUE(MID(C48,26,6))/100</f>
        <v>0</v>
      </c>
      <c r="G48" s="32">
        <f>IF(Table1[[#This Row],[SHIFT]]&gt;0, Table1[[#This Row],[Time]]-TIME(Table1[[#This Row],[SHIFT]],0,0),Table1[[#This Row],[Time]]+TIME(ABS(Table1[[#This Row],[SHIFT]]),0,0))-Table1[[#This Row],[Day]]</f>
        <v>2.613425925925926E-2</v>
      </c>
      <c r="H48" s="7">
        <f>ROUND(IF(Table1[[#This Row],[SHIFT]]&gt;0, Table1[[#This Row],[Time]]-TIME(Table1[[#This Row],[SHIFT]],0,0),Table1[[#This Row],[Time]]+TIME(ABS(Table1[[#This Row],[SHIFT]]),0,0))-0.5, 0)</f>
        <v>0</v>
      </c>
    </row>
    <row r="49" spans="1:8">
      <c r="A49" s="9" t="s">
        <v>151</v>
      </c>
      <c r="B49" s="11" t="s">
        <v>99</v>
      </c>
      <c r="C49" s="13" t="s">
        <v>208</v>
      </c>
      <c r="D49" s="30">
        <f>MID(C49, 6, 11)+Table1[[#This Row],[Day]]</f>
        <v>44609</v>
      </c>
      <c r="E49" s="31">
        <f>TIMEVALUE(MID(C49,17,9))</f>
        <v>0.79383101851851856</v>
      </c>
      <c r="F49" s="32">
        <f>_xlfn.NUMBERVALUE(MID(C49,26,6))/100</f>
        <v>-8</v>
      </c>
      <c r="G49" s="32">
        <f>IF(Table1[[#This Row],[SHIFT]]&gt;0, Table1[[#This Row],[Time]]-TIME(Table1[[#This Row],[SHIFT]],0,0),Table1[[#This Row],[Time]]+TIME(ABS(Table1[[#This Row],[SHIFT]]),0,0))-Table1[[#This Row],[Day]]</f>
        <v>0.12716435185185193</v>
      </c>
      <c r="H49" s="7">
        <f>ROUND(IF(Table1[[#This Row],[SHIFT]]&gt;0, Table1[[#This Row],[Time]]-TIME(Table1[[#This Row],[SHIFT]],0,0),Table1[[#This Row],[Time]]+TIME(ABS(Table1[[#This Row],[SHIFT]]),0,0))-0.5, 0)</f>
        <v>1</v>
      </c>
    </row>
    <row r="50" spans="1:8">
      <c r="A50" s="9" t="s">
        <v>151</v>
      </c>
      <c r="B50" s="11" t="s">
        <v>87</v>
      </c>
      <c r="C50" s="13" t="s">
        <v>207</v>
      </c>
      <c r="D50" s="30">
        <f>MID(C50, 6, 11)+Table1[[#This Row],[Day]]</f>
        <v>44609</v>
      </c>
      <c r="E50" s="31">
        <f>TIMEVALUE(MID(C50,17,9))</f>
        <v>0.61767361111111108</v>
      </c>
      <c r="F50" s="32">
        <f>_xlfn.NUMBERVALUE(MID(C50,26,6))/100</f>
        <v>9</v>
      </c>
      <c r="G50" s="32">
        <f>IF(Table1[[#This Row],[SHIFT]]&gt;0, Table1[[#This Row],[Time]]-TIME(Table1[[#This Row],[SHIFT]],0,0),Table1[[#This Row],[Time]]+TIME(ABS(Table1[[#This Row],[SHIFT]]),0,0))-Table1[[#This Row],[Day]]</f>
        <v>0.24267361111111108</v>
      </c>
      <c r="H50" s="7">
        <f>ROUND(IF(Table1[[#This Row],[SHIFT]]&gt;0, Table1[[#This Row],[Time]]-TIME(Table1[[#This Row],[SHIFT]],0,0),Table1[[#This Row],[Time]]+TIME(ABS(Table1[[#This Row],[SHIFT]]),0,0))-0.5, 0)</f>
        <v>0</v>
      </c>
    </row>
    <row r="51" spans="1:8">
      <c r="A51" s="9" t="s">
        <v>151</v>
      </c>
      <c r="B51" s="11" t="s">
        <v>88</v>
      </c>
      <c r="C51" s="13" t="s">
        <v>380</v>
      </c>
      <c r="D51" s="22">
        <f>MID(C51, 6, 11)+Table1[[#This Row],[Day]]</f>
        <v>44609</v>
      </c>
      <c r="E51" s="31">
        <f>TIMEVALUE(MID(C51,17,9))</f>
        <v>0.88543981481481471</v>
      </c>
      <c r="F51" s="23">
        <f>_xlfn.NUMBERVALUE(MID(C51,26,6))/100</f>
        <v>0</v>
      </c>
      <c r="G51" s="23">
        <f>IF(Table1[[#This Row],[SHIFT]]&gt;0, Table1[[#This Row],[Time]]-TIME(Table1[[#This Row],[SHIFT]],0,0),Table1[[#This Row],[Time]]+TIME(ABS(Table1[[#This Row],[SHIFT]]),0,0))-Table1[[#This Row],[Day]]</f>
        <v>0.88543981481481471</v>
      </c>
      <c r="H51" s="36">
        <f>ROUND(IF(Table1[[#This Row],[SHIFT]]&gt;0, Table1[[#This Row],[Time]]-TIME(Table1[[#This Row],[SHIFT]],0,0),Table1[[#This Row],[Time]]+TIME(ABS(Table1[[#This Row],[SHIFT]]),0,0))-0.5, 0)</f>
        <v>0</v>
      </c>
    </row>
    <row r="52" spans="1:8" ht="15.75" thickBot="1">
      <c r="A52" s="10" t="s">
        <v>151</v>
      </c>
      <c r="B52" s="12" t="s">
        <v>87</v>
      </c>
      <c r="C52" s="29" t="s">
        <v>379</v>
      </c>
      <c r="D52" s="22">
        <f>MID(C52, 6, 11)+Table1[[#This Row],[Day]]</f>
        <v>44609</v>
      </c>
      <c r="E52" s="31">
        <f>TIMEVALUE(MID(C52,17,9))</f>
        <v>0.27248842592592593</v>
      </c>
      <c r="F52" s="23">
        <f>_xlfn.NUMBERVALUE(MID(C52,26,6))/100</f>
        <v>9</v>
      </c>
      <c r="G52" s="23">
        <f>IF(Table1[[#This Row],[SHIFT]]&gt;0, Table1[[#This Row],[Time]]-TIME(Table1[[#This Row],[SHIFT]],0,0),Table1[[#This Row],[Time]]+TIME(ABS(Table1[[#This Row],[SHIFT]]),0,0))-Table1[[#This Row],[Day]]</f>
        <v>0.89748842592592593</v>
      </c>
      <c r="H52" s="36">
        <f>ROUND(IF(Table1[[#This Row],[SHIFT]]&gt;0, Table1[[#This Row],[Time]]-TIME(Table1[[#This Row],[SHIFT]],0,0),Table1[[#This Row],[Time]]+TIME(ABS(Table1[[#This Row],[SHIFT]]),0,0))-0.5, 0)</f>
        <v>-1</v>
      </c>
    </row>
    <row r="53" spans="1:8">
      <c r="A53" s="14" t="s">
        <v>151</v>
      </c>
      <c r="B53" s="16" t="s">
        <v>88</v>
      </c>
      <c r="C53" s="17" t="s">
        <v>362</v>
      </c>
      <c r="D53" s="22">
        <f>MID(C53, 6, 11)+Table1[[#This Row],[Day]]</f>
        <v>44609</v>
      </c>
      <c r="E53" s="31">
        <f>TIMEVALUE(MID(C53,17,9))</f>
        <v>0.91431712962962963</v>
      </c>
      <c r="F53" s="23">
        <f>_xlfn.NUMBERVALUE(MID(C53,26,6))/100</f>
        <v>0</v>
      </c>
      <c r="G53" s="23">
        <f>IF(Table1[[#This Row],[SHIFT]]&gt;0, Table1[[#This Row],[Time]]-TIME(Table1[[#This Row],[SHIFT]],0,0),Table1[[#This Row],[Time]]+TIME(ABS(Table1[[#This Row],[SHIFT]]),0,0))-Table1[[#This Row],[Day]]</f>
        <v>0.91431712962962963</v>
      </c>
      <c r="H53" s="36">
        <f>ROUND(IF(Table1[[#This Row],[SHIFT]]&gt;0, Table1[[#This Row],[Time]]-TIME(Table1[[#This Row],[SHIFT]],0,0),Table1[[#This Row],[Time]]+TIME(ABS(Table1[[#This Row],[SHIFT]]),0,0))-0.5, 0)</f>
        <v>0</v>
      </c>
    </row>
    <row r="54" spans="1:8">
      <c r="A54" s="9" t="s">
        <v>149</v>
      </c>
      <c r="B54" s="11" t="s">
        <v>88</v>
      </c>
      <c r="C54" s="13" t="s">
        <v>150</v>
      </c>
      <c r="D54" s="30">
        <f>MID(C54, 6, 11)+Table1[[#This Row],[Day]]</f>
        <v>44606</v>
      </c>
      <c r="E54" s="31">
        <f>TIMEVALUE(MID(C54,17,9))</f>
        <v>0.66636574074074073</v>
      </c>
      <c r="F54" s="32">
        <f>_xlfn.NUMBERVALUE(MID(C54,26,6))/100</f>
        <v>0</v>
      </c>
      <c r="G54" s="32">
        <f>IF(Table1[[#This Row],[SHIFT]]&gt;0, Table1[[#This Row],[Time]]-TIME(Table1[[#This Row],[SHIFT]],0,0),Table1[[#This Row],[Time]]+TIME(ABS(Table1[[#This Row],[SHIFT]]),0,0))-Table1[[#This Row],[Day]]</f>
        <v>0.66636574074074073</v>
      </c>
      <c r="H54" s="7">
        <f>ROUND(IF(Table1[[#This Row],[SHIFT]]&gt;0, Table1[[#This Row],[Time]]-TIME(Table1[[#This Row],[SHIFT]],0,0),Table1[[#This Row],[Time]]+TIME(ABS(Table1[[#This Row],[SHIFT]]),0,0))-0.5, 0)</f>
        <v>0</v>
      </c>
    </row>
    <row r="55" spans="1:8">
      <c r="A55" s="9" t="s">
        <v>149</v>
      </c>
      <c r="B55" s="11" t="s">
        <v>87</v>
      </c>
      <c r="C55" s="13" t="s">
        <v>101</v>
      </c>
      <c r="D55" s="30">
        <f>MID(C55, 6, 11)+Table1[[#This Row],[Day]]</f>
        <v>44606</v>
      </c>
      <c r="E55" s="31">
        <f>TIMEVALUE(MID(C55,17,9))</f>
        <v>0.24642361111111111</v>
      </c>
      <c r="F55" s="32">
        <f>_xlfn.NUMBERVALUE(MID(C55,26,6))/100</f>
        <v>9</v>
      </c>
      <c r="G55" s="32">
        <f>IF(Table1[[#This Row],[SHIFT]]&gt;0, Table1[[#This Row],[Time]]-TIME(Table1[[#This Row],[SHIFT]],0,0),Table1[[#This Row],[Time]]+TIME(ABS(Table1[[#This Row],[SHIFT]]),0,0))-Table1[[#This Row],[Day]]</f>
        <v>0.87142361111111111</v>
      </c>
      <c r="H55" s="7">
        <f>ROUND(IF(Table1[[#This Row],[SHIFT]]&gt;0, Table1[[#This Row],[Time]]-TIME(Table1[[#This Row],[SHIFT]],0,0),Table1[[#This Row],[Time]]+TIME(ABS(Table1[[#This Row],[SHIFT]]),0,0))-0.5, 0)</f>
        <v>-1</v>
      </c>
    </row>
    <row r="56" spans="1:8">
      <c r="A56" s="9" t="s">
        <v>149</v>
      </c>
      <c r="B56" s="11" t="s">
        <v>85</v>
      </c>
      <c r="C56" s="13" t="s">
        <v>201</v>
      </c>
      <c r="D56" s="30">
        <f>MID(C56, 6, 11)+Table1[[#This Row],[Day]]</f>
        <v>44607</v>
      </c>
      <c r="E56" s="31">
        <f>TIMEVALUE(MID(C56,17,9))</f>
        <v>0.77729166666666671</v>
      </c>
      <c r="F56" s="32">
        <f>_xlfn.NUMBERVALUE(MID(C56,26,6))/100</f>
        <v>0</v>
      </c>
      <c r="G56" s="32">
        <f>IF(Table1[[#This Row],[SHIFT]]&gt;0, Table1[[#This Row],[Time]]-TIME(Table1[[#This Row],[SHIFT]],0,0),Table1[[#This Row],[Time]]+TIME(ABS(Table1[[#This Row],[SHIFT]]),0,0))-Table1[[#This Row],[Day]]</f>
        <v>0.77729166666666671</v>
      </c>
      <c r="H56" s="7">
        <f>ROUND(IF(Table1[[#This Row],[SHIFT]]&gt;0, Table1[[#This Row],[Time]]-TIME(Table1[[#This Row],[SHIFT]],0,0),Table1[[#This Row],[Time]]+TIME(ABS(Table1[[#This Row],[SHIFT]]),0,0))-0.5, 0)</f>
        <v>0</v>
      </c>
    </row>
    <row r="57" spans="1:8">
      <c r="A57" s="9" t="s">
        <v>149</v>
      </c>
      <c r="B57" s="15" t="s">
        <v>85</v>
      </c>
      <c r="C57" s="13" t="s">
        <v>201</v>
      </c>
      <c r="D57" s="30">
        <f>MID(C57, 6, 11)+Table1[[#This Row],[Day]]</f>
        <v>44607</v>
      </c>
      <c r="E57" s="31">
        <f>TIMEVALUE(MID(C57,17,9))</f>
        <v>0.77729166666666671</v>
      </c>
      <c r="F57" s="32">
        <f>_xlfn.NUMBERVALUE(MID(C57,26,6))/100</f>
        <v>0</v>
      </c>
      <c r="G57" s="32">
        <f>IF(Table1[[#This Row],[SHIFT]]&gt;0, Table1[[#This Row],[Time]]-TIME(Table1[[#This Row],[SHIFT]],0,0),Table1[[#This Row],[Time]]+TIME(ABS(Table1[[#This Row],[SHIFT]]),0,0))-Table1[[#This Row],[Day]]</f>
        <v>0.77729166666666671</v>
      </c>
      <c r="H57" s="7">
        <f>ROUND(IF(Table1[[#This Row],[SHIFT]]&gt;0, Table1[[#This Row],[Time]]-TIME(Table1[[#This Row],[SHIFT]],0,0),Table1[[#This Row],[Time]]+TIME(ABS(Table1[[#This Row],[SHIFT]]),0,0))-0.5, 0)</f>
        <v>0</v>
      </c>
    </row>
    <row r="58" spans="1:8">
      <c r="A58" s="9" t="s">
        <v>147</v>
      </c>
      <c r="B58" s="15" t="s">
        <v>88</v>
      </c>
      <c r="C58" s="13" t="s">
        <v>148</v>
      </c>
      <c r="D58" s="30">
        <f>MID(C58, 6, 11)+Table1[[#This Row],[Day]]</f>
        <v>44606</v>
      </c>
      <c r="E58" s="31">
        <f>TIMEVALUE(MID(C58,17,9))</f>
        <v>0.66648148148148145</v>
      </c>
      <c r="F58" s="32">
        <f>_xlfn.NUMBERVALUE(MID(C58,26,6))/100</f>
        <v>0</v>
      </c>
      <c r="G58" s="32">
        <f>IF(Table1[[#This Row],[SHIFT]]&gt;0, Table1[[#This Row],[Time]]-TIME(Table1[[#This Row],[SHIFT]],0,0),Table1[[#This Row],[Time]]+TIME(ABS(Table1[[#This Row],[SHIFT]]),0,0))-Table1[[#This Row],[Day]]</f>
        <v>0.66648148148148145</v>
      </c>
      <c r="H58" s="7">
        <f>ROUND(IF(Table1[[#This Row],[SHIFT]]&gt;0, Table1[[#This Row],[Time]]-TIME(Table1[[#This Row],[SHIFT]],0,0),Table1[[#This Row],[Time]]+TIME(ABS(Table1[[#This Row],[SHIFT]]),0,0))-0.5, 0)</f>
        <v>0</v>
      </c>
    </row>
    <row r="59" spans="1:8">
      <c r="A59" s="9" t="s">
        <v>147</v>
      </c>
      <c r="B59" s="11" t="s">
        <v>118</v>
      </c>
      <c r="C59" s="13" t="s">
        <v>119</v>
      </c>
      <c r="D59" s="30">
        <f>MID(C59, 6, 11)+Table1[[#This Row],[Day]]</f>
        <v>44606</v>
      </c>
      <c r="E59" s="31">
        <f>TIMEVALUE(MID(C59,17,9))</f>
        <v>0.75761574074074067</v>
      </c>
      <c r="F59" s="32">
        <f>_xlfn.NUMBERVALUE(MID(C59,26,6))/100</f>
        <v>0</v>
      </c>
      <c r="G59" s="32">
        <f>IF(Table1[[#This Row],[SHIFT]]&gt;0, Table1[[#This Row],[Time]]-TIME(Table1[[#This Row],[SHIFT]],0,0),Table1[[#This Row],[Time]]+TIME(ABS(Table1[[#This Row],[SHIFT]]),0,0))-Table1[[#This Row],[Day]]</f>
        <v>0.75761574074074067</v>
      </c>
      <c r="H59" s="7">
        <f>ROUND(IF(Table1[[#This Row],[SHIFT]]&gt;0, Table1[[#This Row],[Time]]-TIME(Table1[[#This Row],[SHIFT]],0,0),Table1[[#This Row],[Time]]+TIME(ABS(Table1[[#This Row],[SHIFT]]),0,0))-0.5, 0)</f>
        <v>0</v>
      </c>
    </row>
    <row r="60" spans="1:8">
      <c r="A60" s="9" t="s">
        <v>147</v>
      </c>
      <c r="B60" s="11" t="s">
        <v>99</v>
      </c>
      <c r="C60" s="13" t="s">
        <v>107</v>
      </c>
      <c r="D60" s="30">
        <f>MID(C60, 6, 11)+Table1[[#This Row],[Day]]</f>
        <v>44606</v>
      </c>
      <c r="E60" s="31">
        <f>TIMEVALUE(MID(C60,17,9))</f>
        <v>0.83851851851851855</v>
      </c>
      <c r="F60" s="32">
        <f>_xlfn.NUMBERVALUE(MID(C60,26,6))/100</f>
        <v>0</v>
      </c>
      <c r="G60" s="32">
        <f>IF(Table1[[#This Row],[SHIFT]]&gt;0, Table1[[#This Row],[Time]]-TIME(Table1[[#This Row],[SHIFT]],0,0),Table1[[#This Row],[Time]]+TIME(ABS(Table1[[#This Row],[SHIFT]]),0,0))-Table1[[#This Row],[Day]]</f>
        <v>0.83851851851851855</v>
      </c>
      <c r="H60" s="7">
        <f>ROUND(IF(Table1[[#This Row],[SHIFT]]&gt;0, Table1[[#This Row],[Time]]-TIME(Table1[[#This Row],[SHIFT]],0,0),Table1[[#This Row],[Time]]+TIME(ABS(Table1[[#This Row],[SHIFT]]),0,0))-0.5, 0)</f>
        <v>0</v>
      </c>
    </row>
    <row r="61" spans="1:8">
      <c r="A61" s="9" t="s">
        <v>147</v>
      </c>
      <c r="B61" s="11" t="s">
        <v>85</v>
      </c>
      <c r="C61" s="13" t="s">
        <v>105</v>
      </c>
      <c r="D61" s="30">
        <f>MID(C61, 6, 11)+Table1[[#This Row],[Day]]</f>
        <v>44606</v>
      </c>
      <c r="E61" s="31">
        <f>TIMEVALUE(MID(C61,17,9))</f>
        <v>0.86243055555555559</v>
      </c>
      <c r="F61" s="32">
        <f>_xlfn.NUMBERVALUE(MID(C61,26,6))/100</f>
        <v>0</v>
      </c>
      <c r="G61" s="32">
        <f>IF(Table1[[#This Row],[SHIFT]]&gt;0, Table1[[#This Row],[Time]]-TIME(Table1[[#This Row],[SHIFT]],0,0),Table1[[#This Row],[Time]]+TIME(ABS(Table1[[#This Row],[SHIFT]]),0,0))-Table1[[#This Row],[Day]]</f>
        <v>0.86243055555555559</v>
      </c>
      <c r="H61" s="7">
        <f>ROUND(IF(Table1[[#This Row],[SHIFT]]&gt;0, Table1[[#This Row],[Time]]-TIME(Table1[[#This Row],[SHIFT]],0,0),Table1[[#This Row],[Time]]+TIME(ABS(Table1[[#This Row],[SHIFT]]),0,0))-0.5, 0)</f>
        <v>0</v>
      </c>
    </row>
    <row r="62" spans="1:8">
      <c r="A62" s="9" t="s">
        <v>147</v>
      </c>
      <c r="B62" s="11" t="s">
        <v>99</v>
      </c>
      <c r="C62" s="13" t="s">
        <v>104</v>
      </c>
      <c r="D62" s="30">
        <f>MID(C62, 6, 11)+Table1[[#This Row],[Day]]</f>
        <v>44606</v>
      </c>
      <c r="E62" s="31">
        <f>TIMEVALUE(MID(C62,17,9))</f>
        <v>0.86621527777777774</v>
      </c>
      <c r="F62" s="32">
        <f>_xlfn.NUMBERVALUE(MID(C62,26,6))/100</f>
        <v>0</v>
      </c>
      <c r="G62" s="32">
        <f>IF(Table1[[#This Row],[SHIFT]]&gt;0, Table1[[#This Row],[Time]]-TIME(Table1[[#This Row],[SHIFT]],0,0),Table1[[#This Row],[Time]]+TIME(ABS(Table1[[#This Row],[SHIFT]]),0,0))-Table1[[#This Row],[Day]]</f>
        <v>0.86621527777777774</v>
      </c>
      <c r="H62" s="7">
        <f>ROUND(IF(Table1[[#This Row],[SHIFT]]&gt;0, Table1[[#This Row],[Time]]-TIME(Table1[[#This Row],[SHIFT]],0,0),Table1[[#This Row],[Time]]+TIME(ABS(Table1[[#This Row],[SHIFT]]),0,0))-0.5, 0)</f>
        <v>0</v>
      </c>
    </row>
    <row r="63" spans="1:8">
      <c r="A63" s="9" t="s">
        <v>147</v>
      </c>
      <c r="B63" s="11" t="s">
        <v>85</v>
      </c>
      <c r="C63" s="13" t="s">
        <v>103</v>
      </c>
      <c r="D63" s="30">
        <f>MID(C63, 6, 11)+Table1[[#This Row],[Day]]</f>
        <v>44606</v>
      </c>
      <c r="E63" s="31">
        <f>TIMEVALUE(MID(C63,17,9))</f>
        <v>0.86908564814814815</v>
      </c>
      <c r="F63" s="32">
        <f>_xlfn.NUMBERVALUE(MID(C63,26,6))/100</f>
        <v>0</v>
      </c>
      <c r="G63" s="32">
        <f>IF(Table1[[#This Row],[SHIFT]]&gt;0, Table1[[#This Row],[Time]]-TIME(Table1[[#This Row],[SHIFT]],0,0),Table1[[#This Row],[Time]]+TIME(ABS(Table1[[#This Row],[SHIFT]]),0,0))-Table1[[#This Row],[Day]]</f>
        <v>0.86908564814814815</v>
      </c>
      <c r="H63" s="7">
        <f>ROUND(IF(Table1[[#This Row],[SHIFT]]&gt;0, Table1[[#This Row],[Time]]-TIME(Table1[[#This Row],[SHIFT]],0,0),Table1[[#This Row],[Time]]+TIME(ABS(Table1[[#This Row],[SHIFT]]),0,0))-0.5, 0)</f>
        <v>0</v>
      </c>
    </row>
    <row r="64" spans="1:8">
      <c r="A64" s="9" t="s">
        <v>147</v>
      </c>
      <c r="B64" s="11" t="s">
        <v>99</v>
      </c>
      <c r="C64" s="13" t="s">
        <v>100</v>
      </c>
      <c r="D64" s="30">
        <f>MID(C64, 6, 11)+Table1[[#This Row],[Day]]</f>
        <v>44606</v>
      </c>
      <c r="E64" s="31">
        <f>TIMEVALUE(MID(C64,17,9))</f>
        <v>0.874537037037037</v>
      </c>
      <c r="F64" s="32">
        <f>_xlfn.NUMBERVALUE(MID(C64,26,6))/100</f>
        <v>0</v>
      </c>
      <c r="G64" s="32">
        <f>IF(Table1[[#This Row],[SHIFT]]&gt;0, Table1[[#This Row],[Time]]-TIME(Table1[[#This Row],[SHIFT]],0,0),Table1[[#This Row],[Time]]+TIME(ABS(Table1[[#This Row],[SHIFT]]),0,0))-Table1[[#This Row],[Day]]</f>
        <v>0.874537037037037</v>
      </c>
      <c r="H64" s="7">
        <f>ROUND(IF(Table1[[#This Row],[SHIFT]]&gt;0, Table1[[#This Row],[Time]]-TIME(Table1[[#This Row],[SHIFT]],0,0),Table1[[#This Row],[Time]]+TIME(ABS(Table1[[#This Row],[SHIFT]]),0,0))-0.5, 0)</f>
        <v>0</v>
      </c>
    </row>
    <row r="65" spans="1:8">
      <c r="A65" s="9" t="s">
        <v>147</v>
      </c>
      <c r="B65" s="11" t="s">
        <v>186</v>
      </c>
      <c r="C65" s="13" t="s">
        <v>187</v>
      </c>
      <c r="D65" s="30">
        <f>MID(C65, 6, 11)+Table1[[#This Row],[Day]]</f>
        <v>44607</v>
      </c>
      <c r="E65" s="31">
        <f>TIMEVALUE(MID(C65,17,9))</f>
        <v>0.44876157407407408</v>
      </c>
      <c r="F65" s="32">
        <f>_xlfn.NUMBERVALUE(MID(C65,26,6))/100</f>
        <v>0</v>
      </c>
      <c r="G65" s="32">
        <f>IF(Table1[[#This Row],[SHIFT]]&gt;0, Table1[[#This Row],[Time]]-TIME(Table1[[#This Row],[SHIFT]],0,0),Table1[[#This Row],[Time]]+TIME(ABS(Table1[[#This Row],[SHIFT]]),0,0))-Table1[[#This Row],[Day]]</f>
        <v>0.44876157407407408</v>
      </c>
      <c r="H65" s="7">
        <f>ROUND(IF(Table1[[#This Row],[SHIFT]]&gt;0, Table1[[#This Row],[Time]]-TIME(Table1[[#This Row],[SHIFT]],0,0),Table1[[#This Row],[Time]]+TIME(ABS(Table1[[#This Row],[SHIFT]]),0,0))-0.5, 0)</f>
        <v>0</v>
      </c>
    </row>
    <row r="66" spans="1:8">
      <c r="A66" s="9" t="s">
        <v>147</v>
      </c>
      <c r="B66" s="11" t="s">
        <v>186</v>
      </c>
      <c r="C66" s="13" t="s">
        <v>187</v>
      </c>
      <c r="D66" s="30">
        <f>MID(C66, 6, 11)+Table1[[#This Row],[Day]]</f>
        <v>44607</v>
      </c>
      <c r="E66" s="31">
        <f>TIMEVALUE(MID(C66,17,9))</f>
        <v>0.44876157407407408</v>
      </c>
      <c r="F66" s="32">
        <f>_xlfn.NUMBERVALUE(MID(C66,26,6))/100</f>
        <v>0</v>
      </c>
      <c r="G66" s="32">
        <f>IF(Table1[[#This Row],[SHIFT]]&gt;0, Table1[[#This Row],[Time]]-TIME(Table1[[#This Row],[SHIFT]],0,0),Table1[[#This Row],[Time]]+TIME(ABS(Table1[[#This Row],[SHIFT]]),0,0))-Table1[[#This Row],[Day]]</f>
        <v>0.44876157407407408</v>
      </c>
      <c r="H66" s="7">
        <f>ROUND(IF(Table1[[#This Row],[SHIFT]]&gt;0, Table1[[#This Row],[Time]]-TIME(Table1[[#This Row],[SHIFT]],0,0),Table1[[#This Row],[Time]]+TIME(ABS(Table1[[#This Row],[SHIFT]]),0,0))-0.5, 0)</f>
        <v>0</v>
      </c>
    </row>
    <row r="67" spans="1:8">
      <c r="A67" s="9" t="s">
        <v>147</v>
      </c>
      <c r="B67" s="11" t="s">
        <v>177</v>
      </c>
      <c r="C67" s="13" t="s">
        <v>178</v>
      </c>
      <c r="D67" s="30">
        <f>MID(C67, 6, 11)+Table1[[#This Row],[Day]]</f>
        <v>44607</v>
      </c>
      <c r="E67" s="31">
        <f>TIMEVALUE(MID(C67,17,9))</f>
        <v>0.6194560185185185</v>
      </c>
      <c r="F67" s="32">
        <f>_xlfn.NUMBERVALUE(MID(C67,26,6))/100</f>
        <v>0</v>
      </c>
      <c r="G67" s="32">
        <f>IF(Table1[[#This Row],[SHIFT]]&gt;0, Table1[[#This Row],[Time]]-TIME(Table1[[#This Row],[SHIFT]],0,0),Table1[[#This Row],[Time]]+TIME(ABS(Table1[[#This Row],[SHIFT]]),0,0))-Table1[[#This Row],[Day]]</f>
        <v>0.6194560185185185</v>
      </c>
      <c r="H67" s="7">
        <f>ROUND(IF(Table1[[#This Row],[SHIFT]]&gt;0, Table1[[#This Row],[Time]]-TIME(Table1[[#This Row],[SHIFT]],0,0),Table1[[#This Row],[Time]]+TIME(ABS(Table1[[#This Row],[SHIFT]]),0,0))-0.5, 0)</f>
        <v>0</v>
      </c>
    </row>
    <row r="68" spans="1:8">
      <c r="A68" s="9" t="s">
        <v>147</v>
      </c>
      <c r="B68" s="11" t="s">
        <v>177</v>
      </c>
      <c r="C68" s="13" t="s">
        <v>178</v>
      </c>
      <c r="D68" s="30">
        <f>MID(C68, 6, 11)+Table1[[#This Row],[Day]]</f>
        <v>44607</v>
      </c>
      <c r="E68" s="31">
        <f>TIMEVALUE(MID(C68,17,9))</f>
        <v>0.6194560185185185</v>
      </c>
      <c r="F68" s="32">
        <f>_xlfn.NUMBERVALUE(MID(C68,26,6))/100</f>
        <v>0</v>
      </c>
      <c r="G68" s="32">
        <f>IF(Table1[[#This Row],[SHIFT]]&gt;0, Table1[[#This Row],[Time]]-TIME(Table1[[#This Row],[SHIFT]],0,0),Table1[[#This Row],[Time]]+TIME(ABS(Table1[[#This Row],[SHIFT]]),0,0))-Table1[[#This Row],[Day]]</f>
        <v>0.6194560185185185</v>
      </c>
      <c r="H68" s="7">
        <f>ROUND(IF(Table1[[#This Row],[SHIFT]]&gt;0, Table1[[#This Row],[Time]]-TIME(Table1[[#This Row],[SHIFT]],0,0),Table1[[#This Row],[Time]]+TIME(ABS(Table1[[#This Row],[SHIFT]]),0,0))-0.5, 0)</f>
        <v>0</v>
      </c>
    </row>
    <row r="69" spans="1:8" s="28" customFormat="1" ht="15.75" thickBot="1">
      <c r="A69" s="10" t="s">
        <v>147</v>
      </c>
      <c r="B69" s="12" t="s">
        <v>99</v>
      </c>
      <c r="C69" s="13" t="s">
        <v>210</v>
      </c>
      <c r="D69" s="30">
        <f>MID(C69, 6, 11)+Table1[[#This Row],[Day]]</f>
        <v>44608</v>
      </c>
      <c r="E69" s="31">
        <f>TIMEVALUE(MID(C69,17,9))</f>
        <v>0.99752314814814813</v>
      </c>
      <c r="F69" s="32">
        <f>_xlfn.NUMBERVALUE(MID(C69,26,6))/100</f>
        <v>0</v>
      </c>
      <c r="G69" s="32">
        <f>IF(Table1[[#This Row],[SHIFT]]&gt;0, Table1[[#This Row],[Time]]-TIME(Table1[[#This Row],[SHIFT]],0,0),Table1[[#This Row],[Time]]+TIME(ABS(Table1[[#This Row],[SHIFT]]),0,0))-Table1[[#This Row],[Day]]</f>
        <v>0.99752314814814813</v>
      </c>
      <c r="H69" s="7">
        <f>ROUND(IF(Table1[[#This Row],[SHIFT]]&gt;0, Table1[[#This Row],[Time]]-TIME(Table1[[#This Row],[SHIFT]],0,0),Table1[[#This Row],[Time]]+TIME(ABS(Table1[[#This Row],[SHIFT]]),0,0))-0.5, 0)</f>
        <v>0</v>
      </c>
    </row>
    <row r="70" spans="1:8">
      <c r="A70" s="9" t="s">
        <v>147</v>
      </c>
      <c r="B70" s="11" t="s">
        <v>186</v>
      </c>
      <c r="C70" s="13" t="s">
        <v>382</v>
      </c>
      <c r="D70" s="22">
        <f>MID(C70, 6, 11)+Table1[[#This Row],[Day]]</f>
        <v>44609</v>
      </c>
      <c r="E70" s="31">
        <f>TIMEVALUE(MID(C70,17,9))</f>
        <v>0.67359953703703701</v>
      </c>
      <c r="F70" s="23">
        <f>_xlfn.NUMBERVALUE(MID(C70,26,6))/100</f>
        <v>0</v>
      </c>
      <c r="G70" s="23">
        <f>IF(Table1[[#This Row],[SHIFT]]&gt;0, Table1[[#This Row],[Time]]-TIME(Table1[[#This Row],[SHIFT]],0,0),Table1[[#This Row],[Time]]+TIME(ABS(Table1[[#This Row],[SHIFT]]),0,0))-Table1[[#This Row],[Day]]</f>
        <v>0.67359953703703701</v>
      </c>
      <c r="H70" s="36">
        <f>ROUND(IF(Table1[[#This Row],[SHIFT]]&gt;0, Table1[[#This Row],[Time]]-TIME(Table1[[#This Row],[SHIFT]],0,0),Table1[[#This Row],[Time]]+TIME(ABS(Table1[[#This Row],[SHIFT]]),0,0))-0.5, 0)</f>
        <v>0</v>
      </c>
    </row>
    <row r="71" spans="1:8">
      <c r="A71" s="9" t="s">
        <v>330</v>
      </c>
      <c r="B71" s="11" t="s">
        <v>88</v>
      </c>
      <c r="C71" s="13" t="s">
        <v>331</v>
      </c>
      <c r="D71" s="22">
        <f>MID(C71, 6, 11)+Table1[[#This Row],[Day]]</f>
        <v>44610</v>
      </c>
      <c r="E71" s="31">
        <f>TIMEVALUE(MID(C71,17,9))</f>
        <v>0.62767361111111108</v>
      </c>
      <c r="F71" s="23">
        <f>_xlfn.NUMBERVALUE(MID(C71,26,6))/100</f>
        <v>0</v>
      </c>
      <c r="G71" s="23">
        <f>IF(Table1[[#This Row],[SHIFT]]&gt;0, Table1[[#This Row],[Time]]-TIME(Table1[[#This Row],[SHIFT]],0,0),Table1[[#This Row],[Time]]+TIME(ABS(Table1[[#This Row],[SHIFT]]),0,0))-Table1[[#This Row],[Day]]</f>
        <v>0.62767361111111108</v>
      </c>
      <c r="H71" s="36">
        <f>ROUND(IF(Table1[[#This Row],[SHIFT]]&gt;0, Table1[[#This Row],[Time]]-TIME(Table1[[#This Row],[SHIFT]],0,0),Table1[[#This Row],[Time]]+TIME(ABS(Table1[[#This Row],[SHIFT]]),0,0))-0.5, 0)</f>
        <v>0</v>
      </c>
    </row>
    <row r="72" spans="1:8">
      <c r="A72" s="9" t="s">
        <v>330</v>
      </c>
      <c r="B72" s="11" t="s">
        <v>85</v>
      </c>
      <c r="C72" s="13" t="s">
        <v>329</v>
      </c>
      <c r="D72" s="22">
        <f>MID(C72, 6, 11)+Table1[[#This Row],[Day]]</f>
        <v>44610</v>
      </c>
      <c r="E72" s="31">
        <f>TIMEVALUE(MID(C72,17,9))</f>
        <v>0.69859953703703714</v>
      </c>
      <c r="F72" s="23">
        <f>_xlfn.NUMBERVALUE(MID(C72,26,6))/100</f>
        <v>0</v>
      </c>
      <c r="G72" s="23">
        <f>IF(Table1[[#This Row],[SHIFT]]&gt;0, Table1[[#This Row],[Time]]-TIME(Table1[[#This Row],[SHIFT]],0,0),Table1[[#This Row],[Time]]+TIME(ABS(Table1[[#This Row],[SHIFT]]),0,0))-Table1[[#This Row],[Day]]</f>
        <v>0.69859953703703714</v>
      </c>
      <c r="H72" s="36">
        <f>ROUND(IF(Table1[[#This Row],[SHIFT]]&gt;0, Table1[[#This Row],[Time]]-TIME(Table1[[#This Row],[SHIFT]],0,0),Table1[[#This Row],[Time]]+TIME(ABS(Table1[[#This Row],[SHIFT]]),0,0))-0.5, 0)</f>
        <v>0</v>
      </c>
    </row>
    <row r="73" spans="1:8">
      <c r="A73" s="9" t="s">
        <v>330</v>
      </c>
      <c r="B73" s="11" t="s">
        <v>294</v>
      </c>
      <c r="C73" s="13" t="s">
        <v>328</v>
      </c>
      <c r="D73" s="22">
        <f>MID(C73, 6, 11)+Table1[[#This Row],[Day]]</f>
        <v>44610</v>
      </c>
      <c r="E73" s="31">
        <f>TIMEVALUE(MID(C73,17,9))</f>
        <v>0.70788194444444441</v>
      </c>
      <c r="F73" s="23">
        <f>_xlfn.NUMBERVALUE(MID(C73,26,6))/100</f>
        <v>0</v>
      </c>
      <c r="G73" s="23">
        <f>IF(Table1[[#This Row],[SHIFT]]&gt;0, Table1[[#This Row],[Time]]-TIME(Table1[[#This Row],[SHIFT]],0,0),Table1[[#This Row],[Time]]+TIME(ABS(Table1[[#This Row],[SHIFT]]),0,0))-Table1[[#This Row],[Day]]</f>
        <v>0.70788194444444441</v>
      </c>
      <c r="H73" s="36">
        <f>ROUND(IF(Table1[[#This Row],[SHIFT]]&gt;0, Table1[[#This Row],[Time]]-TIME(Table1[[#This Row],[SHIFT]],0,0),Table1[[#This Row],[Time]]+TIME(ABS(Table1[[#This Row],[SHIFT]]),0,0))-0.5, 0)</f>
        <v>0</v>
      </c>
    </row>
    <row r="74" spans="1:8">
      <c r="A74" s="9" t="s">
        <v>330</v>
      </c>
      <c r="B74" s="15" t="s">
        <v>85</v>
      </c>
      <c r="C74" s="13" t="s">
        <v>326</v>
      </c>
      <c r="D74" s="22">
        <f>MID(C74, 6, 11)+Table1[[#This Row],[Day]]</f>
        <v>44610</v>
      </c>
      <c r="E74" s="31">
        <f>TIMEVALUE(MID(C74,17,9))</f>
        <v>0.73203703703703704</v>
      </c>
      <c r="F74" s="23">
        <f>_xlfn.NUMBERVALUE(MID(C74,26,6))/100</f>
        <v>0</v>
      </c>
      <c r="G74" s="23">
        <f>IF(Table1[[#This Row],[SHIFT]]&gt;0, Table1[[#This Row],[Time]]-TIME(Table1[[#This Row],[SHIFT]],0,0),Table1[[#This Row],[Time]]+TIME(ABS(Table1[[#This Row],[SHIFT]]),0,0))-Table1[[#This Row],[Day]]</f>
        <v>0.73203703703703704</v>
      </c>
      <c r="H74" s="36">
        <f>ROUND(IF(Table1[[#This Row],[SHIFT]]&gt;0, Table1[[#This Row],[Time]]-TIME(Table1[[#This Row],[SHIFT]],0,0),Table1[[#This Row],[Time]]+TIME(ABS(Table1[[#This Row],[SHIFT]]),0,0))-0.5, 0)</f>
        <v>0</v>
      </c>
    </row>
    <row r="75" spans="1:8">
      <c r="A75" s="9" t="s">
        <v>330</v>
      </c>
      <c r="B75" s="11" t="s">
        <v>294</v>
      </c>
      <c r="C75" s="13" t="s">
        <v>319</v>
      </c>
      <c r="D75" s="22">
        <f>MID(C75, 6, 11)+Table1[[#This Row],[Day]]</f>
        <v>44610</v>
      </c>
      <c r="E75" s="31">
        <f>TIMEVALUE(MID(C75,17,9))</f>
        <v>0.78328703703703706</v>
      </c>
      <c r="F75" s="23">
        <f>_xlfn.NUMBERVALUE(MID(C75,26,6))/100</f>
        <v>0</v>
      </c>
      <c r="G75" s="23">
        <f>IF(Table1[[#This Row],[SHIFT]]&gt;0, Table1[[#This Row],[Time]]-TIME(Table1[[#This Row],[SHIFT]],0,0),Table1[[#This Row],[Time]]+TIME(ABS(Table1[[#This Row],[SHIFT]]),0,0))-Table1[[#This Row],[Day]]</f>
        <v>0.78328703703703706</v>
      </c>
      <c r="H75" s="36">
        <f>ROUND(IF(Table1[[#This Row],[SHIFT]]&gt;0, Table1[[#This Row],[Time]]-TIME(Table1[[#This Row],[SHIFT]],0,0),Table1[[#This Row],[Time]]+TIME(ABS(Table1[[#This Row],[SHIFT]]),0,0))-0.5, 0)</f>
        <v>0</v>
      </c>
    </row>
    <row r="76" spans="1:8">
      <c r="A76" s="9" t="s">
        <v>330</v>
      </c>
      <c r="B76" s="11" t="s">
        <v>86</v>
      </c>
      <c r="C76" s="13" t="s">
        <v>303</v>
      </c>
      <c r="D76" s="22">
        <f>MID(C76, 6, 11)+Table1[[#This Row],[Day]]</f>
        <v>44610</v>
      </c>
      <c r="E76" s="31">
        <f>TIMEVALUE(MID(C76,17,9))</f>
        <v>0.26754629629629628</v>
      </c>
      <c r="F76" s="23">
        <f>_xlfn.NUMBERVALUE(MID(C76,26,6))/100</f>
        <v>9</v>
      </c>
      <c r="G76" s="23">
        <f>IF(Table1[[#This Row],[SHIFT]]&gt;0, Table1[[#This Row],[Time]]-TIME(Table1[[#This Row],[SHIFT]],0,0),Table1[[#This Row],[Time]]+TIME(ABS(Table1[[#This Row],[SHIFT]]),0,0))-Table1[[#This Row],[Day]]</f>
        <v>0.89254629629629623</v>
      </c>
      <c r="H76" s="36">
        <f>ROUND(IF(Table1[[#This Row],[SHIFT]]&gt;0, Table1[[#This Row],[Time]]-TIME(Table1[[#This Row],[SHIFT]],0,0),Table1[[#This Row],[Time]]+TIME(ABS(Table1[[#This Row],[SHIFT]]),0,0))-0.5, 0)</f>
        <v>-1</v>
      </c>
    </row>
    <row r="77" spans="1:8">
      <c r="A77" s="9" t="s">
        <v>330</v>
      </c>
      <c r="B77" s="11" t="s">
        <v>294</v>
      </c>
      <c r="C77" s="13" t="s">
        <v>295</v>
      </c>
      <c r="D77" s="22">
        <f>MID(C77, 6, 11)+Table1[[#This Row],[Day]]</f>
        <v>44610</v>
      </c>
      <c r="E77" s="31">
        <f>TIMEVALUE(MID(C77,17,9))</f>
        <v>0.95709490740740744</v>
      </c>
      <c r="F77" s="23">
        <f>_xlfn.NUMBERVALUE(MID(C77,26,6))/100</f>
        <v>0</v>
      </c>
      <c r="G77" s="23">
        <f>IF(Table1[[#This Row],[SHIFT]]&gt;0, Table1[[#This Row],[Time]]-TIME(Table1[[#This Row],[SHIFT]],0,0),Table1[[#This Row],[Time]]+TIME(ABS(Table1[[#This Row],[SHIFT]]),0,0))-Table1[[#This Row],[Day]]</f>
        <v>0.95709490740740744</v>
      </c>
      <c r="H77" s="36">
        <f>ROUND(IF(Table1[[#This Row],[SHIFT]]&gt;0, Table1[[#This Row],[Time]]-TIME(Table1[[#This Row],[SHIFT]],0,0),Table1[[#This Row],[Time]]+TIME(ABS(Table1[[#This Row],[SHIFT]]),0,0))-0.5, 0)</f>
        <v>0</v>
      </c>
    </row>
    <row r="78" spans="1:8">
      <c r="A78" s="9" t="s">
        <v>330</v>
      </c>
      <c r="B78" s="11" t="s">
        <v>86</v>
      </c>
      <c r="C78" s="13" t="s">
        <v>290</v>
      </c>
      <c r="D78" s="22">
        <f>MID(C78, 6, 11)+Table1[[#This Row],[Day]]</f>
        <v>44610</v>
      </c>
      <c r="E78" s="31">
        <f>TIMEVALUE(MID(C78,17,9))</f>
        <v>0.35184027777777777</v>
      </c>
      <c r="F78" s="23">
        <f>_xlfn.NUMBERVALUE(MID(C78,26,6))/100</f>
        <v>9</v>
      </c>
      <c r="G78" s="23">
        <f>IF(Table1[[#This Row],[SHIFT]]&gt;0, Table1[[#This Row],[Time]]-TIME(Table1[[#This Row],[SHIFT]],0,0),Table1[[#This Row],[Time]]+TIME(ABS(Table1[[#This Row],[SHIFT]]),0,0))-Table1[[#This Row],[Day]]</f>
        <v>0.97684027777777782</v>
      </c>
      <c r="H78" s="36">
        <f>ROUND(IF(Table1[[#This Row],[SHIFT]]&gt;0, Table1[[#This Row],[Time]]-TIME(Table1[[#This Row],[SHIFT]],0,0),Table1[[#This Row],[Time]]+TIME(ABS(Table1[[#This Row],[SHIFT]]),0,0))-0.5, 0)</f>
        <v>-1</v>
      </c>
    </row>
    <row r="79" spans="1:8">
      <c r="A79" s="9" t="s">
        <v>330</v>
      </c>
      <c r="B79" s="11" t="s">
        <v>85</v>
      </c>
      <c r="C79" s="13" t="s">
        <v>267</v>
      </c>
      <c r="D79" s="22">
        <f>MID(C79, 6, 11)+Table1[[#This Row],[Day]]</f>
        <v>44613</v>
      </c>
      <c r="E79" s="31">
        <f>TIMEVALUE(MID(C79,17,9))</f>
        <v>0.38905092592592588</v>
      </c>
      <c r="F79" s="23">
        <f>_xlfn.NUMBERVALUE(MID(C79,26,6))/100</f>
        <v>0</v>
      </c>
      <c r="G79" s="23">
        <f>IF(Table1[[#This Row],[SHIFT]]&gt;0, Table1[[#This Row],[Time]]-TIME(Table1[[#This Row],[SHIFT]],0,0),Table1[[#This Row],[Time]]+TIME(ABS(Table1[[#This Row],[SHIFT]]),0,0))-Table1[[#This Row],[Day]]</f>
        <v>0.38905092592592588</v>
      </c>
      <c r="H79" s="36">
        <f>ROUND(IF(Table1[[#This Row],[SHIFT]]&gt;0, Table1[[#This Row],[Time]]-TIME(Table1[[#This Row],[SHIFT]],0,0),Table1[[#This Row],[Time]]+TIME(ABS(Table1[[#This Row],[SHIFT]]),0,0))-0.5, 0)</f>
        <v>0</v>
      </c>
    </row>
    <row r="80" spans="1:8">
      <c r="A80" s="9" t="s">
        <v>330</v>
      </c>
      <c r="B80" s="11" t="s">
        <v>254</v>
      </c>
      <c r="C80" s="13" t="s">
        <v>255</v>
      </c>
      <c r="D80" s="22">
        <f>MID(C80, 6, 11)+Table1[[#This Row],[Day]]</f>
        <v>44613</v>
      </c>
      <c r="E80" s="31">
        <f>TIMEVALUE(MID(C80,17,9))</f>
        <v>0.5335185185185185</v>
      </c>
      <c r="F80" s="23">
        <f>_xlfn.NUMBERVALUE(MID(C80,26,6))/100</f>
        <v>0</v>
      </c>
      <c r="G80" s="23">
        <f>IF(Table1[[#This Row],[SHIFT]]&gt;0, Table1[[#This Row],[Time]]-TIME(Table1[[#This Row],[SHIFT]],0,0),Table1[[#This Row],[Time]]+TIME(ABS(Table1[[#This Row],[SHIFT]]),0,0))-Table1[[#This Row],[Day]]</f>
        <v>0.5335185185185185</v>
      </c>
      <c r="H80" s="36">
        <f>ROUND(IF(Table1[[#This Row],[SHIFT]]&gt;0, Table1[[#This Row],[Time]]-TIME(Table1[[#This Row],[SHIFT]],0,0),Table1[[#This Row],[Time]]+TIME(ABS(Table1[[#This Row],[SHIFT]]),0,0))-0.5, 0)</f>
        <v>0</v>
      </c>
    </row>
    <row r="81" spans="1:8">
      <c r="A81" s="9" t="s">
        <v>330</v>
      </c>
      <c r="B81" s="11" t="s">
        <v>85</v>
      </c>
      <c r="C81" s="13" t="s">
        <v>253</v>
      </c>
      <c r="D81" s="22">
        <f>MID(C81, 6, 11)+Table1[[#This Row],[Day]]</f>
        <v>44613</v>
      </c>
      <c r="E81" s="31">
        <f>TIMEVALUE(MID(C81,17,9))</f>
        <v>0.54340277777777779</v>
      </c>
      <c r="F81" s="23">
        <f>_xlfn.NUMBERVALUE(MID(C81,26,6))/100</f>
        <v>0</v>
      </c>
      <c r="G81" s="23">
        <f>IF(Table1[[#This Row],[SHIFT]]&gt;0, Table1[[#This Row],[Time]]-TIME(Table1[[#This Row],[SHIFT]],0,0),Table1[[#This Row],[Time]]+TIME(ABS(Table1[[#This Row],[SHIFT]]),0,0))-Table1[[#This Row],[Day]]</f>
        <v>0.54340277777777779</v>
      </c>
      <c r="H81" s="36">
        <f>ROUND(IF(Table1[[#This Row],[SHIFT]]&gt;0, Table1[[#This Row],[Time]]-TIME(Table1[[#This Row],[SHIFT]],0,0),Table1[[#This Row],[Time]]+TIME(ABS(Table1[[#This Row],[SHIFT]]),0,0))-0.5, 0)</f>
        <v>0</v>
      </c>
    </row>
    <row r="82" spans="1:8">
      <c r="A82" s="9" t="s">
        <v>330</v>
      </c>
      <c r="B82" s="15" t="s">
        <v>254</v>
      </c>
      <c r="C82" s="13" t="s">
        <v>450</v>
      </c>
      <c r="D82" s="37">
        <f>MID(C82, 6, 11)+Table1[[#This Row],[Day]]</f>
        <v>44613</v>
      </c>
      <c r="E82" s="38">
        <f>TIMEVALUE(MID(C82,17,9))</f>
        <v>0.61238425925925932</v>
      </c>
      <c r="F82" s="39">
        <f>_xlfn.NUMBERVALUE(MID(C82,26,6))/100</f>
        <v>0</v>
      </c>
      <c r="G82" s="39">
        <f>IF(Table1[[#This Row],[SHIFT]]&gt;0, Table1[[#This Row],[Time]]-TIME(Table1[[#This Row],[SHIFT]],0,0),Table1[[#This Row],[Time]]+TIME(ABS(Table1[[#This Row],[SHIFT]]),0,0))-Table1[[#This Row],[Day]]</f>
        <v>0.61238425925925932</v>
      </c>
      <c r="H82" s="40">
        <f>ROUND(IF(Table1[[#This Row],[SHIFT]]&gt;0, Table1[[#This Row],[Time]]-TIME(Table1[[#This Row],[SHIFT]],0,0),Table1[[#This Row],[Time]]+TIME(ABS(Table1[[#This Row],[SHIFT]]),0,0))-0.5, 0)</f>
        <v>0</v>
      </c>
    </row>
    <row r="83" spans="1:8">
      <c r="A83" s="9" t="s">
        <v>330</v>
      </c>
      <c r="B83" s="11" t="s">
        <v>254</v>
      </c>
      <c r="C83" s="13" t="s">
        <v>423</v>
      </c>
      <c r="D83" s="22">
        <f>MID(C83, 6, 11)+Table1[[#This Row],[Day]]</f>
        <v>44613</v>
      </c>
      <c r="E83" s="35">
        <f>TIMEVALUE(MID(C83,17,9))</f>
        <v>0.74098379629629629</v>
      </c>
      <c r="F83" s="23">
        <f>_xlfn.NUMBERVALUE(MID(C83,26,6))/100</f>
        <v>0</v>
      </c>
      <c r="G83" s="23">
        <f>IF(Table1[[#This Row],[SHIFT]]&gt;0, Table1[[#This Row],[Time]]-TIME(Table1[[#This Row],[SHIFT]],0,0),Table1[[#This Row],[Time]]+TIME(ABS(Table1[[#This Row],[SHIFT]]),0,0))-Table1[[#This Row],[Day]]</f>
        <v>0.74098379629629629</v>
      </c>
      <c r="H83" s="36">
        <f>ROUND(IF(Table1[[#This Row],[SHIFT]]&gt;0, Table1[[#This Row],[Time]]-TIME(Table1[[#This Row],[SHIFT]],0,0),Table1[[#This Row],[Time]]+TIME(ABS(Table1[[#This Row],[SHIFT]]),0,0))-0.5, 0)</f>
        <v>0</v>
      </c>
    </row>
    <row r="84" spans="1:8">
      <c r="A84" s="9" t="s">
        <v>330</v>
      </c>
      <c r="B84" s="11" t="s">
        <v>88</v>
      </c>
      <c r="C84" s="13" t="s">
        <v>415</v>
      </c>
      <c r="D84" s="22">
        <f>MID(C84, 6, 11)+Table1[[#This Row],[Day]]</f>
        <v>44613</v>
      </c>
      <c r="E84" s="35">
        <f>TIMEVALUE(MID(C84,17,9))</f>
        <v>0.7658449074074074</v>
      </c>
      <c r="F84" s="23">
        <f>_xlfn.NUMBERVALUE(MID(C84,26,6))/100</f>
        <v>0</v>
      </c>
      <c r="G84" s="23">
        <f>IF(Table1[[#This Row],[SHIFT]]&gt;0, Table1[[#This Row],[Time]]-TIME(Table1[[#This Row],[SHIFT]],0,0),Table1[[#This Row],[Time]]+TIME(ABS(Table1[[#This Row],[SHIFT]]),0,0))-Table1[[#This Row],[Day]]</f>
        <v>0.7658449074074074</v>
      </c>
      <c r="H84" s="36">
        <f>ROUND(IF(Table1[[#This Row],[SHIFT]]&gt;0, Table1[[#This Row],[Time]]-TIME(Table1[[#This Row],[SHIFT]],0,0),Table1[[#This Row],[Time]]+TIME(ABS(Table1[[#This Row],[SHIFT]]),0,0))-0.5, 0)</f>
        <v>0</v>
      </c>
    </row>
    <row r="85" spans="1:8">
      <c r="A85" s="9" t="s">
        <v>330</v>
      </c>
      <c r="B85" s="11" t="s">
        <v>254</v>
      </c>
      <c r="C85" s="13" t="s">
        <v>393</v>
      </c>
      <c r="D85" s="22">
        <f>MID(C85, 6, 11)+Table1[[#This Row],[Day]]</f>
        <v>44613</v>
      </c>
      <c r="E85" s="35">
        <f>TIMEVALUE(MID(C85,17,9))</f>
        <v>0.92339120370370376</v>
      </c>
      <c r="F85" s="23">
        <f>_xlfn.NUMBERVALUE(MID(C85,26,6))/100</f>
        <v>0</v>
      </c>
      <c r="G85" s="23">
        <f>IF(Table1[[#This Row],[SHIFT]]&gt;0, Table1[[#This Row],[Time]]-TIME(Table1[[#This Row],[SHIFT]],0,0),Table1[[#This Row],[Time]]+TIME(ABS(Table1[[#This Row],[SHIFT]]),0,0))-Table1[[#This Row],[Day]]</f>
        <v>0.92339120370370376</v>
      </c>
      <c r="H85" s="36">
        <f>ROUND(IF(Table1[[#This Row],[SHIFT]]&gt;0, Table1[[#This Row],[Time]]-TIME(Table1[[#This Row],[SHIFT]],0,0),Table1[[#This Row],[Time]]+TIME(ABS(Table1[[#This Row],[SHIFT]]),0,0))-0.5, 0)</f>
        <v>0</v>
      </c>
    </row>
    <row r="86" spans="1:8">
      <c r="A86" s="9" t="s">
        <v>330</v>
      </c>
      <c r="B86" s="11" t="s">
        <v>254</v>
      </c>
      <c r="C86" s="13" t="s">
        <v>476</v>
      </c>
      <c r="D86" s="37">
        <f>MID(C86, 6, 11)+Table1[[#This Row],[Day]]</f>
        <v>44614</v>
      </c>
      <c r="E86" s="38">
        <f>TIMEVALUE(MID(C86,17,9))</f>
        <v>0.88612268518518522</v>
      </c>
      <c r="F86" s="39">
        <f>_xlfn.NUMBERVALUE(MID(C86,26,6))/100</f>
        <v>0</v>
      </c>
      <c r="G86" s="39">
        <f>IF(Table1[[#This Row],[SHIFT]]&gt;0, Table1[[#This Row],[Time]]-TIME(Table1[[#This Row],[SHIFT]],0,0),Table1[[#This Row],[Time]]+TIME(ABS(Table1[[#This Row],[SHIFT]]),0,0))-Table1[[#This Row],[Day]]</f>
        <v>0.88612268518518522</v>
      </c>
      <c r="H86" s="40">
        <f>ROUND(IF(Table1[[#This Row],[SHIFT]]&gt;0, Table1[[#This Row],[Time]]-TIME(Table1[[#This Row],[SHIFT]],0,0),Table1[[#This Row],[Time]]+TIME(ABS(Table1[[#This Row],[SHIFT]]),0,0))-0.5, 0)</f>
        <v>0</v>
      </c>
    </row>
    <row r="87" spans="1:8">
      <c r="A87" s="9" t="s">
        <v>167</v>
      </c>
      <c r="B87" s="11" t="s">
        <v>88</v>
      </c>
      <c r="C87" s="13" t="s">
        <v>168</v>
      </c>
      <c r="D87" s="30">
        <f>MID(C87, 6, 11)+Table1[[#This Row],[Day]]</f>
        <v>44606</v>
      </c>
      <c r="E87" s="31">
        <f>TIMEVALUE(MID(C87,17,9))</f>
        <v>0.66427083333333337</v>
      </c>
      <c r="F87" s="32">
        <f>_xlfn.NUMBERVALUE(MID(C87,26,6))/100</f>
        <v>0</v>
      </c>
      <c r="G87" s="32">
        <f>IF(Table1[[#This Row],[SHIFT]]&gt;0, Table1[[#This Row],[Time]]-TIME(Table1[[#This Row],[SHIFT]],0,0),Table1[[#This Row],[Time]]+TIME(ABS(Table1[[#This Row],[SHIFT]]),0,0))-Table1[[#This Row],[Day]]</f>
        <v>0.66427083333333337</v>
      </c>
      <c r="H87" s="7">
        <f>ROUND(IF(Table1[[#This Row],[SHIFT]]&gt;0, Table1[[#This Row],[Time]]-TIME(Table1[[#This Row],[SHIFT]],0,0),Table1[[#This Row],[Time]]+TIME(ABS(Table1[[#This Row],[SHIFT]]),0,0))-0.5, 0)</f>
        <v>0</v>
      </c>
    </row>
    <row r="88" spans="1:8">
      <c r="A88" s="9" t="s">
        <v>167</v>
      </c>
      <c r="B88" s="11" t="s">
        <v>108</v>
      </c>
      <c r="C88" s="13" t="s">
        <v>189</v>
      </c>
      <c r="D88" s="30">
        <f>MID(C88, 6, 11)+Table1[[#This Row],[Day]]</f>
        <v>44607</v>
      </c>
      <c r="E88" s="31">
        <f>TIMEVALUE(MID(C88,17,9))</f>
        <v>0.42561342592592594</v>
      </c>
      <c r="F88" s="32">
        <f>_xlfn.NUMBERVALUE(MID(C88,26,6))/100</f>
        <v>0</v>
      </c>
      <c r="G88" s="32">
        <f>IF(Table1[[#This Row],[SHIFT]]&gt;0, Table1[[#This Row],[Time]]-TIME(Table1[[#This Row],[SHIFT]],0,0),Table1[[#This Row],[Time]]+TIME(ABS(Table1[[#This Row],[SHIFT]]),0,0))-Table1[[#This Row],[Day]]</f>
        <v>0.42561342592592594</v>
      </c>
      <c r="H88" s="7">
        <f>ROUND(IF(Table1[[#This Row],[SHIFT]]&gt;0, Table1[[#This Row],[Time]]-TIME(Table1[[#This Row],[SHIFT]],0,0),Table1[[#This Row],[Time]]+TIME(ABS(Table1[[#This Row],[SHIFT]]),0,0))-0.5, 0)</f>
        <v>0</v>
      </c>
    </row>
    <row r="89" spans="1:8">
      <c r="A89" s="9" t="s">
        <v>167</v>
      </c>
      <c r="B89" s="15" t="s">
        <v>108</v>
      </c>
      <c r="C89" s="13" t="s">
        <v>189</v>
      </c>
      <c r="D89" s="30">
        <f>MID(C89, 6, 11)+Table1[[#This Row],[Day]]</f>
        <v>44607</v>
      </c>
      <c r="E89" s="31">
        <f>TIMEVALUE(MID(C89,17,9))</f>
        <v>0.42561342592592594</v>
      </c>
      <c r="F89" s="32">
        <f>_xlfn.NUMBERVALUE(MID(C89,26,6))/100</f>
        <v>0</v>
      </c>
      <c r="G89" s="32">
        <f>IF(Table1[[#This Row],[SHIFT]]&gt;0, Table1[[#This Row],[Time]]-TIME(Table1[[#This Row],[SHIFT]],0,0),Table1[[#This Row],[Time]]+TIME(ABS(Table1[[#This Row],[SHIFT]]),0,0))-Table1[[#This Row],[Day]]</f>
        <v>0.42561342592592594</v>
      </c>
      <c r="H89" s="7">
        <f>ROUND(IF(Table1[[#This Row],[SHIFT]]&gt;0, Table1[[#This Row],[Time]]-TIME(Table1[[#This Row],[SHIFT]],0,0),Table1[[#This Row],[Time]]+TIME(ABS(Table1[[#This Row],[SHIFT]]),0,0))-0.5, 0)</f>
        <v>0</v>
      </c>
    </row>
    <row r="90" spans="1:8">
      <c r="A90" s="9" t="s">
        <v>167</v>
      </c>
      <c r="B90" s="11" t="s">
        <v>85</v>
      </c>
      <c r="C90" s="13" t="s">
        <v>185</v>
      </c>
      <c r="D90" s="30">
        <f>MID(C90, 6, 11)+Table1[[#This Row],[Day]]</f>
        <v>44607</v>
      </c>
      <c r="E90" s="31">
        <f>TIMEVALUE(MID(C90,17,9))</f>
        <v>0.45061342592592596</v>
      </c>
      <c r="F90" s="32">
        <f>_xlfn.NUMBERVALUE(MID(C90,26,6))/100</f>
        <v>0</v>
      </c>
      <c r="G90" s="32">
        <f>IF(Table1[[#This Row],[SHIFT]]&gt;0, Table1[[#This Row],[Time]]-TIME(Table1[[#This Row],[SHIFT]],0,0),Table1[[#This Row],[Time]]+TIME(ABS(Table1[[#This Row],[SHIFT]]),0,0))-Table1[[#This Row],[Day]]</f>
        <v>0.45061342592592596</v>
      </c>
      <c r="H90" s="7">
        <f>ROUND(IF(Table1[[#This Row],[SHIFT]]&gt;0, Table1[[#This Row],[Time]]-TIME(Table1[[#This Row],[SHIFT]],0,0),Table1[[#This Row],[Time]]+TIME(ABS(Table1[[#This Row],[SHIFT]]),0,0))-0.5, 0)</f>
        <v>0</v>
      </c>
    </row>
    <row r="91" spans="1:8">
      <c r="A91" s="9" t="s">
        <v>167</v>
      </c>
      <c r="B91" s="15" t="s">
        <v>85</v>
      </c>
      <c r="C91" s="13" t="s">
        <v>185</v>
      </c>
      <c r="D91" s="30">
        <f>MID(C91, 6, 11)+Table1[[#This Row],[Day]]</f>
        <v>44607</v>
      </c>
      <c r="E91" s="31">
        <f>TIMEVALUE(MID(C91,17,9))</f>
        <v>0.45061342592592596</v>
      </c>
      <c r="F91" s="32">
        <f>_xlfn.NUMBERVALUE(MID(C91,26,6))/100</f>
        <v>0</v>
      </c>
      <c r="G91" s="32">
        <f>IF(Table1[[#This Row],[SHIFT]]&gt;0, Table1[[#This Row],[Time]]-TIME(Table1[[#This Row],[SHIFT]],0,0),Table1[[#This Row],[Time]]+TIME(ABS(Table1[[#This Row],[SHIFT]]),0,0))-Table1[[#This Row],[Day]]</f>
        <v>0.45061342592592596</v>
      </c>
      <c r="H91" s="7">
        <f>ROUND(IF(Table1[[#This Row],[SHIFT]]&gt;0, Table1[[#This Row],[Time]]-TIME(Table1[[#This Row],[SHIFT]],0,0),Table1[[#This Row],[Time]]+TIME(ABS(Table1[[#This Row],[SHIFT]]),0,0))-0.5, 0)</f>
        <v>0</v>
      </c>
    </row>
    <row r="92" spans="1:8">
      <c r="A92" s="9" t="s">
        <v>167</v>
      </c>
      <c r="B92" s="11" t="s">
        <v>179</v>
      </c>
      <c r="C92" s="13" t="s">
        <v>184</v>
      </c>
      <c r="D92" s="30">
        <f>MID(C92, 6, 11)+Table1[[#This Row],[Day]]</f>
        <v>44607</v>
      </c>
      <c r="E92" s="31">
        <f>TIMEVALUE(MID(C92,17,9))</f>
        <v>0.57608796296296294</v>
      </c>
      <c r="F92" s="32">
        <f>_xlfn.NUMBERVALUE(MID(C92,26,6))/100</f>
        <v>0</v>
      </c>
      <c r="G92" s="32">
        <f>IF(Table1[[#This Row],[SHIFT]]&gt;0, Table1[[#This Row],[Time]]-TIME(Table1[[#This Row],[SHIFT]],0,0),Table1[[#This Row],[Time]]+TIME(ABS(Table1[[#This Row],[SHIFT]]),0,0))-Table1[[#This Row],[Day]]</f>
        <v>0.57608796296296294</v>
      </c>
      <c r="H92" s="7">
        <f>ROUND(IF(Table1[[#This Row],[SHIFT]]&gt;0, Table1[[#This Row],[Time]]-TIME(Table1[[#This Row],[SHIFT]],0,0),Table1[[#This Row],[Time]]+TIME(ABS(Table1[[#This Row],[SHIFT]]),0,0))-0.5, 0)</f>
        <v>0</v>
      </c>
    </row>
    <row r="93" spans="1:8">
      <c r="A93" s="9" t="s">
        <v>167</v>
      </c>
      <c r="B93" s="11" t="s">
        <v>179</v>
      </c>
      <c r="C93" s="13" t="s">
        <v>184</v>
      </c>
      <c r="D93" s="30">
        <f>MID(C93, 6, 11)+Table1[[#This Row],[Day]]</f>
        <v>44607</v>
      </c>
      <c r="E93" s="31">
        <f>TIMEVALUE(MID(C93,17,9))</f>
        <v>0.57608796296296294</v>
      </c>
      <c r="F93" s="32">
        <f>_xlfn.NUMBERVALUE(MID(C93,26,6))/100</f>
        <v>0</v>
      </c>
      <c r="G93" s="32">
        <f>IF(Table1[[#This Row],[SHIFT]]&gt;0, Table1[[#This Row],[Time]]-TIME(Table1[[#This Row],[SHIFT]],0,0),Table1[[#This Row],[Time]]+TIME(ABS(Table1[[#This Row],[SHIFT]]),0,0))-Table1[[#This Row],[Day]]</f>
        <v>0.57608796296296294</v>
      </c>
      <c r="H93" s="7">
        <f>ROUND(IF(Table1[[#This Row],[SHIFT]]&gt;0, Table1[[#This Row],[Time]]-TIME(Table1[[#This Row],[SHIFT]],0,0),Table1[[#This Row],[Time]]+TIME(ABS(Table1[[#This Row],[SHIFT]]),0,0))-0.5, 0)</f>
        <v>0</v>
      </c>
    </row>
    <row r="94" spans="1:8">
      <c r="A94" s="9" t="s">
        <v>167</v>
      </c>
      <c r="B94" s="11" t="s">
        <v>85</v>
      </c>
      <c r="C94" s="13" t="s">
        <v>183</v>
      </c>
      <c r="D94" s="30">
        <f>MID(C94, 6, 11)+Table1[[#This Row],[Day]]</f>
        <v>44607</v>
      </c>
      <c r="E94" s="31">
        <f>TIMEVALUE(MID(C94,17,9))</f>
        <v>0.58395833333333336</v>
      </c>
      <c r="F94" s="32">
        <f>_xlfn.NUMBERVALUE(MID(C94,26,6))/100</f>
        <v>0</v>
      </c>
      <c r="G94" s="32">
        <f>IF(Table1[[#This Row],[SHIFT]]&gt;0, Table1[[#This Row],[Time]]-TIME(Table1[[#This Row],[SHIFT]],0,0),Table1[[#This Row],[Time]]+TIME(ABS(Table1[[#This Row],[SHIFT]]),0,0))-Table1[[#This Row],[Day]]</f>
        <v>0.58395833333333336</v>
      </c>
      <c r="H94" s="7">
        <f>ROUND(IF(Table1[[#This Row],[SHIFT]]&gt;0, Table1[[#This Row],[Time]]-TIME(Table1[[#This Row],[SHIFT]],0,0),Table1[[#This Row],[Time]]+TIME(ABS(Table1[[#This Row],[SHIFT]]),0,0))-0.5, 0)</f>
        <v>0</v>
      </c>
    </row>
    <row r="95" spans="1:8">
      <c r="A95" s="9" t="s">
        <v>167</v>
      </c>
      <c r="B95" s="11" t="s">
        <v>85</v>
      </c>
      <c r="C95" s="13" t="s">
        <v>183</v>
      </c>
      <c r="D95" s="30">
        <f>MID(C95, 6, 11)+Table1[[#This Row],[Day]]</f>
        <v>44607</v>
      </c>
      <c r="E95" s="31">
        <f>TIMEVALUE(MID(C95,17,9))</f>
        <v>0.58395833333333336</v>
      </c>
      <c r="F95" s="32">
        <f>_xlfn.NUMBERVALUE(MID(C95,26,6))/100</f>
        <v>0</v>
      </c>
      <c r="G95" s="32">
        <f>IF(Table1[[#This Row],[SHIFT]]&gt;0, Table1[[#This Row],[Time]]-TIME(Table1[[#This Row],[SHIFT]],0,0),Table1[[#This Row],[Time]]+TIME(ABS(Table1[[#This Row],[SHIFT]]),0,0))-Table1[[#This Row],[Day]]</f>
        <v>0.58395833333333336</v>
      </c>
      <c r="H95" s="7">
        <f>ROUND(IF(Table1[[#This Row],[SHIFT]]&gt;0, Table1[[#This Row],[Time]]-TIME(Table1[[#This Row],[SHIFT]],0,0),Table1[[#This Row],[Time]]+TIME(ABS(Table1[[#This Row],[SHIFT]]),0,0))-0.5, 0)</f>
        <v>0</v>
      </c>
    </row>
    <row r="96" spans="1:8">
      <c r="A96" s="9" t="s">
        <v>167</v>
      </c>
      <c r="B96" s="11" t="s">
        <v>108</v>
      </c>
      <c r="C96" s="13" t="s">
        <v>182</v>
      </c>
      <c r="D96" s="30">
        <f>MID(C96, 6, 11)+Table1[[#This Row],[Day]]</f>
        <v>44607</v>
      </c>
      <c r="E96" s="31">
        <f>TIMEVALUE(MID(C96,17,9))</f>
        <v>0.59387731481481476</v>
      </c>
      <c r="F96" s="32">
        <f>_xlfn.NUMBERVALUE(MID(C96,26,6))/100</f>
        <v>0</v>
      </c>
      <c r="G96" s="32">
        <f>IF(Table1[[#This Row],[SHIFT]]&gt;0, Table1[[#This Row],[Time]]-TIME(Table1[[#This Row],[SHIFT]],0,0),Table1[[#This Row],[Time]]+TIME(ABS(Table1[[#This Row],[SHIFT]]),0,0))-Table1[[#This Row],[Day]]</f>
        <v>0.59387731481481476</v>
      </c>
      <c r="H96" s="7">
        <f>ROUND(IF(Table1[[#This Row],[SHIFT]]&gt;0, Table1[[#This Row],[Time]]-TIME(Table1[[#This Row],[SHIFT]],0,0),Table1[[#This Row],[Time]]+TIME(ABS(Table1[[#This Row],[SHIFT]]),0,0))-0.5, 0)</f>
        <v>0</v>
      </c>
    </row>
    <row r="97" spans="1:8">
      <c r="A97" s="9" t="s">
        <v>167</v>
      </c>
      <c r="B97" s="11" t="s">
        <v>108</v>
      </c>
      <c r="C97" s="13" t="s">
        <v>182</v>
      </c>
      <c r="D97" s="30">
        <f>MID(C97, 6, 11)+Table1[[#This Row],[Day]]</f>
        <v>44607</v>
      </c>
      <c r="E97" s="31">
        <f>TIMEVALUE(MID(C97,17,9))</f>
        <v>0.59387731481481476</v>
      </c>
      <c r="F97" s="32">
        <f>_xlfn.NUMBERVALUE(MID(C97,26,6))/100</f>
        <v>0</v>
      </c>
      <c r="G97" s="32">
        <f>IF(Table1[[#This Row],[SHIFT]]&gt;0, Table1[[#This Row],[Time]]-TIME(Table1[[#This Row],[SHIFT]],0,0),Table1[[#This Row],[Time]]+TIME(ABS(Table1[[#This Row],[SHIFT]]),0,0))-Table1[[#This Row],[Day]]</f>
        <v>0.59387731481481476</v>
      </c>
      <c r="H97" s="7">
        <f>ROUND(IF(Table1[[#This Row],[SHIFT]]&gt;0, Table1[[#This Row],[Time]]-TIME(Table1[[#This Row],[SHIFT]],0,0),Table1[[#This Row],[Time]]+TIME(ABS(Table1[[#This Row],[SHIFT]]),0,0))-0.5, 0)</f>
        <v>0</v>
      </c>
    </row>
    <row r="98" spans="1:8">
      <c r="A98" s="9" t="s">
        <v>167</v>
      </c>
      <c r="B98" s="11" t="s">
        <v>85</v>
      </c>
      <c r="C98" s="13" t="s">
        <v>181</v>
      </c>
      <c r="D98" s="30">
        <f>MID(C98, 6, 11)+Table1[[#This Row],[Day]]</f>
        <v>44607</v>
      </c>
      <c r="E98" s="31">
        <f>TIMEVALUE(MID(C98,17,9))</f>
        <v>0.60427083333333331</v>
      </c>
      <c r="F98" s="32">
        <f>_xlfn.NUMBERVALUE(MID(C98,26,6))/100</f>
        <v>0</v>
      </c>
      <c r="G98" s="32">
        <f>IF(Table1[[#This Row],[SHIFT]]&gt;0, Table1[[#This Row],[Time]]-TIME(Table1[[#This Row],[SHIFT]],0,0),Table1[[#This Row],[Time]]+TIME(ABS(Table1[[#This Row],[SHIFT]]),0,0))-Table1[[#This Row],[Day]]</f>
        <v>0.60427083333333331</v>
      </c>
      <c r="H98" s="7">
        <f>ROUND(IF(Table1[[#This Row],[SHIFT]]&gt;0, Table1[[#This Row],[Time]]-TIME(Table1[[#This Row],[SHIFT]],0,0),Table1[[#This Row],[Time]]+TIME(ABS(Table1[[#This Row],[SHIFT]]),0,0))-0.5, 0)</f>
        <v>0</v>
      </c>
    </row>
    <row r="99" spans="1:8">
      <c r="A99" s="9" t="s">
        <v>167</v>
      </c>
      <c r="B99" s="11" t="s">
        <v>85</v>
      </c>
      <c r="C99" s="13" t="s">
        <v>181</v>
      </c>
      <c r="D99" s="30">
        <f>MID(C99, 6, 11)+Table1[[#This Row],[Day]]</f>
        <v>44607</v>
      </c>
      <c r="E99" s="31">
        <f>TIMEVALUE(MID(C99,17,9))</f>
        <v>0.60427083333333331</v>
      </c>
      <c r="F99" s="32">
        <f>_xlfn.NUMBERVALUE(MID(C99,26,6))/100</f>
        <v>0</v>
      </c>
      <c r="G99" s="32">
        <f>IF(Table1[[#This Row],[SHIFT]]&gt;0, Table1[[#This Row],[Time]]-TIME(Table1[[#This Row],[SHIFT]],0,0),Table1[[#This Row],[Time]]+TIME(ABS(Table1[[#This Row],[SHIFT]]),0,0))-Table1[[#This Row],[Day]]</f>
        <v>0.60427083333333331</v>
      </c>
      <c r="H99" s="7">
        <f>ROUND(IF(Table1[[#This Row],[SHIFT]]&gt;0, Table1[[#This Row],[Time]]-TIME(Table1[[#This Row],[SHIFT]],0,0),Table1[[#This Row],[Time]]+TIME(ABS(Table1[[#This Row],[SHIFT]]),0,0))-0.5, 0)</f>
        <v>0</v>
      </c>
    </row>
    <row r="100" spans="1:8">
      <c r="A100" s="9" t="s">
        <v>167</v>
      </c>
      <c r="B100" s="11" t="s">
        <v>108</v>
      </c>
      <c r="C100" s="13" t="s">
        <v>205</v>
      </c>
      <c r="D100" s="30">
        <f>MID(C100, 6, 11)+Table1[[#This Row],[Day]]</f>
        <v>44607</v>
      </c>
      <c r="E100" s="31">
        <f>TIMEVALUE(MID(C100,17,9))</f>
        <v>0.66740740740740734</v>
      </c>
      <c r="F100" s="32">
        <f>_xlfn.NUMBERVALUE(MID(C100,26,6))/100</f>
        <v>0</v>
      </c>
      <c r="G100" s="32">
        <f>IF(Table1[[#This Row],[SHIFT]]&gt;0, Table1[[#This Row],[Time]]-TIME(Table1[[#This Row],[SHIFT]],0,0),Table1[[#This Row],[Time]]+TIME(ABS(Table1[[#This Row],[SHIFT]]),0,0))-Table1[[#This Row],[Day]]</f>
        <v>0.66740740740740734</v>
      </c>
      <c r="H100" s="7">
        <f>ROUND(IF(Table1[[#This Row],[SHIFT]]&gt;0, Table1[[#This Row],[Time]]-TIME(Table1[[#This Row],[SHIFT]],0,0),Table1[[#This Row],[Time]]+TIME(ABS(Table1[[#This Row],[SHIFT]]),0,0))-0.5, 0)</f>
        <v>0</v>
      </c>
    </row>
    <row r="101" spans="1:8">
      <c r="A101" s="9" t="s">
        <v>167</v>
      </c>
      <c r="B101" s="11" t="s">
        <v>85</v>
      </c>
      <c r="C101" s="13" t="s">
        <v>227</v>
      </c>
      <c r="D101" s="30">
        <f>MID(C101, 6, 11)+Table1[[#This Row],[Day]]</f>
        <v>44608</v>
      </c>
      <c r="E101" s="31">
        <f>TIMEVALUE(MID(C101,17,9))</f>
        <v>0.61122685185185188</v>
      </c>
      <c r="F101" s="32">
        <f>_xlfn.NUMBERVALUE(MID(C101,26,6))/100</f>
        <v>0</v>
      </c>
      <c r="G101" s="32">
        <f>IF(Table1[[#This Row],[SHIFT]]&gt;0, Table1[[#This Row],[Time]]-TIME(Table1[[#This Row],[SHIFT]],0,0),Table1[[#This Row],[Time]]+TIME(ABS(Table1[[#This Row],[SHIFT]]),0,0))-Table1[[#This Row],[Day]]</f>
        <v>0.61122685185185188</v>
      </c>
      <c r="H101" s="7">
        <f>ROUND(IF(Table1[[#This Row],[SHIFT]]&gt;0, Table1[[#This Row],[Time]]-TIME(Table1[[#This Row],[SHIFT]],0,0),Table1[[#This Row],[Time]]+TIME(ABS(Table1[[#This Row],[SHIFT]]),0,0))-0.5, 0)</f>
        <v>0</v>
      </c>
    </row>
    <row r="102" spans="1:8">
      <c r="A102" s="9" t="s">
        <v>165</v>
      </c>
      <c r="B102" s="11" t="s">
        <v>88</v>
      </c>
      <c r="C102" s="13" t="s">
        <v>166</v>
      </c>
      <c r="D102" s="30">
        <f>MID(C102, 6, 11)+Table1[[#This Row],[Day]]</f>
        <v>44606</v>
      </c>
      <c r="E102" s="31">
        <f>TIMEVALUE(MID(C102,17,9))</f>
        <v>0.66451388888888896</v>
      </c>
      <c r="F102" s="32">
        <f>_xlfn.NUMBERVALUE(MID(C102,26,6))/100</f>
        <v>0</v>
      </c>
      <c r="G102" s="32">
        <f>IF(Table1[[#This Row],[SHIFT]]&gt;0, Table1[[#This Row],[Time]]-TIME(Table1[[#This Row],[SHIFT]],0,0),Table1[[#This Row],[Time]]+TIME(ABS(Table1[[#This Row],[SHIFT]]),0,0))-Table1[[#This Row],[Day]]</f>
        <v>0.66451388888888896</v>
      </c>
      <c r="H102" s="7">
        <f>ROUND(IF(Table1[[#This Row],[SHIFT]]&gt;0, Table1[[#This Row],[Time]]-TIME(Table1[[#This Row],[SHIFT]],0,0),Table1[[#This Row],[Time]]+TIME(ABS(Table1[[#This Row],[SHIFT]]),0,0))-0.5, 0)</f>
        <v>0</v>
      </c>
    </row>
    <row r="103" spans="1:8">
      <c r="A103" s="9" t="s">
        <v>165</v>
      </c>
      <c r="B103" s="11" t="s">
        <v>85</v>
      </c>
      <c r="C103" s="13" t="s">
        <v>202</v>
      </c>
      <c r="D103" s="30">
        <f>MID(C103, 6, 11)+Table1[[#This Row],[Day]]</f>
        <v>44607</v>
      </c>
      <c r="E103" s="31">
        <f>TIMEVALUE(MID(C103,17,9))</f>
        <v>0.77656249999999993</v>
      </c>
      <c r="F103" s="32">
        <f>_xlfn.NUMBERVALUE(MID(C103,26,6))/100</f>
        <v>0</v>
      </c>
      <c r="G103" s="32">
        <f>IF(Table1[[#This Row],[SHIFT]]&gt;0, Table1[[#This Row],[Time]]-TIME(Table1[[#This Row],[SHIFT]],0,0),Table1[[#This Row],[Time]]+TIME(ABS(Table1[[#This Row],[SHIFT]]),0,0))-Table1[[#This Row],[Day]]</f>
        <v>0.77656249999999993</v>
      </c>
      <c r="H103" s="7">
        <f>ROUND(IF(Table1[[#This Row],[SHIFT]]&gt;0, Table1[[#This Row],[Time]]-TIME(Table1[[#This Row],[SHIFT]],0,0),Table1[[#This Row],[Time]]+TIME(ABS(Table1[[#This Row],[SHIFT]]),0,0))-0.5, 0)</f>
        <v>0</v>
      </c>
    </row>
    <row r="104" spans="1:8">
      <c r="A104" s="9" t="s">
        <v>165</v>
      </c>
      <c r="B104" s="15" t="s">
        <v>85</v>
      </c>
      <c r="C104" s="13" t="s">
        <v>202</v>
      </c>
      <c r="D104" s="30">
        <f>MID(C104, 6, 11)+Table1[[#This Row],[Day]]</f>
        <v>44607</v>
      </c>
      <c r="E104" s="31">
        <f>TIMEVALUE(MID(C104,17,9))</f>
        <v>0.77656249999999993</v>
      </c>
      <c r="F104" s="32">
        <f>_xlfn.NUMBERVALUE(MID(C104,26,6))/100</f>
        <v>0</v>
      </c>
      <c r="G104" s="32">
        <f>IF(Table1[[#This Row],[SHIFT]]&gt;0, Table1[[#This Row],[Time]]-TIME(Table1[[#This Row],[SHIFT]],0,0),Table1[[#This Row],[Time]]+TIME(ABS(Table1[[#This Row],[SHIFT]]),0,0))-Table1[[#This Row],[Day]]</f>
        <v>0.77656249999999993</v>
      </c>
      <c r="H104" s="7">
        <f>ROUND(IF(Table1[[#This Row],[SHIFT]]&gt;0, Table1[[#This Row],[Time]]-TIME(Table1[[#This Row],[SHIFT]],0,0),Table1[[#This Row],[Time]]+TIME(ABS(Table1[[#This Row],[SHIFT]]),0,0))-0.5, 0)</f>
        <v>0</v>
      </c>
    </row>
    <row r="105" spans="1:8">
      <c r="A105" s="9" t="s">
        <v>165</v>
      </c>
      <c r="B105" s="11" t="s">
        <v>86</v>
      </c>
      <c r="C105" s="13" t="s">
        <v>197</v>
      </c>
      <c r="D105" s="30">
        <f>MID(C105, 6, 11)+Table1[[#This Row],[Day]]</f>
        <v>44607</v>
      </c>
      <c r="E105" s="31">
        <f>TIMEVALUE(MID(C105,17,9))</f>
        <v>0.20820601851851853</v>
      </c>
      <c r="F105" s="32">
        <f>_xlfn.NUMBERVALUE(MID(C105,26,6))/100</f>
        <v>9</v>
      </c>
      <c r="G105" s="32">
        <f>IF(Table1[[#This Row],[SHIFT]]&gt;0, Table1[[#This Row],[Time]]-TIME(Table1[[#This Row],[SHIFT]],0,0),Table1[[#This Row],[Time]]+TIME(ABS(Table1[[#This Row],[SHIFT]]),0,0))-Table1[[#This Row],[Day]]</f>
        <v>0.8332060185185185</v>
      </c>
      <c r="H105" s="7">
        <f>ROUND(IF(Table1[[#This Row],[SHIFT]]&gt;0, Table1[[#This Row],[Time]]-TIME(Table1[[#This Row],[SHIFT]],0,0),Table1[[#This Row],[Time]]+TIME(ABS(Table1[[#This Row],[SHIFT]]),0,0))-0.5, 0)</f>
        <v>-1</v>
      </c>
    </row>
    <row r="106" spans="1:8">
      <c r="A106" s="9" t="s">
        <v>165</v>
      </c>
      <c r="B106" s="11" t="s">
        <v>86</v>
      </c>
      <c r="C106" s="13" t="s">
        <v>197</v>
      </c>
      <c r="D106" s="30">
        <f>MID(C106, 6, 11)+Table1[[#This Row],[Day]]</f>
        <v>44607</v>
      </c>
      <c r="E106" s="31">
        <f>TIMEVALUE(MID(C106,17,9))</f>
        <v>0.20820601851851853</v>
      </c>
      <c r="F106" s="32">
        <f>_xlfn.NUMBERVALUE(MID(C106,26,6))/100</f>
        <v>9</v>
      </c>
      <c r="G106" s="32">
        <f>IF(Table1[[#This Row],[SHIFT]]&gt;0, Table1[[#This Row],[Time]]-TIME(Table1[[#This Row],[SHIFT]],0,0),Table1[[#This Row],[Time]]+TIME(ABS(Table1[[#This Row],[SHIFT]]),0,0))-Table1[[#This Row],[Day]]</f>
        <v>0.8332060185185185</v>
      </c>
      <c r="H106" s="7">
        <f>ROUND(IF(Table1[[#This Row],[SHIFT]]&gt;0, Table1[[#This Row],[Time]]-TIME(Table1[[#This Row],[SHIFT]],0,0),Table1[[#This Row],[Time]]+TIME(ABS(Table1[[#This Row],[SHIFT]]),0,0))-0.5, 0)</f>
        <v>-1</v>
      </c>
    </row>
    <row r="107" spans="1:8">
      <c r="A107" s="9" t="s">
        <v>163</v>
      </c>
      <c r="B107" s="15" t="s">
        <v>88</v>
      </c>
      <c r="C107" s="13" t="s">
        <v>164</v>
      </c>
      <c r="D107" s="30">
        <f>MID(C107, 6, 11)+Table1[[#This Row],[Day]]</f>
        <v>44606</v>
      </c>
      <c r="E107" s="31">
        <f>TIMEVALUE(MID(C107,17,9))</f>
        <v>0.66478009259259252</v>
      </c>
      <c r="F107" s="32">
        <f>_xlfn.NUMBERVALUE(MID(C107,26,6))/100</f>
        <v>0</v>
      </c>
      <c r="G107" s="32">
        <f>IF(Table1[[#This Row],[SHIFT]]&gt;0, Table1[[#This Row],[Time]]-TIME(Table1[[#This Row],[SHIFT]],0,0),Table1[[#This Row],[Time]]+TIME(ABS(Table1[[#This Row],[SHIFT]]),0,0))-Table1[[#This Row],[Day]]</f>
        <v>0.66478009259259252</v>
      </c>
      <c r="H107" s="7">
        <f>ROUND(IF(Table1[[#This Row],[SHIFT]]&gt;0, Table1[[#This Row],[Time]]-TIME(Table1[[#This Row],[SHIFT]],0,0),Table1[[#This Row],[Time]]+TIME(ABS(Table1[[#This Row],[SHIFT]]),0,0))-0.5, 0)</f>
        <v>0</v>
      </c>
    </row>
    <row r="108" spans="1:8">
      <c r="A108" s="9" t="s">
        <v>163</v>
      </c>
      <c r="B108" s="11" t="s">
        <v>118</v>
      </c>
      <c r="C108" s="13" t="s">
        <v>124</v>
      </c>
      <c r="D108" s="30">
        <f>MID(C108, 6, 11)+Table1[[#This Row],[Day]]</f>
        <v>44606</v>
      </c>
      <c r="E108" s="31">
        <f>TIMEVALUE(MID(C108,17,9))</f>
        <v>0.71210648148148159</v>
      </c>
      <c r="F108" s="32">
        <f>_xlfn.NUMBERVALUE(MID(C108,26,6))/100</f>
        <v>0</v>
      </c>
      <c r="G108" s="32">
        <f>IF(Table1[[#This Row],[SHIFT]]&gt;0, Table1[[#This Row],[Time]]-TIME(Table1[[#This Row],[SHIFT]],0,0),Table1[[#This Row],[Time]]+TIME(ABS(Table1[[#This Row],[SHIFT]]),0,0))-Table1[[#This Row],[Day]]</f>
        <v>0.71210648148148159</v>
      </c>
      <c r="H108" s="7">
        <f>ROUND(IF(Table1[[#This Row],[SHIFT]]&gt;0, Table1[[#This Row],[Time]]-TIME(Table1[[#This Row],[SHIFT]],0,0),Table1[[#This Row],[Time]]+TIME(ABS(Table1[[#This Row],[SHIFT]]),0,0))-0.5, 0)</f>
        <v>0</v>
      </c>
    </row>
    <row r="109" spans="1:8">
      <c r="A109" s="9" t="s">
        <v>163</v>
      </c>
      <c r="B109" s="11" t="s">
        <v>108</v>
      </c>
      <c r="C109" s="13" t="s">
        <v>112</v>
      </c>
      <c r="D109" s="30">
        <f>MID(C109, 6, 11)+Table1[[#This Row],[Day]]</f>
        <v>44606</v>
      </c>
      <c r="E109" s="31">
        <f>TIMEVALUE(MID(C109,17,9))</f>
        <v>0.81918981481481479</v>
      </c>
      <c r="F109" s="32">
        <f>_xlfn.NUMBERVALUE(MID(C109,26,6))/100</f>
        <v>0</v>
      </c>
      <c r="G109" s="32">
        <f>IF(Table1[[#This Row],[SHIFT]]&gt;0, Table1[[#This Row],[Time]]-TIME(Table1[[#This Row],[SHIFT]],0,0),Table1[[#This Row],[Time]]+TIME(ABS(Table1[[#This Row],[SHIFT]]),0,0))-Table1[[#This Row],[Day]]</f>
        <v>0.81918981481481479</v>
      </c>
      <c r="H109" s="7">
        <f>ROUND(IF(Table1[[#This Row],[SHIFT]]&gt;0, Table1[[#This Row],[Time]]-TIME(Table1[[#This Row],[SHIFT]],0,0),Table1[[#This Row],[Time]]+TIME(ABS(Table1[[#This Row],[SHIFT]]),0,0))-0.5, 0)</f>
        <v>0</v>
      </c>
    </row>
    <row r="110" spans="1:8">
      <c r="A110" s="9" t="s">
        <v>163</v>
      </c>
      <c r="B110" s="11" t="s">
        <v>99</v>
      </c>
      <c r="C110" s="13" t="s">
        <v>111</v>
      </c>
      <c r="D110" s="30">
        <f>MID(C110, 6, 11)+Table1[[#This Row],[Day]]</f>
        <v>44606</v>
      </c>
      <c r="E110" s="31">
        <f>TIMEVALUE(MID(C110,17,9))</f>
        <v>0.82303240740740735</v>
      </c>
      <c r="F110" s="32">
        <f>_xlfn.NUMBERVALUE(MID(C110,26,6))/100</f>
        <v>0</v>
      </c>
      <c r="G110" s="32">
        <f>IF(Table1[[#This Row],[SHIFT]]&gt;0, Table1[[#This Row],[Time]]-TIME(Table1[[#This Row],[SHIFT]],0,0),Table1[[#This Row],[Time]]+TIME(ABS(Table1[[#This Row],[SHIFT]]),0,0))-Table1[[#This Row],[Day]]</f>
        <v>0.82303240740740735</v>
      </c>
      <c r="H110" s="7">
        <f>ROUND(IF(Table1[[#This Row],[SHIFT]]&gt;0, Table1[[#This Row],[Time]]-TIME(Table1[[#This Row],[SHIFT]],0,0),Table1[[#This Row],[Time]]+TIME(ABS(Table1[[#This Row],[SHIFT]]),0,0))-0.5, 0)</f>
        <v>0</v>
      </c>
    </row>
    <row r="111" spans="1:8">
      <c r="A111" s="9" t="s">
        <v>163</v>
      </c>
      <c r="B111" s="11" t="s">
        <v>99</v>
      </c>
      <c r="C111" s="13" t="s">
        <v>110</v>
      </c>
      <c r="D111" s="30">
        <f>MID(C111, 6, 11)+Table1[[#This Row],[Day]]</f>
        <v>44606</v>
      </c>
      <c r="E111" s="31">
        <f>TIMEVALUE(MID(C111,17,9))</f>
        <v>0.82997685185185188</v>
      </c>
      <c r="F111" s="32">
        <f>_xlfn.NUMBERVALUE(MID(C111,26,6))/100</f>
        <v>0</v>
      </c>
      <c r="G111" s="32">
        <f>IF(Table1[[#This Row],[SHIFT]]&gt;0, Table1[[#This Row],[Time]]-TIME(Table1[[#This Row],[SHIFT]],0,0),Table1[[#This Row],[Time]]+TIME(ABS(Table1[[#This Row],[SHIFT]]),0,0))-Table1[[#This Row],[Day]]</f>
        <v>0.82997685185185188</v>
      </c>
      <c r="H111" s="7">
        <f>ROUND(IF(Table1[[#This Row],[SHIFT]]&gt;0, Table1[[#This Row],[Time]]-TIME(Table1[[#This Row],[SHIFT]],0,0),Table1[[#This Row],[Time]]+TIME(ABS(Table1[[#This Row],[SHIFT]]),0,0))-0.5, 0)</f>
        <v>0</v>
      </c>
    </row>
    <row r="112" spans="1:8">
      <c r="A112" s="9" t="s">
        <v>163</v>
      </c>
      <c r="B112" s="11" t="s">
        <v>86</v>
      </c>
      <c r="C112" s="13" t="s">
        <v>96</v>
      </c>
      <c r="D112" s="30">
        <f>MID(C112, 6, 11)+Table1[[#This Row],[Day]]</f>
        <v>44606</v>
      </c>
      <c r="E112" s="31">
        <f>TIMEVALUE(MID(C112,17,9))</f>
        <v>0.30716435185185187</v>
      </c>
      <c r="F112" s="32">
        <f>_xlfn.NUMBERVALUE(MID(C112,26,6))/100</f>
        <v>9</v>
      </c>
      <c r="G112" s="32">
        <f>IF(Table1[[#This Row],[SHIFT]]&gt;0, Table1[[#This Row],[Time]]-TIME(Table1[[#This Row],[SHIFT]],0,0),Table1[[#This Row],[Time]]+TIME(ABS(Table1[[#This Row],[SHIFT]]),0,0))-Table1[[#This Row],[Day]]</f>
        <v>0.93216435185185187</v>
      </c>
      <c r="H112" s="7">
        <f>ROUND(IF(Table1[[#This Row],[SHIFT]]&gt;0, Table1[[#This Row],[Time]]-TIME(Table1[[#This Row],[SHIFT]],0,0),Table1[[#This Row],[Time]]+TIME(ABS(Table1[[#This Row],[SHIFT]]),0,0))-0.5, 0)</f>
        <v>-1</v>
      </c>
    </row>
    <row r="113" spans="1:8">
      <c r="A113" s="9" t="s">
        <v>163</v>
      </c>
      <c r="B113" s="15" t="s">
        <v>108</v>
      </c>
      <c r="C113" s="13" t="s">
        <v>191</v>
      </c>
      <c r="D113" s="30">
        <f>MID(C113, 6, 11)+Table1[[#This Row],[Day]]</f>
        <v>44607</v>
      </c>
      <c r="E113" s="31">
        <f>TIMEVALUE(MID(C113,17,9))</f>
        <v>0.39968749999999997</v>
      </c>
      <c r="F113" s="32">
        <f>_xlfn.NUMBERVALUE(MID(C113,26,6))/100</f>
        <v>0</v>
      </c>
      <c r="G113" s="32">
        <f>IF(Table1[[#This Row],[SHIFT]]&gt;0, Table1[[#This Row],[Time]]-TIME(Table1[[#This Row],[SHIFT]],0,0),Table1[[#This Row],[Time]]+TIME(ABS(Table1[[#This Row],[SHIFT]]),0,0))-Table1[[#This Row],[Day]]</f>
        <v>0.39968749999999997</v>
      </c>
      <c r="H113" s="7">
        <f>ROUND(IF(Table1[[#This Row],[SHIFT]]&gt;0, Table1[[#This Row],[Time]]-TIME(Table1[[#This Row],[SHIFT]],0,0),Table1[[#This Row],[Time]]+TIME(ABS(Table1[[#This Row],[SHIFT]]),0,0))-0.5, 0)</f>
        <v>0</v>
      </c>
    </row>
    <row r="114" spans="1:8">
      <c r="A114" s="9" t="s">
        <v>163</v>
      </c>
      <c r="B114" s="11" t="s">
        <v>99</v>
      </c>
      <c r="C114" s="13" t="s">
        <v>247</v>
      </c>
      <c r="D114" s="30">
        <f>MID(C114, 6, 11)+Table1[[#This Row],[Day]]</f>
        <v>44607</v>
      </c>
      <c r="E114" s="31">
        <f>TIMEVALUE(MID(C114,17,9))</f>
        <v>0.92281250000000004</v>
      </c>
      <c r="F114" s="32">
        <f>_xlfn.NUMBERVALUE(MID(C114,26,6))/100</f>
        <v>0</v>
      </c>
      <c r="G114" s="32">
        <f>IF(Table1[[#This Row],[SHIFT]]&gt;0, Table1[[#This Row],[Time]]-TIME(Table1[[#This Row],[SHIFT]],0,0),Table1[[#This Row],[Time]]+TIME(ABS(Table1[[#This Row],[SHIFT]]),0,0))-Table1[[#This Row],[Day]]</f>
        <v>0.92281250000000004</v>
      </c>
      <c r="H114" s="7">
        <f>ROUND(IF(Table1[[#This Row],[SHIFT]]&gt;0, Table1[[#This Row],[Time]]-TIME(Table1[[#This Row],[SHIFT]],0,0),Table1[[#This Row],[Time]]+TIME(ABS(Table1[[#This Row],[SHIFT]]),0,0))-0.5, 0)</f>
        <v>0</v>
      </c>
    </row>
    <row r="115" spans="1:8">
      <c r="A115" s="9" t="s">
        <v>163</v>
      </c>
      <c r="B115" s="11" t="s">
        <v>108</v>
      </c>
      <c r="C115" s="13" t="s">
        <v>244</v>
      </c>
      <c r="D115" s="30">
        <f>MID(C115, 6, 11)+Table1[[#This Row],[Day]]</f>
        <v>44607</v>
      </c>
      <c r="E115" s="31">
        <f>TIMEVALUE(MID(C115,17,9))</f>
        <v>0.97408564814814813</v>
      </c>
      <c r="F115" s="32">
        <f>_xlfn.NUMBERVALUE(MID(C115,26,6))/100</f>
        <v>0</v>
      </c>
      <c r="G115" s="32">
        <f>IF(Table1[[#This Row],[SHIFT]]&gt;0, Table1[[#This Row],[Time]]-TIME(Table1[[#This Row],[SHIFT]],0,0),Table1[[#This Row],[Time]]+TIME(ABS(Table1[[#This Row],[SHIFT]]),0,0))-Table1[[#This Row],[Day]]</f>
        <v>0.97408564814814813</v>
      </c>
      <c r="H115" s="7">
        <f>ROUND(IF(Table1[[#This Row],[SHIFT]]&gt;0, Table1[[#This Row],[Time]]-TIME(Table1[[#This Row],[SHIFT]],0,0),Table1[[#This Row],[Time]]+TIME(ABS(Table1[[#This Row],[SHIFT]]),0,0))-0.5, 0)</f>
        <v>0</v>
      </c>
    </row>
    <row r="116" spans="1:8">
      <c r="A116" s="9" t="s">
        <v>161</v>
      </c>
      <c r="B116" s="11" t="s">
        <v>88</v>
      </c>
      <c r="C116" s="13" t="s">
        <v>162</v>
      </c>
      <c r="D116" s="30">
        <f>MID(C116, 6, 11)+Table1[[#This Row],[Day]]</f>
        <v>44606</v>
      </c>
      <c r="E116" s="31">
        <f>TIMEVALUE(MID(C116,17,9))</f>
        <v>0.66505787037037034</v>
      </c>
      <c r="F116" s="32">
        <f>_xlfn.NUMBERVALUE(MID(C116,26,6))/100</f>
        <v>0</v>
      </c>
      <c r="G116" s="32">
        <f>IF(Table1[[#This Row],[SHIFT]]&gt;0, Table1[[#This Row],[Time]]-TIME(Table1[[#This Row],[SHIFT]],0,0),Table1[[#This Row],[Time]]+TIME(ABS(Table1[[#This Row],[SHIFT]]),0,0))-Table1[[#This Row],[Day]]</f>
        <v>0.66505787037037034</v>
      </c>
      <c r="H116" s="7">
        <f>ROUND(IF(Table1[[#This Row],[SHIFT]]&gt;0, Table1[[#This Row],[Time]]-TIME(Table1[[#This Row],[SHIFT]],0,0),Table1[[#This Row],[Time]]+TIME(ABS(Table1[[#This Row],[SHIFT]]),0,0))-0.5, 0)</f>
        <v>0</v>
      </c>
    </row>
    <row r="117" spans="1:8">
      <c r="A117" s="9" t="s">
        <v>161</v>
      </c>
      <c r="B117" s="11" t="s">
        <v>118</v>
      </c>
      <c r="C117" s="13" t="s">
        <v>123</v>
      </c>
      <c r="D117" s="30">
        <f>MID(C117, 6, 11)+Table1[[#This Row],[Day]]</f>
        <v>44606</v>
      </c>
      <c r="E117" s="31">
        <f>TIMEVALUE(MID(C117,17,9))</f>
        <v>0.71719907407407402</v>
      </c>
      <c r="F117" s="32">
        <f>_xlfn.NUMBERVALUE(MID(C117,26,6))/100</f>
        <v>0</v>
      </c>
      <c r="G117" s="32">
        <f>IF(Table1[[#This Row],[SHIFT]]&gt;0, Table1[[#This Row],[Time]]-TIME(Table1[[#This Row],[SHIFT]],0,0),Table1[[#This Row],[Time]]+TIME(ABS(Table1[[#This Row],[SHIFT]]),0,0))-Table1[[#This Row],[Day]]</f>
        <v>0.71719907407407402</v>
      </c>
      <c r="H117" s="7">
        <f>ROUND(IF(Table1[[#This Row],[SHIFT]]&gt;0, Table1[[#This Row],[Time]]-TIME(Table1[[#This Row],[SHIFT]],0,0),Table1[[#This Row],[Time]]+TIME(ABS(Table1[[#This Row],[SHIFT]]),0,0))-0.5, 0)</f>
        <v>0</v>
      </c>
    </row>
    <row r="118" spans="1:8">
      <c r="A118" s="9" t="s">
        <v>161</v>
      </c>
      <c r="B118" s="11" t="s">
        <v>108</v>
      </c>
      <c r="C118" s="13" t="s">
        <v>109</v>
      </c>
      <c r="D118" s="30">
        <f>MID(C118, 6, 11)+Table1[[#This Row],[Day]]</f>
        <v>44606</v>
      </c>
      <c r="E118" s="31">
        <f>TIMEVALUE(MID(C118,17,9))</f>
        <v>0.83134259259259258</v>
      </c>
      <c r="F118" s="32">
        <f>_xlfn.NUMBERVALUE(MID(C118,26,6))/100</f>
        <v>0</v>
      </c>
      <c r="G118" s="32">
        <f>IF(Table1[[#This Row],[SHIFT]]&gt;0, Table1[[#This Row],[Time]]-TIME(Table1[[#This Row],[SHIFT]],0,0),Table1[[#This Row],[Time]]+TIME(ABS(Table1[[#This Row],[SHIFT]]),0,0))-Table1[[#This Row],[Day]]</f>
        <v>0.83134259259259258</v>
      </c>
      <c r="H118" s="7">
        <f>ROUND(IF(Table1[[#This Row],[SHIFT]]&gt;0, Table1[[#This Row],[Time]]-TIME(Table1[[#This Row],[SHIFT]],0,0),Table1[[#This Row],[Time]]+TIME(ABS(Table1[[#This Row],[SHIFT]]),0,0))-0.5, 0)</f>
        <v>0</v>
      </c>
    </row>
    <row r="119" spans="1:8">
      <c r="A119" s="9" t="s">
        <v>161</v>
      </c>
      <c r="B119" s="11" t="s">
        <v>99</v>
      </c>
      <c r="C119" s="13" t="s">
        <v>106</v>
      </c>
      <c r="D119" s="30">
        <f>MID(C119, 6, 11)+Table1[[#This Row],[Day]]</f>
        <v>44606</v>
      </c>
      <c r="E119" s="31">
        <f>TIMEVALUE(MID(C119,17,9))</f>
        <v>0.85783564814814817</v>
      </c>
      <c r="F119" s="32">
        <f>_xlfn.NUMBERVALUE(MID(C119,26,6))/100</f>
        <v>0</v>
      </c>
      <c r="G119" s="32">
        <f>IF(Table1[[#This Row],[SHIFT]]&gt;0, Table1[[#This Row],[Time]]-TIME(Table1[[#This Row],[SHIFT]],0,0),Table1[[#This Row],[Time]]+TIME(ABS(Table1[[#This Row],[SHIFT]]),0,0))-Table1[[#This Row],[Day]]</f>
        <v>0.85783564814814817</v>
      </c>
      <c r="H119" s="7">
        <f>ROUND(IF(Table1[[#This Row],[SHIFT]]&gt;0, Table1[[#This Row],[Time]]-TIME(Table1[[#This Row],[SHIFT]],0,0),Table1[[#This Row],[Time]]+TIME(ABS(Table1[[#This Row],[SHIFT]]),0,0))-0.5, 0)</f>
        <v>0</v>
      </c>
    </row>
    <row r="120" spans="1:8">
      <c r="A120" s="9" t="s">
        <v>161</v>
      </c>
      <c r="B120" s="11" t="s">
        <v>108</v>
      </c>
      <c r="C120" s="13" t="s">
        <v>192</v>
      </c>
      <c r="D120" s="30">
        <f>MID(C120, 6, 11)+Table1[[#This Row],[Day]]</f>
        <v>44607</v>
      </c>
      <c r="E120" s="31">
        <f>TIMEVALUE(MID(C120,17,9))</f>
        <v>0.38476851851851851</v>
      </c>
      <c r="F120" s="32">
        <f>_xlfn.NUMBERVALUE(MID(C120,26,6))/100</f>
        <v>0</v>
      </c>
      <c r="G120" s="32">
        <f>IF(Table1[[#This Row],[SHIFT]]&gt;0, Table1[[#This Row],[Time]]-TIME(Table1[[#This Row],[SHIFT]],0,0),Table1[[#This Row],[Time]]+TIME(ABS(Table1[[#This Row],[SHIFT]]),0,0))-Table1[[#This Row],[Day]]</f>
        <v>0.38476851851851851</v>
      </c>
      <c r="H120" s="7">
        <f>ROUND(IF(Table1[[#This Row],[SHIFT]]&gt;0, Table1[[#This Row],[Time]]-TIME(Table1[[#This Row],[SHIFT]],0,0),Table1[[#This Row],[Time]]+TIME(ABS(Table1[[#This Row],[SHIFT]]),0,0))-0.5, 0)</f>
        <v>0</v>
      </c>
    </row>
    <row r="121" spans="1:8">
      <c r="A121" s="9" t="s">
        <v>161</v>
      </c>
      <c r="B121" s="11" t="s">
        <v>99</v>
      </c>
      <c r="C121" s="13" t="s">
        <v>246</v>
      </c>
      <c r="D121" s="30">
        <f>MID(C121, 6, 11)+Table1[[#This Row],[Day]]</f>
        <v>44607</v>
      </c>
      <c r="E121" s="31">
        <f>TIMEVALUE(MID(C121,17,9))</f>
        <v>0.93313657407407413</v>
      </c>
      <c r="F121" s="32">
        <f>_xlfn.NUMBERVALUE(MID(C121,26,6))/100</f>
        <v>0</v>
      </c>
      <c r="G121" s="32">
        <f>IF(Table1[[#This Row],[SHIFT]]&gt;0, Table1[[#This Row],[Time]]-TIME(Table1[[#This Row],[SHIFT]],0,0),Table1[[#This Row],[Time]]+TIME(ABS(Table1[[#This Row],[SHIFT]]),0,0))-Table1[[#This Row],[Day]]</f>
        <v>0.93313657407407413</v>
      </c>
      <c r="H121" s="7">
        <f>ROUND(IF(Table1[[#This Row],[SHIFT]]&gt;0, Table1[[#This Row],[Time]]-TIME(Table1[[#This Row],[SHIFT]],0,0),Table1[[#This Row],[Time]]+TIME(ABS(Table1[[#This Row],[SHIFT]]),0,0))-0.5, 0)</f>
        <v>0</v>
      </c>
    </row>
    <row r="122" spans="1:8">
      <c r="A122" s="9" t="s">
        <v>161</v>
      </c>
      <c r="B122" s="11" t="s">
        <v>108</v>
      </c>
      <c r="C122" s="13" t="s">
        <v>241</v>
      </c>
      <c r="D122" s="30">
        <f>MID(C122, 6, 11)+Table1[[#This Row],[Day]]</f>
        <v>44607</v>
      </c>
      <c r="E122" s="31">
        <f>TIMEVALUE(MID(C122,17,9))</f>
        <v>0.97810185185185183</v>
      </c>
      <c r="F122" s="32">
        <f>_xlfn.NUMBERVALUE(MID(C122,26,6))/100</f>
        <v>0</v>
      </c>
      <c r="G122" s="32">
        <f>IF(Table1[[#This Row],[SHIFT]]&gt;0, Table1[[#This Row],[Time]]-TIME(Table1[[#This Row],[SHIFT]],0,0),Table1[[#This Row],[Time]]+TIME(ABS(Table1[[#This Row],[SHIFT]]),0,0))-Table1[[#This Row],[Day]]</f>
        <v>0.97810185185185183</v>
      </c>
      <c r="H122" s="7">
        <f>ROUND(IF(Table1[[#This Row],[SHIFT]]&gt;0, Table1[[#This Row],[Time]]-TIME(Table1[[#This Row],[SHIFT]],0,0),Table1[[#This Row],[Time]]+TIME(ABS(Table1[[#This Row],[SHIFT]]),0,0))-0.5, 0)</f>
        <v>0</v>
      </c>
    </row>
    <row r="123" spans="1:8">
      <c r="A123" s="9" t="s">
        <v>161</v>
      </c>
      <c r="B123" s="11" t="s">
        <v>99</v>
      </c>
      <c r="C123" s="13" t="s">
        <v>235</v>
      </c>
      <c r="D123" s="30">
        <f>MID(C123, 6, 11)+Table1[[#This Row],[Day]]</f>
        <v>44608</v>
      </c>
      <c r="E123" s="31">
        <f>TIMEVALUE(MID(C123,17,9))</f>
        <v>0.25016203703703704</v>
      </c>
      <c r="F123" s="32">
        <f>_xlfn.NUMBERVALUE(MID(C123,26,6))/100</f>
        <v>0</v>
      </c>
      <c r="G123" s="32">
        <f>IF(Table1[[#This Row],[SHIFT]]&gt;0, Table1[[#This Row],[Time]]-TIME(Table1[[#This Row],[SHIFT]],0,0),Table1[[#This Row],[Time]]+TIME(ABS(Table1[[#This Row],[SHIFT]]),0,0))-Table1[[#This Row],[Day]]</f>
        <v>0.25016203703703704</v>
      </c>
      <c r="H123" s="7">
        <f>ROUND(IF(Table1[[#This Row],[SHIFT]]&gt;0, Table1[[#This Row],[Time]]-TIME(Table1[[#This Row],[SHIFT]],0,0),Table1[[#This Row],[Time]]+TIME(ABS(Table1[[#This Row],[SHIFT]]),0,0))-0.5, 0)</f>
        <v>0</v>
      </c>
    </row>
    <row r="124" spans="1:8">
      <c r="A124" s="9" t="s">
        <v>159</v>
      </c>
      <c r="B124" s="11" t="s">
        <v>88</v>
      </c>
      <c r="C124" s="13" t="s">
        <v>160</v>
      </c>
      <c r="D124" s="30">
        <f>MID(C124, 6, 11)+Table1[[#This Row],[Day]]</f>
        <v>44606</v>
      </c>
      <c r="E124" s="31">
        <f>TIMEVALUE(MID(C124,17,9))</f>
        <v>0.66533564814814816</v>
      </c>
      <c r="F124" s="32">
        <f>_xlfn.NUMBERVALUE(MID(C124,26,6))/100</f>
        <v>0</v>
      </c>
      <c r="G124" s="32">
        <f>IF(Table1[[#This Row],[SHIFT]]&gt;0, Table1[[#This Row],[Time]]-TIME(Table1[[#This Row],[SHIFT]],0,0),Table1[[#This Row],[Time]]+TIME(ABS(Table1[[#This Row],[SHIFT]]),0,0))-Table1[[#This Row],[Day]]</f>
        <v>0.66533564814814816</v>
      </c>
      <c r="H124" s="7">
        <f>ROUND(IF(Table1[[#This Row],[SHIFT]]&gt;0, Table1[[#This Row],[Time]]-TIME(Table1[[#This Row],[SHIFT]],0,0),Table1[[#This Row],[Time]]+TIME(ABS(Table1[[#This Row],[SHIFT]]),0,0))-0.5, 0)</f>
        <v>0</v>
      </c>
    </row>
    <row r="125" spans="1:8">
      <c r="A125" s="9" t="s">
        <v>159</v>
      </c>
      <c r="B125" s="11" t="s">
        <v>99</v>
      </c>
      <c r="C125" s="13" t="s">
        <v>113</v>
      </c>
      <c r="D125" s="30">
        <f>MID(C125, 6, 11)+Table1[[#This Row],[Day]]</f>
        <v>44606</v>
      </c>
      <c r="E125" s="31">
        <f>TIMEVALUE(MID(C125,17,9))</f>
        <v>0.81674768518518526</v>
      </c>
      <c r="F125" s="32">
        <f>_xlfn.NUMBERVALUE(MID(C125,26,6))/100</f>
        <v>0</v>
      </c>
      <c r="G125" s="32">
        <f>IF(Table1[[#This Row],[SHIFT]]&gt;0, Table1[[#This Row],[Time]]-TIME(Table1[[#This Row],[SHIFT]],0,0),Table1[[#This Row],[Time]]+TIME(ABS(Table1[[#This Row],[SHIFT]]),0,0))-Table1[[#This Row],[Day]]</f>
        <v>0.81674768518518526</v>
      </c>
      <c r="H125" s="7">
        <f>ROUND(IF(Table1[[#This Row],[SHIFT]]&gt;0, Table1[[#This Row],[Time]]-TIME(Table1[[#This Row],[SHIFT]],0,0),Table1[[#This Row],[Time]]+TIME(ABS(Table1[[#This Row],[SHIFT]]),0,0))-0.5, 0)</f>
        <v>0</v>
      </c>
    </row>
    <row r="126" spans="1:8">
      <c r="A126" s="9" t="s">
        <v>159</v>
      </c>
      <c r="B126" s="11" t="s">
        <v>186</v>
      </c>
      <c r="C126" s="13" t="s">
        <v>190</v>
      </c>
      <c r="D126" s="30">
        <f>MID(C126, 6, 11)+Table1[[#This Row],[Day]]</f>
        <v>44607</v>
      </c>
      <c r="E126" s="31">
        <f>TIMEVALUE(MID(C126,17,9))</f>
        <v>0.41351851851851856</v>
      </c>
      <c r="F126" s="32">
        <f>_xlfn.NUMBERVALUE(MID(C126,26,6))/100</f>
        <v>0</v>
      </c>
      <c r="G126" s="32">
        <f>IF(Table1[[#This Row],[SHIFT]]&gt;0, Table1[[#This Row],[Time]]-TIME(Table1[[#This Row],[SHIFT]],0,0),Table1[[#This Row],[Time]]+TIME(ABS(Table1[[#This Row],[SHIFT]]),0,0))-Table1[[#This Row],[Day]]</f>
        <v>0.41351851851851856</v>
      </c>
      <c r="H126" s="7">
        <f>ROUND(IF(Table1[[#This Row],[SHIFT]]&gt;0, Table1[[#This Row],[Time]]-TIME(Table1[[#This Row],[SHIFT]],0,0),Table1[[#This Row],[Time]]+TIME(ABS(Table1[[#This Row],[SHIFT]]),0,0))-0.5, 0)</f>
        <v>0</v>
      </c>
    </row>
    <row r="127" spans="1:8">
      <c r="A127" s="9" t="s">
        <v>159</v>
      </c>
      <c r="B127" s="15" t="s">
        <v>186</v>
      </c>
      <c r="C127" s="13" t="s">
        <v>190</v>
      </c>
      <c r="D127" s="30">
        <f>MID(C127, 6, 11)+Table1[[#This Row],[Day]]</f>
        <v>44607</v>
      </c>
      <c r="E127" s="31">
        <f>TIMEVALUE(MID(C127,17,9))</f>
        <v>0.41351851851851856</v>
      </c>
      <c r="F127" s="32">
        <f>_xlfn.NUMBERVALUE(MID(C127,26,6))/100</f>
        <v>0</v>
      </c>
      <c r="G127" s="32">
        <f>IF(Table1[[#This Row],[SHIFT]]&gt;0, Table1[[#This Row],[Time]]-TIME(Table1[[#This Row],[SHIFT]],0,0),Table1[[#This Row],[Time]]+TIME(ABS(Table1[[#This Row],[SHIFT]]),0,0))-Table1[[#This Row],[Day]]</f>
        <v>0.41351851851851856</v>
      </c>
      <c r="H127" s="7">
        <f>ROUND(IF(Table1[[#This Row],[SHIFT]]&gt;0, Table1[[#This Row],[Time]]-TIME(Table1[[#This Row],[SHIFT]],0,0),Table1[[#This Row],[Time]]+TIME(ABS(Table1[[#This Row],[SHIFT]]),0,0))-0.5, 0)</f>
        <v>0</v>
      </c>
    </row>
    <row r="128" spans="1:8">
      <c r="A128" s="9" t="s">
        <v>159</v>
      </c>
      <c r="B128" s="11" t="s">
        <v>177</v>
      </c>
      <c r="C128" s="13" t="s">
        <v>188</v>
      </c>
      <c r="D128" s="30">
        <f>MID(C128, 6, 11)+Table1[[#This Row],[Day]]</f>
        <v>44607</v>
      </c>
      <c r="E128" s="31">
        <f>TIMEVALUE(MID(C128,17,9))</f>
        <v>0.43701388888888887</v>
      </c>
      <c r="F128" s="32">
        <f>_xlfn.NUMBERVALUE(MID(C128,26,6))/100</f>
        <v>0</v>
      </c>
      <c r="G128" s="32">
        <f>IF(Table1[[#This Row],[SHIFT]]&gt;0, Table1[[#This Row],[Time]]-TIME(Table1[[#This Row],[SHIFT]],0,0),Table1[[#This Row],[Time]]+TIME(ABS(Table1[[#This Row],[SHIFT]]),0,0))-Table1[[#This Row],[Day]]</f>
        <v>0.43701388888888887</v>
      </c>
      <c r="H128" s="7">
        <f>ROUND(IF(Table1[[#This Row],[SHIFT]]&gt;0, Table1[[#This Row],[Time]]-TIME(Table1[[#This Row],[SHIFT]],0,0),Table1[[#This Row],[Time]]+TIME(ABS(Table1[[#This Row],[SHIFT]]),0,0))-0.5, 0)</f>
        <v>0</v>
      </c>
    </row>
    <row r="129" spans="1:8">
      <c r="A129" s="9" t="s">
        <v>159</v>
      </c>
      <c r="B129" s="11" t="s">
        <v>177</v>
      </c>
      <c r="C129" s="13" t="s">
        <v>188</v>
      </c>
      <c r="D129" s="30">
        <f>MID(C129, 6, 11)+Table1[[#This Row],[Day]]</f>
        <v>44607</v>
      </c>
      <c r="E129" s="31">
        <f>TIMEVALUE(MID(C129,17,9))</f>
        <v>0.43701388888888887</v>
      </c>
      <c r="F129" s="32">
        <f>_xlfn.NUMBERVALUE(MID(C129,26,6))/100</f>
        <v>0</v>
      </c>
      <c r="G129" s="32">
        <f>IF(Table1[[#This Row],[SHIFT]]&gt;0, Table1[[#This Row],[Time]]-TIME(Table1[[#This Row],[SHIFT]],0,0),Table1[[#This Row],[Time]]+TIME(ABS(Table1[[#This Row],[SHIFT]]),0,0))-Table1[[#This Row],[Day]]</f>
        <v>0.43701388888888887</v>
      </c>
      <c r="H129" s="7">
        <f>ROUND(IF(Table1[[#This Row],[SHIFT]]&gt;0, Table1[[#This Row],[Time]]-TIME(Table1[[#This Row],[SHIFT]],0,0),Table1[[#This Row],[Time]]+TIME(ABS(Table1[[#This Row],[SHIFT]]),0,0))-0.5, 0)</f>
        <v>0</v>
      </c>
    </row>
    <row r="130" spans="1:8">
      <c r="A130" s="9" t="s">
        <v>159</v>
      </c>
      <c r="B130" s="11" t="s">
        <v>99</v>
      </c>
      <c r="C130" s="13" t="s">
        <v>211</v>
      </c>
      <c r="D130" s="30">
        <f>MID(C130, 6, 11)+Table1[[#This Row],[Day]]</f>
        <v>44608</v>
      </c>
      <c r="E130" s="31">
        <f>TIMEVALUE(MID(C130,17,9))</f>
        <v>0.99684027777777784</v>
      </c>
      <c r="F130" s="32">
        <f>_xlfn.NUMBERVALUE(MID(C130,26,6))/100</f>
        <v>0</v>
      </c>
      <c r="G130" s="32">
        <f>IF(Table1[[#This Row],[SHIFT]]&gt;0, Table1[[#This Row],[Time]]-TIME(Table1[[#This Row],[SHIFT]],0,0),Table1[[#This Row],[Time]]+TIME(ABS(Table1[[#This Row],[SHIFT]]),0,0))-Table1[[#This Row],[Day]]</f>
        <v>0.99684027777777784</v>
      </c>
      <c r="H130" s="7">
        <f>ROUND(IF(Table1[[#This Row],[SHIFT]]&gt;0, Table1[[#This Row],[Time]]-TIME(Table1[[#This Row],[SHIFT]],0,0),Table1[[#This Row],[Time]]+TIME(ABS(Table1[[#This Row],[SHIFT]]),0,0))-0.5, 0)</f>
        <v>0</v>
      </c>
    </row>
    <row r="131" spans="1:8" ht="15.75" thickBot="1">
      <c r="A131" s="33" t="s">
        <v>198</v>
      </c>
      <c r="B131" s="34" t="s">
        <v>88</v>
      </c>
      <c r="C131" s="41" t="s">
        <v>199</v>
      </c>
      <c r="D131" s="30">
        <f>MID(C131, 6, 11)+Table1[[#This Row],[Day]]</f>
        <v>44607</v>
      </c>
      <c r="E131" s="31">
        <f>TIMEVALUE(MID(C131,17,9))</f>
        <v>0.8305324074074073</v>
      </c>
      <c r="F131" s="32">
        <f>_xlfn.NUMBERVALUE(MID(C131,26,6))/100</f>
        <v>0</v>
      </c>
      <c r="G131" s="32">
        <f>IF(Table1[[#This Row],[SHIFT]]&gt;0, Table1[[#This Row],[Time]]-TIME(Table1[[#This Row],[SHIFT]],0,0),Table1[[#This Row],[Time]]+TIME(ABS(Table1[[#This Row],[SHIFT]]),0,0))-Table1[[#This Row],[Day]]</f>
        <v>0.8305324074074073</v>
      </c>
      <c r="H131" s="7">
        <f>ROUND(IF(Table1[[#This Row],[SHIFT]]&gt;0, Table1[[#This Row],[Time]]-TIME(Table1[[#This Row],[SHIFT]],0,0),Table1[[#This Row],[Time]]+TIME(ABS(Table1[[#This Row],[SHIFT]]),0,0))-0.5, 0)</f>
        <v>0</v>
      </c>
    </row>
    <row r="132" spans="1:8">
      <c r="A132" s="14" t="s">
        <v>133</v>
      </c>
      <c r="B132" s="16" t="s">
        <v>88</v>
      </c>
      <c r="C132" s="13" t="s">
        <v>134</v>
      </c>
      <c r="D132" s="30">
        <f>MID(C132, 6, 11)+Table1[[#This Row],[Day]]</f>
        <v>44606</v>
      </c>
      <c r="E132" s="31">
        <f>TIMEVALUE(MID(C132,17,9))</f>
        <v>0.6790856481481482</v>
      </c>
      <c r="F132" s="32">
        <f>_xlfn.NUMBERVALUE(MID(C132,26,6))/100</f>
        <v>0</v>
      </c>
      <c r="G132" s="32">
        <f>IF(Table1[[#This Row],[SHIFT]]&gt;0, Table1[[#This Row],[Time]]-TIME(Table1[[#This Row],[SHIFT]],0,0),Table1[[#This Row],[Time]]+TIME(ABS(Table1[[#This Row],[SHIFT]]),0,0))-Table1[[#This Row],[Day]]</f>
        <v>0.6790856481481482</v>
      </c>
      <c r="H132" s="7">
        <f>ROUND(IF(Table1[[#This Row],[SHIFT]]&gt;0, Table1[[#This Row],[Time]]-TIME(Table1[[#This Row],[SHIFT]],0,0),Table1[[#This Row],[Time]]+TIME(ABS(Table1[[#This Row],[SHIFT]]),0,0))-0.5, 0)</f>
        <v>0</v>
      </c>
    </row>
    <row r="133" spans="1:8">
      <c r="A133" s="9" t="s">
        <v>133</v>
      </c>
      <c r="B133" s="15" t="s">
        <v>193</v>
      </c>
      <c r="C133" s="13" t="s">
        <v>196</v>
      </c>
      <c r="D133" s="30">
        <f>MID(C133, 6, 11)+Table1[[#This Row],[Day]]</f>
        <v>44607</v>
      </c>
      <c r="E133" s="31">
        <f>TIMEVALUE(MID(C133,17,9))</f>
        <v>7.5972222222222219E-2</v>
      </c>
      <c r="F133" s="32">
        <f>_xlfn.NUMBERVALUE(MID(C133,26,6))/100</f>
        <v>0</v>
      </c>
      <c r="G133" s="32">
        <f>IF(Table1[[#This Row],[SHIFT]]&gt;0, Table1[[#This Row],[Time]]-TIME(Table1[[#This Row],[SHIFT]],0,0),Table1[[#This Row],[Time]]+TIME(ABS(Table1[[#This Row],[SHIFT]]),0,0))-Table1[[#This Row],[Day]]</f>
        <v>7.5972222222222219E-2</v>
      </c>
      <c r="H133" s="7">
        <f>ROUND(IF(Table1[[#This Row],[SHIFT]]&gt;0, Table1[[#This Row],[Time]]-TIME(Table1[[#This Row],[SHIFT]],0,0),Table1[[#This Row],[Time]]+TIME(ABS(Table1[[#This Row],[SHIFT]]),0,0))-0.5, 0)</f>
        <v>0</v>
      </c>
    </row>
    <row r="134" spans="1:8">
      <c r="A134" s="9" t="s">
        <v>131</v>
      </c>
      <c r="B134" s="11" t="s">
        <v>88</v>
      </c>
      <c r="C134" s="13" t="s">
        <v>132</v>
      </c>
      <c r="D134" s="30">
        <f>MID(C134, 6, 11)+Table1[[#This Row],[Day]]</f>
        <v>44606</v>
      </c>
      <c r="E134" s="31">
        <f>TIMEVALUE(MID(C134,17,9))</f>
        <v>0.67914351851851851</v>
      </c>
      <c r="F134" s="32">
        <f>_xlfn.NUMBERVALUE(MID(C134,26,6))/100</f>
        <v>0</v>
      </c>
      <c r="G134" s="32">
        <f>IF(Table1[[#This Row],[SHIFT]]&gt;0, Table1[[#This Row],[Time]]-TIME(Table1[[#This Row],[SHIFT]],0,0),Table1[[#This Row],[Time]]+TIME(ABS(Table1[[#This Row],[SHIFT]]),0,0))-Table1[[#This Row],[Day]]</f>
        <v>0.67914351851851851</v>
      </c>
      <c r="H134" s="7">
        <f>ROUND(IF(Table1[[#This Row],[SHIFT]]&gt;0, Table1[[#This Row],[Time]]-TIME(Table1[[#This Row],[SHIFT]],0,0),Table1[[#This Row],[Time]]+TIME(ABS(Table1[[#This Row],[SHIFT]]),0,0))-0.5, 0)</f>
        <v>0</v>
      </c>
    </row>
    <row r="135" spans="1:8">
      <c r="A135" s="9" t="s">
        <v>131</v>
      </c>
      <c r="B135" s="15" t="s">
        <v>85</v>
      </c>
      <c r="C135" s="13" t="s">
        <v>120</v>
      </c>
      <c r="D135" s="30">
        <f>MID(C135, 6, 11)+Table1[[#This Row],[Day]]</f>
        <v>44606</v>
      </c>
      <c r="E135" s="31">
        <f>TIMEVALUE(MID(C135,17,9))</f>
        <v>0.75687499999999996</v>
      </c>
      <c r="F135" s="32">
        <f>_xlfn.NUMBERVALUE(MID(C135,26,6))/100</f>
        <v>0</v>
      </c>
      <c r="G135" s="32">
        <f>IF(Table1[[#This Row],[SHIFT]]&gt;0, Table1[[#This Row],[Time]]-TIME(Table1[[#This Row],[SHIFT]],0,0),Table1[[#This Row],[Time]]+TIME(ABS(Table1[[#This Row],[SHIFT]]),0,0))-Table1[[#This Row],[Day]]</f>
        <v>0.75687499999999996</v>
      </c>
      <c r="H135" s="7">
        <f>ROUND(IF(Table1[[#This Row],[SHIFT]]&gt;0, Table1[[#This Row],[Time]]-TIME(Table1[[#This Row],[SHIFT]],0,0),Table1[[#This Row],[Time]]+TIME(ABS(Table1[[#This Row],[SHIFT]]),0,0))-0.5, 0)</f>
        <v>0</v>
      </c>
    </row>
    <row r="136" spans="1:8">
      <c r="A136" s="9" t="s">
        <v>131</v>
      </c>
      <c r="B136" s="15" t="s">
        <v>114</v>
      </c>
      <c r="C136" s="13" t="s">
        <v>195</v>
      </c>
      <c r="D136" s="30">
        <f>MID(C136, 6, 11)+Table1[[#This Row],[Day]]</f>
        <v>44607</v>
      </c>
      <c r="E136" s="31">
        <f>TIMEVALUE(MID(C136,17,9))</f>
        <v>9.67824074074074E-2</v>
      </c>
      <c r="F136" s="32">
        <f>_xlfn.NUMBERVALUE(MID(C136,26,6))/100</f>
        <v>0</v>
      </c>
      <c r="G136" s="32">
        <f>IF(Table1[[#This Row],[SHIFT]]&gt;0, Table1[[#This Row],[Time]]-TIME(Table1[[#This Row],[SHIFT]],0,0),Table1[[#This Row],[Time]]+TIME(ABS(Table1[[#This Row],[SHIFT]]),0,0))-Table1[[#This Row],[Day]]</f>
        <v>9.67824074074074E-2</v>
      </c>
      <c r="H136" s="7">
        <f>ROUND(IF(Table1[[#This Row],[SHIFT]]&gt;0, Table1[[#This Row],[Time]]-TIME(Table1[[#This Row],[SHIFT]],0,0),Table1[[#This Row],[Time]]+TIME(ABS(Table1[[#This Row],[SHIFT]]),0,0))-0.5, 0)</f>
        <v>0</v>
      </c>
    </row>
    <row r="137" spans="1:8">
      <c r="A137" s="9" t="s">
        <v>131</v>
      </c>
      <c r="B137" s="15" t="s">
        <v>193</v>
      </c>
      <c r="C137" s="13" t="s">
        <v>194</v>
      </c>
      <c r="D137" s="30">
        <f>MID(C137, 6, 11)+Table1[[#This Row],[Day]]</f>
        <v>44607</v>
      </c>
      <c r="E137" s="31">
        <f>TIMEVALUE(MID(C137,17,9))</f>
        <v>0.16024305555555554</v>
      </c>
      <c r="F137" s="32">
        <f>_xlfn.NUMBERVALUE(MID(C137,26,6))/100</f>
        <v>0</v>
      </c>
      <c r="G137" s="32">
        <f>IF(Table1[[#This Row],[SHIFT]]&gt;0, Table1[[#This Row],[Time]]-TIME(Table1[[#This Row],[SHIFT]],0,0),Table1[[#This Row],[Time]]+TIME(ABS(Table1[[#This Row],[SHIFT]]),0,0))-Table1[[#This Row],[Day]]</f>
        <v>0.16024305555555554</v>
      </c>
      <c r="H137" s="7">
        <f>ROUND(IF(Table1[[#This Row],[SHIFT]]&gt;0, Table1[[#This Row],[Time]]-TIME(Table1[[#This Row],[SHIFT]],0,0),Table1[[#This Row],[Time]]+TIME(ABS(Table1[[#This Row],[SHIFT]]),0,0))-0.5, 0)</f>
        <v>0</v>
      </c>
    </row>
    <row r="138" spans="1:8">
      <c r="A138" s="9" t="s">
        <v>131</v>
      </c>
      <c r="B138" s="11" t="s">
        <v>175</v>
      </c>
      <c r="C138" s="13" t="s">
        <v>176</v>
      </c>
      <c r="D138" s="30">
        <f>MID(C138, 6, 11)+Table1[[#This Row],[Day]]</f>
        <v>44607</v>
      </c>
      <c r="E138" s="31">
        <f>TIMEVALUE(MID(C138,17,9))</f>
        <v>0.65425925925925921</v>
      </c>
      <c r="F138" s="32">
        <f>_xlfn.NUMBERVALUE(MID(C138,26,6))/100</f>
        <v>0</v>
      </c>
      <c r="G138" s="32">
        <f>IF(Table1[[#This Row],[SHIFT]]&gt;0, Table1[[#This Row],[Time]]-TIME(Table1[[#This Row],[SHIFT]],0,0),Table1[[#This Row],[Time]]+TIME(ABS(Table1[[#This Row],[SHIFT]]),0,0))-Table1[[#This Row],[Day]]</f>
        <v>0.65425925925925921</v>
      </c>
      <c r="H138" s="7">
        <f>ROUND(IF(Table1[[#This Row],[SHIFT]]&gt;0, Table1[[#This Row],[Time]]-TIME(Table1[[#This Row],[SHIFT]],0,0),Table1[[#This Row],[Time]]+TIME(ABS(Table1[[#This Row],[SHIFT]]),0,0))-0.5, 0)</f>
        <v>0</v>
      </c>
    </row>
    <row r="139" spans="1:8">
      <c r="A139" s="9" t="s">
        <v>131</v>
      </c>
      <c r="B139" s="15" t="s">
        <v>175</v>
      </c>
      <c r="C139" s="13" t="s">
        <v>176</v>
      </c>
      <c r="D139" s="30">
        <f>MID(C139, 6, 11)+Table1[[#This Row],[Day]]</f>
        <v>44607</v>
      </c>
      <c r="E139" s="31">
        <f>TIMEVALUE(MID(C139,17,9))</f>
        <v>0.65425925925925921</v>
      </c>
      <c r="F139" s="32">
        <f>_xlfn.NUMBERVALUE(MID(C139,26,6))/100</f>
        <v>0</v>
      </c>
      <c r="G139" s="32">
        <f>IF(Table1[[#This Row],[SHIFT]]&gt;0, Table1[[#This Row],[Time]]-TIME(Table1[[#This Row],[SHIFT]],0,0),Table1[[#This Row],[Time]]+TIME(ABS(Table1[[#This Row],[SHIFT]]),0,0))-Table1[[#This Row],[Day]]</f>
        <v>0.65425925925925921</v>
      </c>
      <c r="H139" s="7">
        <f>ROUND(IF(Table1[[#This Row],[SHIFT]]&gt;0, Table1[[#This Row],[Time]]-TIME(Table1[[#This Row],[SHIFT]],0,0),Table1[[#This Row],[Time]]+TIME(ABS(Table1[[#This Row],[SHIFT]]),0,0))-0.5, 0)</f>
        <v>0</v>
      </c>
    </row>
    <row r="140" spans="1:8">
      <c r="A140" s="9" t="s">
        <v>131</v>
      </c>
      <c r="B140" s="11" t="s">
        <v>114</v>
      </c>
      <c r="C140" s="13" t="s">
        <v>238</v>
      </c>
      <c r="D140" s="30">
        <f>MID(C140, 6, 11)+Table1[[#This Row],[Day]]</f>
        <v>44608</v>
      </c>
      <c r="E140" s="31">
        <f>TIMEVALUE(MID(C140,17,9))</f>
        <v>0.21438657407407405</v>
      </c>
      <c r="F140" s="32">
        <f>_xlfn.NUMBERVALUE(MID(C140,26,6))/100</f>
        <v>0</v>
      </c>
      <c r="G140" s="32">
        <f>IF(Table1[[#This Row],[SHIFT]]&gt;0, Table1[[#This Row],[Time]]-TIME(Table1[[#This Row],[SHIFT]],0,0),Table1[[#This Row],[Time]]+TIME(ABS(Table1[[#This Row],[SHIFT]]),0,0))-Table1[[#This Row],[Day]]</f>
        <v>0.21438657407407405</v>
      </c>
      <c r="H140" s="7">
        <f>ROUND(IF(Table1[[#This Row],[SHIFT]]&gt;0, Table1[[#This Row],[Time]]-TIME(Table1[[#This Row],[SHIFT]],0,0),Table1[[#This Row],[Time]]+TIME(ABS(Table1[[#This Row],[SHIFT]]),0,0))-0.5, 0)</f>
        <v>0</v>
      </c>
    </row>
    <row r="141" spans="1:8">
      <c r="A141" s="9" t="s">
        <v>131</v>
      </c>
      <c r="B141" s="15" t="s">
        <v>114</v>
      </c>
      <c r="C141" s="13" t="s">
        <v>237</v>
      </c>
      <c r="D141" s="30">
        <f>MID(C141, 6, 11)+Table1[[#This Row],[Day]]</f>
        <v>44608</v>
      </c>
      <c r="E141" s="31">
        <f>TIMEVALUE(MID(C141,17,9))</f>
        <v>0.21800925925925926</v>
      </c>
      <c r="F141" s="32">
        <f>_xlfn.NUMBERVALUE(MID(C141,26,6))/100</f>
        <v>0</v>
      </c>
      <c r="G141" s="32">
        <f>IF(Table1[[#This Row],[SHIFT]]&gt;0, Table1[[#This Row],[Time]]-TIME(Table1[[#This Row],[SHIFT]],0,0),Table1[[#This Row],[Time]]+TIME(ABS(Table1[[#This Row],[SHIFT]]),0,0))-Table1[[#This Row],[Day]]</f>
        <v>0.21800925925925926</v>
      </c>
      <c r="H141" s="7">
        <f>ROUND(IF(Table1[[#This Row],[SHIFT]]&gt;0, Table1[[#This Row],[Time]]-TIME(Table1[[#This Row],[SHIFT]],0,0),Table1[[#This Row],[Time]]+TIME(ABS(Table1[[#This Row],[SHIFT]]),0,0))-0.5, 0)</f>
        <v>0</v>
      </c>
    </row>
    <row r="142" spans="1:8">
      <c r="A142" s="9" t="s">
        <v>129</v>
      </c>
      <c r="B142" s="15" t="s">
        <v>88</v>
      </c>
      <c r="C142" s="13" t="s">
        <v>130</v>
      </c>
      <c r="D142" s="30">
        <f>MID(C142, 6, 11)+Table1[[#This Row],[Day]]</f>
        <v>44606</v>
      </c>
      <c r="E142" s="31">
        <f>TIMEVALUE(MID(C142,17,9))</f>
        <v>0.679224537037037</v>
      </c>
      <c r="F142" s="32">
        <f>_xlfn.NUMBERVALUE(MID(C142,26,6))/100</f>
        <v>0</v>
      </c>
      <c r="G142" s="32">
        <f>IF(Table1[[#This Row],[SHIFT]]&gt;0, Table1[[#This Row],[Time]]-TIME(Table1[[#This Row],[SHIFT]],0,0),Table1[[#This Row],[Time]]+TIME(ABS(Table1[[#This Row],[SHIFT]]),0,0))-Table1[[#This Row],[Day]]</f>
        <v>0.679224537037037</v>
      </c>
      <c r="H142" s="7">
        <f>ROUND(IF(Table1[[#This Row],[SHIFT]]&gt;0, Table1[[#This Row],[Time]]-TIME(Table1[[#This Row],[SHIFT]],0,0),Table1[[#This Row],[Time]]+TIME(ABS(Table1[[#This Row],[SHIFT]]),0,0))-0.5, 0)</f>
        <v>0</v>
      </c>
    </row>
    <row r="143" spans="1:8">
      <c r="A143" s="9" t="s">
        <v>129</v>
      </c>
      <c r="B143" s="11" t="s">
        <v>85</v>
      </c>
      <c r="C143" s="13" t="s">
        <v>116</v>
      </c>
      <c r="D143" s="30">
        <f>MID(C143, 6, 11)+Table1[[#This Row],[Day]]</f>
        <v>44606</v>
      </c>
      <c r="E143" s="31">
        <f>TIMEVALUE(MID(C143,17,9))</f>
        <v>0.76290509259259265</v>
      </c>
      <c r="F143" s="32">
        <f>_xlfn.NUMBERVALUE(MID(C143,26,6))/100</f>
        <v>0</v>
      </c>
      <c r="G143" s="32">
        <f>IF(Table1[[#This Row],[SHIFT]]&gt;0, Table1[[#This Row],[Time]]-TIME(Table1[[#This Row],[SHIFT]],0,0),Table1[[#This Row],[Time]]+TIME(ABS(Table1[[#This Row],[SHIFT]]),0,0))-Table1[[#This Row],[Day]]</f>
        <v>0.76290509259259265</v>
      </c>
      <c r="H143" s="7">
        <f>ROUND(IF(Table1[[#This Row],[SHIFT]]&gt;0, Table1[[#This Row],[Time]]-TIME(Table1[[#This Row],[SHIFT]],0,0),Table1[[#This Row],[Time]]+TIME(ABS(Table1[[#This Row],[SHIFT]]),0,0))-0.5, 0)</f>
        <v>0</v>
      </c>
    </row>
    <row r="144" spans="1:8">
      <c r="A144" s="9" t="s">
        <v>129</v>
      </c>
      <c r="B144" s="11" t="s">
        <v>114</v>
      </c>
      <c r="C144" s="13" t="s">
        <v>115</v>
      </c>
      <c r="D144" s="30">
        <f>MID(C144, 6, 11)+Table1[[#This Row],[Day]]</f>
        <v>44606</v>
      </c>
      <c r="E144" s="31">
        <f>TIMEVALUE(MID(C144,17,9))</f>
        <v>0.76859953703703709</v>
      </c>
      <c r="F144" s="32">
        <f>_xlfn.NUMBERVALUE(MID(C144,26,6))/100</f>
        <v>0</v>
      </c>
      <c r="G144" s="32">
        <f>IF(Table1[[#This Row],[SHIFT]]&gt;0, Table1[[#This Row],[Time]]-TIME(Table1[[#This Row],[SHIFT]],0,0),Table1[[#This Row],[Time]]+TIME(ABS(Table1[[#This Row],[SHIFT]]),0,0))-Table1[[#This Row],[Day]]</f>
        <v>0.76859953703703709</v>
      </c>
      <c r="H144" s="7">
        <f>ROUND(IF(Table1[[#This Row],[SHIFT]]&gt;0, Table1[[#This Row],[Time]]-TIME(Table1[[#This Row],[SHIFT]],0,0),Table1[[#This Row],[Time]]+TIME(ABS(Table1[[#This Row],[SHIFT]]),0,0))-0.5, 0)</f>
        <v>0</v>
      </c>
    </row>
    <row r="145" spans="1:8">
      <c r="A145" s="9" t="s">
        <v>127</v>
      </c>
      <c r="B145" s="11" t="s">
        <v>88</v>
      </c>
      <c r="C145" s="13" t="s">
        <v>128</v>
      </c>
      <c r="D145" s="30">
        <f>MID(C145, 6, 11)+Table1[[#This Row],[Day]]</f>
        <v>44606</v>
      </c>
      <c r="E145" s="31">
        <f>TIMEVALUE(MID(C145,17,9))</f>
        <v>0.67932870370370368</v>
      </c>
      <c r="F145" s="32">
        <f>_xlfn.NUMBERVALUE(MID(C145,26,6))/100</f>
        <v>0</v>
      </c>
      <c r="G145" s="32">
        <f>IF(Table1[[#This Row],[SHIFT]]&gt;0, Table1[[#This Row],[Time]]-TIME(Table1[[#This Row],[SHIFT]],0,0),Table1[[#This Row],[Time]]+TIME(ABS(Table1[[#This Row],[SHIFT]]),0,0))-Table1[[#This Row],[Day]]</f>
        <v>0.67932870370370368</v>
      </c>
      <c r="H145" s="7">
        <f>ROUND(IF(Table1[[#This Row],[SHIFT]]&gt;0, Table1[[#This Row],[Time]]-TIME(Table1[[#This Row],[SHIFT]],0,0),Table1[[#This Row],[Time]]+TIME(ABS(Table1[[#This Row],[SHIFT]]),0,0))-0.5, 0)</f>
        <v>0</v>
      </c>
    </row>
    <row r="146" spans="1:8">
      <c r="A146" s="9" t="s">
        <v>127</v>
      </c>
      <c r="B146" s="11" t="s">
        <v>89</v>
      </c>
      <c r="C146" s="13" t="s">
        <v>203</v>
      </c>
      <c r="D146" s="30">
        <f>MID(C146, 6, 11)+Table1[[#This Row],[Day]]</f>
        <v>44607</v>
      </c>
      <c r="E146" s="31">
        <f>TIMEVALUE(MID(C146,17,9))</f>
        <v>0.39934027777777775</v>
      </c>
      <c r="F146" s="32">
        <f>_xlfn.NUMBERVALUE(MID(C146,26,6))/100</f>
        <v>-8</v>
      </c>
      <c r="G146" s="32">
        <f>IF(Table1[[#This Row],[SHIFT]]&gt;0, Table1[[#This Row],[Time]]-TIME(Table1[[#This Row],[SHIFT]],0,0),Table1[[#This Row],[Time]]+TIME(ABS(Table1[[#This Row],[SHIFT]]),0,0))-Table1[[#This Row],[Day]]</f>
        <v>0.73267361111111107</v>
      </c>
      <c r="H146" s="7">
        <f>ROUND(IF(Table1[[#This Row],[SHIFT]]&gt;0, Table1[[#This Row],[Time]]-TIME(Table1[[#This Row],[SHIFT]],0,0),Table1[[#This Row],[Time]]+TIME(ABS(Table1[[#This Row],[SHIFT]]),0,0))-0.5, 0)</f>
        <v>0</v>
      </c>
    </row>
    <row r="147" spans="1:8">
      <c r="A147" s="9" t="s">
        <v>127</v>
      </c>
      <c r="B147" s="11" t="s">
        <v>193</v>
      </c>
      <c r="C147" s="13" t="s">
        <v>245</v>
      </c>
      <c r="D147" s="30">
        <f>MID(C147, 6, 11)+Table1[[#This Row],[Day]]</f>
        <v>44607</v>
      </c>
      <c r="E147" s="31">
        <f>TIMEVALUE(MID(C147,17,9))</f>
        <v>0.95269675925925934</v>
      </c>
      <c r="F147" s="32">
        <f>_xlfn.NUMBERVALUE(MID(C147,26,6))/100</f>
        <v>0</v>
      </c>
      <c r="G147" s="32">
        <f>IF(Table1[[#This Row],[SHIFT]]&gt;0, Table1[[#This Row],[Time]]-TIME(Table1[[#This Row],[SHIFT]],0,0),Table1[[#This Row],[Time]]+TIME(ABS(Table1[[#This Row],[SHIFT]]),0,0))-Table1[[#This Row],[Day]]</f>
        <v>0.95269675925925934</v>
      </c>
      <c r="H147" s="7">
        <f>ROUND(IF(Table1[[#This Row],[SHIFT]]&gt;0, Table1[[#This Row],[Time]]-TIME(Table1[[#This Row],[SHIFT]],0,0),Table1[[#This Row],[Time]]+TIME(ABS(Table1[[#This Row],[SHIFT]]),0,0))-0.5, 0)</f>
        <v>0</v>
      </c>
    </row>
    <row r="148" spans="1:8">
      <c r="A148" s="9" t="s">
        <v>127</v>
      </c>
      <c r="B148" s="11" t="s">
        <v>89</v>
      </c>
      <c r="C148" s="13" t="s">
        <v>226</v>
      </c>
      <c r="D148" s="30">
        <f>MID(C148, 6, 11)+Table1[[#This Row],[Day]]</f>
        <v>44608</v>
      </c>
      <c r="E148" s="31">
        <f>TIMEVALUE(MID(C148,17,9))</f>
        <v>0.27862268518518518</v>
      </c>
      <c r="F148" s="32">
        <f>_xlfn.NUMBERVALUE(MID(C148,26,6))/100</f>
        <v>-8</v>
      </c>
      <c r="G148" s="32">
        <f>IF(Table1[[#This Row],[SHIFT]]&gt;0, Table1[[#This Row],[Time]]-TIME(Table1[[#This Row],[SHIFT]],0,0),Table1[[#This Row],[Time]]+TIME(ABS(Table1[[#This Row],[SHIFT]]),0,0))-Table1[[#This Row],[Day]]</f>
        <v>0.61195601851851844</v>
      </c>
      <c r="H148" s="7">
        <f>ROUND(IF(Table1[[#This Row],[SHIFT]]&gt;0, Table1[[#This Row],[Time]]-TIME(Table1[[#This Row],[SHIFT]],0,0),Table1[[#This Row],[Time]]+TIME(ABS(Table1[[#This Row],[SHIFT]]),0,0))-0.5, 0)</f>
        <v>0</v>
      </c>
    </row>
    <row r="149" spans="1:8">
      <c r="A149" s="9" t="s">
        <v>127</v>
      </c>
      <c r="B149" s="11" t="s">
        <v>193</v>
      </c>
      <c r="C149" s="13" t="s">
        <v>223</v>
      </c>
      <c r="D149" s="30">
        <f>MID(C149, 6, 11)+Table1[[#This Row],[Day]]</f>
        <v>44608</v>
      </c>
      <c r="E149" s="31">
        <f>TIMEVALUE(MID(C149,17,9))</f>
        <v>0.75418981481481484</v>
      </c>
      <c r="F149" s="32">
        <f>_xlfn.NUMBERVALUE(MID(C149,26,6))/100</f>
        <v>0</v>
      </c>
      <c r="G149" s="32">
        <f>IF(Table1[[#This Row],[SHIFT]]&gt;0, Table1[[#This Row],[Time]]-TIME(Table1[[#This Row],[SHIFT]],0,0),Table1[[#This Row],[Time]]+TIME(ABS(Table1[[#This Row],[SHIFT]]),0,0))-Table1[[#This Row],[Day]]</f>
        <v>0.75418981481481484</v>
      </c>
      <c r="H149" s="7">
        <f>ROUND(IF(Table1[[#This Row],[SHIFT]]&gt;0, Table1[[#This Row],[Time]]-TIME(Table1[[#This Row],[SHIFT]],0,0),Table1[[#This Row],[Time]]+TIME(ABS(Table1[[#This Row],[SHIFT]]),0,0))-0.5, 0)</f>
        <v>0</v>
      </c>
    </row>
    <row r="150" spans="1:8">
      <c r="A150" s="9" t="s">
        <v>127</v>
      </c>
      <c r="B150" s="11" t="s">
        <v>89</v>
      </c>
      <c r="C150" s="13" t="s">
        <v>220</v>
      </c>
      <c r="D150" s="30">
        <f>MID(C150, 6, 11)+Table1[[#This Row],[Day]]</f>
        <v>44608</v>
      </c>
      <c r="E150" s="31">
        <f>TIMEVALUE(MID(C150,17,9))</f>
        <v>0.43197916666666664</v>
      </c>
      <c r="F150" s="32">
        <f>_xlfn.NUMBERVALUE(MID(C150,26,6))/100</f>
        <v>-8</v>
      </c>
      <c r="G150" s="32">
        <f>IF(Table1[[#This Row],[SHIFT]]&gt;0, Table1[[#This Row],[Time]]-TIME(Table1[[#This Row],[SHIFT]],0,0),Table1[[#This Row],[Time]]+TIME(ABS(Table1[[#This Row],[SHIFT]]),0,0))-Table1[[#This Row],[Day]]</f>
        <v>0.76531249999999995</v>
      </c>
      <c r="H150" s="7">
        <f>ROUND(IF(Table1[[#This Row],[SHIFT]]&gt;0, Table1[[#This Row],[Time]]-TIME(Table1[[#This Row],[SHIFT]],0,0),Table1[[#This Row],[Time]]+TIME(ABS(Table1[[#This Row],[SHIFT]]),0,0))-0.5, 0)</f>
        <v>0</v>
      </c>
    </row>
    <row r="151" spans="1:8">
      <c r="A151" s="9" t="s">
        <v>125</v>
      </c>
      <c r="B151" s="11" t="s">
        <v>88</v>
      </c>
      <c r="C151" s="13" t="s">
        <v>126</v>
      </c>
      <c r="D151" s="30">
        <f>MID(C151, 6, 11)+Table1[[#This Row],[Day]]</f>
        <v>44606</v>
      </c>
      <c r="E151" s="31">
        <f>TIMEVALUE(MID(C151,17,9))</f>
        <v>0.6793865740740741</v>
      </c>
      <c r="F151" s="32">
        <f>_xlfn.NUMBERVALUE(MID(C151,26,6))/100</f>
        <v>0</v>
      </c>
      <c r="G151" s="32">
        <f>IF(Table1[[#This Row],[SHIFT]]&gt;0, Table1[[#This Row],[Time]]-TIME(Table1[[#This Row],[SHIFT]],0,0),Table1[[#This Row],[Time]]+TIME(ABS(Table1[[#This Row],[SHIFT]]),0,0))-Table1[[#This Row],[Day]]</f>
        <v>0.6793865740740741</v>
      </c>
      <c r="H151" s="7">
        <f>ROUND(IF(Table1[[#This Row],[SHIFT]]&gt;0, Table1[[#This Row],[Time]]-TIME(Table1[[#This Row],[SHIFT]],0,0),Table1[[#This Row],[Time]]+TIME(ABS(Table1[[#This Row],[SHIFT]]),0,0))-0.5, 0)</f>
        <v>0</v>
      </c>
    </row>
    <row r="152" spans="1:8">
      <c r="A152" s="9" t="s">
        <v>125</v>
      </c>
      <c r="B152" s="11" t="s">
        <v>85</v>
      </c>
      <c r="C152" s="13" t="s">
        <v>117</v>
      </c>
      <c r="D152" s="30">
        <f>MID(C152, 6, 11)+Table1[[#This Row],[Day]]</f>
        <v>44606</v>
      </c>
      <c r="E152" s="31">
        <f>TIMEVALUE(MID(C152,17,9))</f>
        <v>0.76108796296296299</v>
      </c>
      <c r="F152" s="32">
        <f>_xlfn.NUMBERVALUE(MID(C152,26,6))/100</f>
        <v>0</v>
      </c>
      <c r="G152" s="32">
        <f>IF(Table1[[#This Row],[SHIFT]]&gt;0, Table1[[#This Row],[Time]]-TIME(Table1[[#This Row],[SHIFT]],0,0),Table1[[#This Row],[Time]]+TIME(ABS(Table1[[#This Row],[SHIFT]]),0,0))-Table1[[#This Row],[Day]]</f>
        <v>0.76108796296296299</v>
      </c>
      <c r="H152" s="7">
        <f>ROUND(IF(Table1[[#This Row],[SHIFT]]&gt;0, Table1[[#This Row],[Time]]-TIME(Table1[[#This Row],[SHIFT]],0,0),Table1[[#This Row],[Time]]+TIME(ABS(Table1[[#This Row],[SHIFT]]),0,0))-0.5, 0)</f>
        <v>0</v>
      </c>
    </row>
    <row r="153" spans="1:8">
      <c r="A153" s="9" t="s">
        <v>125</v>
      </c>
      <c r="B153" s="11" t="s">
        <v>88</v>
      </c>
      <c r="C153" s="13" t="s">
        <v>213</v>
      </c>
      <c r="D153" s="30">
        <f>MID(C153, 6, 11)+Table1[[#This Row],[Day]]</f>
        <v>44608</v>
      </c>
      <c r="E153" s="31">
        <f>TIMEVALUE(MID(C153,17,9))</f>
        <v>0.96488425925925936</v>
      </c>
      <c r="F153" s="32">
        <f>_xlfn.NUMBERVALUE(MID(C153,26,6))/100</f>
        <v>0</v>
      </c>
      <c r="G153" s="32">
        <f>IF(Table1[[#This Row],[SHIFT]]&gt;0, Table1[[#This Row],[Time]]-TIME(Table1[[#This Row],[SHIFT]],0,0),Table1[[#This Row],[Time]]+TIME(ABS(Table1[[#This Row],[SHIFT]]),0,0))-Table1[[#This Row],[Day]]</f>
        <v>0.96488425925925936</v>
      </c>
      <c r="H153" s="7">
        <f>ROUND(IF(Table1[[#This Row],[SHIFT]]&gt;0, Table1[[#This Row],[Time]]-TIME(Table1[[#This Row],[SHIFT]],0,0),Table1[[#This Row],[Time]]+TIME(ABS(Table1[[#This Row],[SHIFT]]),0,0))-0.5, 0)</f>
        <v>0</v>
      </c>
    </row>
    <row r="154" spans="1:8">
      <c r="A154" s="9" t="s">
        <v>145</v>
      </c>
      <c r="B154" s="11" t="s">
        <v>88</v>
      </c>
      <c r="C154" s="13" t="s">
        <v>146</v>
      </c>
      <c r="D154" s="30">
        <f>MID(C154, 6, 11)+Table1[[#This Row],[Day]]</f>
        <v>44606</v>
      </c>
      <c r="E154" s="31">
        <f>TIMEVALUE(MID(C154,17,9))</f>
        <v>0.67836805555555557</v>
      </c>
      <c r="F154" s="32">
        <f>_xlfn.NUMBERVALUE(MID(C154,26,6))/100</f>
        <v>0</v>
      </c>
      <c r="G154" s="32">
        <f>IF(Table1[[#This Row],[SHIFT]]&gt;0, Table1[[#This Row],[Time]]-TIME(Table1[[#This Row],[SHIFT]],0,0),Table1[[#This Row],[Time]]+TIME(ABS(Table1[[#This Row],[SHIFT]]),0,0))-Table1[[#This Row],[Day]]</f>
        <v>0.67836805555555557</v>
      </c>
      <c r="H154" s="7">
        <f>ROUND(IF(Table1[[#This Row],[SHIFT]]&gt;0, Table1[[#This Row],[Time]]-TIME(Table1[[#This Row],[SHIFT]],0,0),Table1[[#This Row],[Time]]+TIME(ABS(Table1[[#This Row],[SHIFT]]),0,0))-0.5, 0)</f>
        <v>0</v>
      </c>
    </row>
    <row r="155" spans="1:8">
      <c r="A155" s="9" t="s">
        <v>145</v>
      </c>
      <c r="B155" s="11" t="s">
        <v>88</v>
      </c>
      <c r="C155" s="13" t="s">
        <v>233</v>
      </c>
      <c r="D155" s="30">
        <f>MID(C155, 6, 11)+Table1[[#This Row],[Day]]</f>
        <v>44608</v>
      </c>
      <c r="E155" s="31">
        <f>TIMEVALUE(MID(C155,17,9))</f>
        <v>0.51521990740740742</v>
      </c>
      <c r="F155" s="32">
        <f>_xlfn.NUMBERVALUE(MID(C155,26,6))/100</f>
        <v>0</v>
      </c>
      <c r="G155" s="32">
        <f>IF(Table1[[#This Row],[SHIFT]]&gt;0, Table1[[#This Row],[Time]]-TIME(Table1[[#This Row],[SHIFT]],0,0),Table1[[#This Row],[Time]]+TIME(ABS(Table1[[#This Row],[SHIFT]]),0,0))-Table1[[#This Row],[Day]]</f>
        <v>0.51521990740740742</v>
      </c>
      <c r="H155" s="7">
        <f>ROUND(IF(Table1[[#This Row],[SHIFT]]&gt;0, Table1[[#This Row],[Time]]-TIME(Table1[[#This Row],[SHIFT]],0,0),Table1[[#This Row],[Time]]+TIME(ABS(Table1[[#This Row],[SHIFT]]),0,0))-0.5, 0)</f>
        <v>0</v>
      </c>
    </row>
    <row r="156" spans="1:8">
      <c r="A156" s="9" t="s">
        <v>145</v>
      </c>
      <c r="B156" s="11" t="s">
        <v>85</v>
      </c>
      <c r="C156" s="13" t="s">
        <v>229</v>
      </c>
      <c r="D156" s="30">
        <f>MID(C156, 6, 11)+Table1[[#This Row],[Day]]</f>
        <v>44608</v>
      </c>
      <c r="E156" s="31">
        <f>TIMEVALUE(MID(C156,17,9))</f>
        <v>0.55586805555555552</v>
      </c>
      <c r="F156" s="32">
        <f>_xlfn.NUMBERVALUE(MID(C156,26,6))/100</f>
        <v>0</v>
      </c>
      <c r="G156" s="32">
        <f>IF(Table1[[#This Row],[SHIFT]]&gt;0, Table1[[#This Row],[Time]]-TIME(Table1[[#This Row],[SHIFT]],0,0),Table1[[#This Row],[Time]]+TIME(ABS(Table1[[#This Row],[SHIFT]]),0,0))-Table1[[#This Row],[Day]]</f>
        <v>0.55586805555555552</v>
      </c>
      <c r="H156" s="7">
        <f>ROUND(IF(Table1[[#This Row],[SHIFT]]&gt;0, Table1[[#This Row],[Time]]-TIME(Table1[[#This Row],[SHIFT]],0,0),Table1[[#This Row],[Time]]+TIME(ABS(Table1[[#This Row],[SHIFT]]),0,0))-0.5, 0)</f>
        <v>0</v>
      </c>
    </row>
    <row r="157" spans="1:8">
      <c r="A157" s="9" t="s">
        <v>145</v>
      </c>
      <c r="B157" s="11" t="s">
        <v>85</v>
      </c>
      <c r="C157" s="13" t="s">
        <v>206</v>
      </c>
      <c r="D157" s="30">
        <f>MID(C157, 6, 11)+Table1[[#This Row],[Day]]</f>
        <v>44609</v>
      </c>
      <c r="E157" s="31">
        <f>TIMEVALUE(MID(C157,17,9))</f>
        <v>0.47008101851851852</v>
      </c>
      <c r="F157" s="32">
        <f>_xlfn.NUMBERVALUE(MID(C157,26,6))/100</f>
        <v>0</v>
      </c>
      <c r="G157" s="32">
        <f>IF(Table1[[#This Row],[SHIFT]]&gt;0, Table1[[#This Row],[Time]]-TIME(Table1[[#This Row],[SHIFT]],0,0),Table1[[#This Row],[Time]]+TIME(ABS(Table1[[#This Row],[SHIFT]]),0,0))-Table1[[#This Row],[Day]]</f>
        <v>0.47008101851851852</v>
      </c>
      <c r="H157" s="7">
        <f>ROUND(IF(Table1[[#This Row],[SHIFT]]&gt;0, Table1[[#This Row],[Time]]-TIME(Table1[[#This Row],[SHIFT]],0,0),Table1[[#This Row],[Time]]+TIME(ABS(Table1[[#This Row],[SHIFT]]),0,0))-0.5, 0)</f>
        <v>0</v>
      </c>
    </row>
    <row r="158" spans="1:8">
      <c r="A158" s="9" t="s">
        <v>143</v>
      </c>
      <c r="B158" s="11" t="s">
        <v>88</v>
      </c>
      <c r="C158" s="13" t="s">
        <v>144</v>
      </c>
      <c r="D158" s="30">
        <f>MID(C158, 6, 11)+Table1[[#This Row],[Day]]</f>
        <v>44606</v>
      </c>
      <c r="E158" s="31">
        <f>TIMEVALUE(MID(C158,17,9))</f>
        <v>0.67848379629629629</v>
      </c>
      <c r="F158" s="32">
        <f>_xlfn.NUMBERVALUE(MID(C158,26,6))/100</f>
        <v>0</v>
      </c>
      <c r="G158" s="32">
        <f>IF(Table1[[#This Row],[SHIFT]]&gt;0, Table1[[#This Row],[Time]]-TIME(Table1[[#This Row],[SHIFT]],0,0),Table1[[#This Row],[Time]]+TIME(ABS(Table1[[#This Row],[SHIFT]]),0,0))-Table1[[#This Row],[Day]]</f>
        <v>0.67848379629629629</v>
      </c>
      <c r="H158" s="7">
        <f>ROUND(IF(Table1[[#This Row],[SHIFT]]&gt;0, Table1[[#This Row],[Time]]-TIME(Table1[[#This Row],[SHIFT]],0,0),Table1[[#This Row],[Time]]+TIME(ABS(Table1[[#This Row],[SHIFT]]),0,0))-0.5, 0)</f>
        <v>0</v>
      </c>
    </row>
    <row r="159" spans="1:8">
      <c r="A159" s="9" t="s">
        <v>143</v>
      </c>
      <c r="B159" s="11" t="s">
        <v>88</v>
      </c>
      <c r="C159" s="13" t="s">
        <v>232</v>
      </c>
      <c r="D159" s="30">
        <f>MID(C159, 6, 11)+Table1[[#This Row],[Day]]</f>
        <v>44608</v>
      </c>
      <c r="E159" s="31">
        <f>TIMEVALUE(MID(C159,17,9))</f>
        <v>0.52562500000000001</v>
      </c>
      <c r="F159" s="32">
        <f>_xlfn.NUMBERVALUE(MID(C159,26,6))/100</f>
        <v>0</v>
      </c>
      <c r="G159" s="32">
        <f>IF(Table1[[#This Row],[SHIFT]]&gt;0, Table1[[#This Row],[Time]]-TIME(Table1[[#This Row],[SHIFT]],0,0),Table1[[#This Row],[Time]]+TIME(ABS(Table1[[#This Row],[SHIFT]]),0,0))-Table1[[#This Row],[Day]]</f>
        <v>0.52562500000000001</v>
      </c>
      <c r="H159" s="7">
        <f>ROUND(IF(Table1[[#This Row],[SHIFT]]&gt;0, Table1[[#This Row],[Time]]-TIME(Table1[[#This Row],[SHIFT]],0,0),Table1[[#This Row],[Time]]+TIME(ABS(Table1[[#This Row],[SHIFT]]),0,0))-0.5, 0)</f>
        <v>0</v>
      </c>
    </row>
    <row r="160" spans="1:8">
      <c r="A160" s="9" t="s">
        <v>141</v>
      </c>
      <c r="B160" s="11" t="s">
        <v>88</v>
      </c>
      <c r="C160" s="13" t="s">
        <v>142</v>
      </c>
      <c r="D160" s="30">
        <f>MID(C160, 6, 11)+Table1[[#This Row],[Day]]</f>
        <v>44606</v>
      </c>
      <c r="E160" s="31">
        <f>TIMEVALUE(MID(C160,17,9))</f>
        <v>0.67858796296296298</v>
      </c>
      <c r="F160" s="32">
        <f>_xlfn.NUMBERVALUE(MID(C160,26,6))/100</f>
        <v>0</v>
      </c>
      <c r="G160" s="32">
        <f>IF(Table1[[#This Row],[SHIFT]]&gt;0, Table1[[#This Row],[Time]]-TIME(Table1[[#This Row],[SHIFT]],0,0),Table1[[#This Row],[Time]]+TIME(ABS(Table1[[#This Row],[SHIFT]]),0,0))-Table1[[#This Row],[Day]]</f>
        <v>0.67858796296296298</v>
      </c>
      <c r="H160" s="7">
        <f>ROUND(IF(Table1[[#This Row],[SHIFT]]&gt;0, Table1[[#This Row],[Time]]-TIME(Table1[[#This Row],[SHIFT]],0,0),Table1[[#This Row],[Time]]+TIME(ABS(Table1[[#This Row],[SHIFT]]),0,0))-0.5, 0)</f>
        <v>0</v>
      </c>
    </row>
    <row r="161" spans="1:8">
      <c r="A161" s="9" t="s">
        <v>139</v>
      </c>
      <c r="B161" s="11" t="s">
        <v>88</v>
      </c>
      <c r="C161" s="13" t="s">
        <v>140</v>
      </c>
      <c r="D161" s="30">
        <f>MID(C161, 6, 11)+Table1[[#This Row],[Day]]</f>
        <v>44606</v>
      </c>
      <c r="E161" s="31">
        <f>TIMEVALUE(MID(C161,17,9))</f>
        <v>0.67866898148148147</v>
      </c>
      <c r="F161" s="32">
        <f>_xlfn.NUMBERVALUE(MID(C161,26,6))/100</f>
        <v>0</v>
      </c>
      <c r="G161" s="32">
        <f>IF(Table1[[#This Row],[SHIFT]]&gt;0, Table1[[#This Row],[Time]]-TIME(Table1[[#This Row],[SHIFT]],0,0),Table1[[#This Row],[Time]]+TIME(ABS(Table1[[#This Row],[SHIFT]]),0,0))-Table1[[#This Row],[Day]]</f>
        <v>0.67866898148148147</v>
      </c>
      <c r="H161" s="7">
        <f>ROUND(IF(Table1[[#This Row],[SHIFT]]&gt;0, Table1[[#This Row],[Time]]-TIME(Table1[[#This Row],[SHIFT]],0,0),Table1[[#This Row],[Time]]+TIME(ABS(Table1[[#This Row],[SHIFT]]),0,0))-0.5, 0)</f>
        <v>0</v>
      </c>
    </row>
    <row r="162" spans="1:8">
      <c r="A162" s="9" t="s">
        <v>139</v>
      </c>
      <c r="B162" s="11" t="s">
        <v>89</v>
      </c>
      <c r="C162" s="13" t="s">
        <v>204</v>
      </c>
      <c r="D162" s="30">
        <f>MID(C162, 6, 11)+Table1[[#This Row],[Day]]</f>
        <v>44607</v>
      </c>
      <c r="E162" s="31">
        <f>TIMEVALUE(MID(C162,17,9))</f>
        <v>0.39853009259259259</v>
      </c>
      <c r="F162" s="32">
        <f>_xlfn.NUMBERVALUE(MID(C162,26,6))/100</f>
        <v>-8</v>
      </c>
      <c r="G162" s="32">
        <f>IF(Table1[[#This Row],[SHIFT]]&gt;0, Table1[[#This Row],[Time]]-TIME(Table1[[#This Row],[SHIFT]],0,0),Table1[[#This Row],[Time]]+TIME(ABS(Table1[[#This Row],[SHIFT]]),0,0))-Table1[[#This Row],[Day]]</f>
        <v>0.7318634259259259</v>
      </c>
      <c r="H162" s="7">
        <f>ROUND(IF(Table1[[#This Row],[SHIFT]]&gt;0, Table1[[#This Row],[Time]]-TIME(Table1[[#This Row],[SHIFT]],0,0),Table1[[#This Row],[Time]]+TIME(ABS(Table1[[#This Row],[SHIFT]]),0,0))-0.5, 0)</f>
        <v>0</v>
      </c>
    </row>
    <row r="163" spans="1:8">
      <c r="A163" s="9" t="s">
        <v>139</v>
      </c>
      <c r="B163" s="11" t="s">
        <v>88</v>
      </c>
      <c r="C163" s="13" t="s">
        <v>216</v>
      </c>
      <c r="D163" s="30">
        <f>MID(C163, 6, 11)+Table1[[#This Row],[Day]]</f>
        <v>44608</v>
      </c>
      <c r="E163" s="31">
        <f>TIMEVALUE(MID(C163,17,9))</f>
        <v>0.85730324074074071</v>
      </c>
      <c r="F163" s="32">
        <f>_xlfn.NUMBERVALUE(MID(C163,26,6))/100</f>
        <v>0</v>
      </c>
      <c r="G163" s="32">
        <f>IF(Table1[[#This Row],[SHIFT]]&gt;0, Table1[[#This Row],[Time]]-TIME(Table1[[#This Row],[SHIFT]],0,0),Table1[[#This Row],[Time]]+TIME(ABS(Table1[[#This Row],[SHIFT]]),0,0))-Table1[[#This Row],[Day]]</f>
        <v>0.85730324074074071</v>
      </c>
      <c r="H163" s="7">
        <f>ROUND(IF(Table1[[#This Row],[SHIFT]]&gt;0, Table1[[#This Row],[Time]]-TIME(Table1[[#This Row],[SHIFT]],0,0),Table1[[#This Row],[Time]]+TIME(ABS(Table1[[#This Row],[SHIFT]]),0,0))-0.5, 0)</f>
        <v>0</v>
      </c>
    </row>
    <row r="164" spans="1:8">
      <c r="A164" s="9" t="s">
        <v>139</v>
      </c>
      <c r="B164" s="11" t="s">
        <v>88</v>
      </c>
      <c r="C164" s="13" t="s">
        <v>212</v>
      </c>
      <c r="D164" s="30">
        <f>MID(C164, 6, 11)+Table1[[#This Row],[Day]]</f>
        <v>44608</v>
      </c>
      <c r="E164" s="31">
        <f>TIMEVALUE(MID(C164,17,9))</f>
        <v>0.97700231481481481</v>
      </c>
      <c r="F164" s="32">
        <f>_xlfn.NUMBERVALUE(MID(C164,26,6))/100</f>
        <v>0</v>
      </c>
      <c r="G164" s="32">
        <f>IF(Table1[[#This Row],[SHIFT]]&gt;0, Table1[[#This Row],[Time]]-TIME(Table1[[#This Row],[SHIFT]],0,0),Table1[[#This Row],[Time]]+TIME(ABS(Table1[[#This Row],[SHIFT]]),0,0))-Table1[[#This Row],[Day]]</f>
        <v>0.97700231481481481</v>
      </c>
      <c r="H164" s="7">
        <f>ROUND(IF(Table1[[#This Row],[SHIFT]]&gt;0, Table1[[#This Row],[Time]]-TIME(Table1[[#This Row],[SHIFT]],0,0),Table1[[#This Row],[Time]]+TIME(ABS(Table1[[#This Row],[SHIFT]]),0,0))-0.5, 0)</f>
        <v>0</v>
      </c>
    </row>
    <row r="165" spans="1:8">
      <c r="A165" s="9" t="s">
        <v>139</v>
      </c>
      <c r="B165" s="11" t="s">
        <v>85</v>
      </c>
      <c r="C165" s="13" t="s">
        <v>507</v>
      </c>
      <c r="D165" s="37">
        <f>MID(C165, 6, 11)+Table1[[#This Row],[Day]]</f>
        <v>44614</v>
      </c>
      <c r="E165" s="38">
        <f>TIMEVALUE(MID(C165,17,9))</f>
        <v>0.55104166666666665</v>
      </c>
      <c r="F165" s="39">
        <f>_xlfn.NUMBERVALUE(MID(C165,26,6))/100</f>
        <v>0</v>
      </c>
      <c r="G165" s="39">
        <f>IF(Table1[[#This Row],[SHIFT]]&gt;0, Table1[[#This Row],[Time]]-TIME(Table1[[#This Row],[SHIFT]],0,0),Table1[[#This Row],[Time]]+TIME(ABS(Table1[[#This Row],[SHIFT]]),0,0))-Table1[[#This Row],[Day]]</f>
        <v>0.55104166666666665</v>
      </c>
      <c r="H165" s="40">
        <f>ROUND(IF(Table1[[#This Row],[SHIFT]]&gt;0, Table1[[#This Row],[Time]]-TIME(Table1[[#This Row],[SHIFT]],0,0),Table1[[#This Row],[Time]]+TIME(ABS(Table1[[#This Row],[SHIFT]]),0,0))-0.5, 0)</f>
        <v>0</v>
      </c>
    </row>
    <row r="166" spans="1:8">
      <c r="A166" s="9" t="s">
        <v>139</v>
      </c>
      <c r="B166" s="11" t="s">
        <v>193</v>
      </c>
      <c r="C166" s="13" t="s">
        <v>491</v>
      </c>
      <c r="D166" s="37">
        <f>MID(C166, 6, 11)+Table1[[#This Row],[Day]]</f>
        <v>44614</v>
      </c>
      <c r="E166" s="38">
        <f>TIMEVALUE(MID(C166,17,9))</f>
        <v>0.73153935185185182</v>
      </c>
      <c r="F166" s="39">
        <f>_xlfn.NUMBERVALUE(MID(C166,26,6))/100</f>
        <v>0</v>
      </c>
      <c r="G166" s="39">
        <f>IF(Table1[[#This Row],[SHIFT]]&gt;0, Table1[[#This Row],[Time]]-TIME(Table1[[#This Row],[SHIFT]],0,0),Table1[[#This Row],[Time]]+TIME(ABS(Table1[[#This Row],[SHIFT]]),0,0))-Table1[[#This Row],[Day]]</f>
        <v>0.73153935185185182</v>
      </c>
      <c r="H166" s="40">
        <f>ROUND(IF(Table1[[#This Row],[SHIFT]]&gt;0, Table1[[#This Row],[Time]]-TIME(Table1[[#This Row],[SHIFT]],0,0),Table1[[#This Row],[Time]]+TIME(ABS(Table1[[#This Row],[SHIFT]]),0,0))-0.5, 0)</f>
        <v>0</v>
      </c>
    </row>
    <row r="167" spans="1:8">
      <c r="A167" s="9" t="s">
        <v>139</v>
      </c>
      <c r="B167" s="11" t="s">
        <v>85</v>
      </c>
      <c r="C167" s="13" t="s">
        <v>488</v>
      </c>
      <c r="D167" s="37">
        <f>MID(C167, 6, 11)+Table1[[#This Row],[Day]]</f>
        <v>44614</v>
      </c>
      <c r="E167" s="38">
        <f>TIMEVALUE(MID(C167,17,9))</f>
        <v>0.74783564814814818</v>
      </c>
      <c r="F167" s="39">
        <f>_xlfn.NUMBERVALUE(MID(C167,26,6))/100</f>
        <v>0</v>
      </c>
      <c r="G167" s="39">
        <f>IF(Table1[[#This Row],[SHIFT]]&gt;0, Table1[[#This Row],[Time]]-TIME(Table1[[#This Row],[SHIFT]],0,0),Table1[[#This Row],[Time]]+TIME(ABS(Table1[[#This Row],[SHIFT]]),0,0))-Table1[[#This Row],[Day]]</f>
        <v>0.74783564814814818</v>
      </c>
      <c r="H167" s="40">
        <f>ROUND(IF(Table1[[#This Row],[SHIFT]]&gt;0, Table1[[#This Row],[Time]]-TIME(Table1[[#This Row],[SHIFT]],0,0),Table1[[#This Row],[Time]]+TIME(ABS(Table1[[#This Row],[SHIFT]]),0,0))-0.5, 0)</f>
        <v>0</v>
      </c>
    </row>
    <row r="168" spans="1:8">
      <c r="A168" s="9" t="s">
        <v>139</v>
      </c>
      <c r="B168" s="11" t="s">
        <v>175</v>
      </c>
      <c r="C168" s="13" t="s">
        <v>487</v>
      </c>
      <c r="D168" s="37">
        <f>MID(C168, 6, 11)+Table1[[#This Row],[Day]]</f>
        <v>44614</v>
      </c>
      <c r="E168" s="38">
        <f>TIMEVALUE(MID(C168,17,9))</f>
        <v>0.7508217592592592</v>
      </c>
      <c r="F168" s="39">
        <f>_xlfn.NUMBERVALUE(MID(C168,26,6))/100</f>
        <v>0</v>
      </c>
      <c r="G168" s="39">
        <f>IF(Table1[[#This Row],[SHIFT]]&gt;0, Table1[[#This Row],[Time]]-TIME(Table1[[#This Row],[SHIFT]],0,0),Table1[[#This Row],[Time]]+TIME(ABS(Table1[[#This Row],[SHIFT]]),0,0))-Table1[[#This Row],[Day]]</f>
        <v>0.7508217592592592</v>
      </c>
      <c r="H168" s="40">
        <f>ROUND(IF(Table1[[#This Row],[SHIFT]]&gt;0, Table1[[#This Row],[Time]]-TIME(Table1[[#This Row],[SHIFT]],0,0),Table1[[#This Row],[Time]]+TIME(ABS(Table1[[#This Row],[SHIFT]]),0,0))-0.5, 0)</f>
        <v>0</v>
      </c>
    </row>
    <row r="169" spans="1:8">
      <c r="A169" s="9" t="s">
        <v>139</v>
      </c>
      <c r="B169" s="11" t="s">
        <v>85</v>
      </c>
      <c r="C169" s="13" t="s">
        <v>485</v>
      </c>
      <c r="D169" s="37">
        <f>MID(C169, 6, 11)+Table1[[#This Row],[Day]]</f>
        <v>44614</v>
      </c>
      <c r="E169" s="38">
        <f>TIMEVALUE(MID(C169,17,9))</f>
        <v>0.75855324074074071</v>
      </c>
      <c r="F169" s="39">
        <f>_xlfn.NUMBERVALUE(MID(C169,26,6))/100</f>
        <v>0</v>
      </c>
      <c r="G169" s="39">
        <f>IF(Table1[[#This Row],[SHIFT]]&gt;0, Table1[[#This Row],[Time]]-TIME(Table1[[#This Row],[SHIFT]],0,0),Table1[[#This Row],[Time]]+TIME(ABS(Table1[[#This Row],[SHIFT]]),0,0))-Table1[[#This Row],[Day]]</f>
        <v>0.75855324074074071</v>
      </c>
      <c r="H169" s="40">
        <f>ROUND(IF(Table1[[#This Row],[SHIFT]]&gt;0, Table1[[#This Row],[Time]]-TIME(Table1[[#This Row],[SHIFT]],0,0),Table1[[#This Row],[Time]]+TIME(ABS(Table1[[#This Row],[SHIFT]]),0,0))-0.5, 0)</f>
        <v>0</v>
      </c>
    </row>
    <row r="170" spans="1:8">
      <c r="A170" s="9" t="s">
        <v>139</v>
      </c>
      <c r="B170" s="11" t="s">
        <v>85</v>
      </c>
      <c r="C170" s="13" t="s">
        <v>478</v>
      </c>
      <c r="D170" s="37">
        <f>MID(C170, 6, 11)+Table1[[#This Row],[Day]]</f>
        <v>44614</v>
      </c>
      <c r="E170" s="38">
        <f>TIMEVALUE(MID(C170,17,9))</f>
        <v>0.87390046296296298</v>
      </c>
      <c r="F170" s="39">
        <f>_xlfn.NUMBERVALUE(MID(C170,26,6))/100</f>
        <v>0</v>
      </c>
      <c r="G170" s="39">
        <f>IF(Table1[[#This Row],[SHIFT]]&gt;0, Table1[[#This Row],[Time]]-TIME(Table1[[#This Row],[SHIFT]],0,0),Table1[[#This Row],[Time]]+TIME(ABS(Table1[[#This Row],[SHIFT]]),0,0))-Table1[[#This Row],[Day]]</f>
        <v>0.87390046296296298</v>
      </c>
      <c r="H170" s="40">
        <f>ROUND(IF(Table1[[#This Row],[SHIFT]]&gt;0, Table1[[#This Row],[Time]]-TIME(Table1[[#This Row],[SHIFT]],0,0),Table1[[#This Row],[Time]]+TIME(ABS(Table1[[#This Row],[SHIFT]]),0,0))-0.5, 0)</f>
        <v>0</v>
      </c>
    </row>
    <row r="171" spans="1:8">
      <c r="A171" s="9" t="s">
        <v>137</v>
      </c>
      <c r="B171" s="11" t="s">
        <v>88</v>
      </c>
      <c r="C171" s="13" t="s">
        <v>138</v>
      </c>
      <c r="D171" s="30">
        <f>MID(C171, 6, 11)+Table1[[#This Row],[Day]]</f>
        <v>44606</v>
      </c>
      <c r="E171" s="31">
        <f>TIMEVALUE(MID(C171,17,9))</f>
        <v>0.67874999999999996</v>
      </c>
      <c r="F171" s="32">
        <f>_xlfn.NUMBERVALUE(MID(C171,26,6))/100</f>
        <v>0</v>
      </c>
      <c r="G171" s="32">
        <f>IF(Table1[[#This Row],[SHIFT]]&gt;0, Table1[[#This Row],[Time]]-TIME(Table1[[#This Row],[SHIFT]],0,0),Table1[[#This Row],[Time]]+TIME(ABS(Table1[[#This Row],[SHIFT]]),0,0))-Table1[[#This Row],[Day]]</f>
        <v>0.67874999999999996</v>
      </c>
      <c r="H171" s="7">
        <f>ROUND(IF(Table1[[#This Row],[SHIFT]]&gt;0, Table1[[#This Row],[Time]]-TIME(Table1[[#This Row],[SHIFT]],0,0),Table1[[#This Row],[Time]]+TIME(ABS(Table1[[#This Row],[SHIFT]]),0,0))-0.5, 0)</f>
        <v>0</v>
      </c>
    </row>
    <row r="172" spans="1:8">
      <c r="A172" s="9" t="s">
        <v>135</v>
      </c>
      <c r="B172" s="11" t="s">
        <v>88</v>
      </c>
      <c r="C172" s="13" t="s">
        <v>136</v>
      </c>
      <c r="D172" s="30">
        <f>MID(C172, 6, 11)+Table1[[#This Row],[Day]]</f>
        <v>44606</v>
      </c>
      <c r="E172" s="31">
        <f>TIMEVALUE(MID(C172,17,9))</f>
        <v>0.67895833333333344</v>
      </c>
      <c r="F172" s="32">
        <f>_xlfn.NUMBERVALUE(MID(C172,26,6))/100</f>
        <v>0</v>
      </c>
      <c r="G172" s="32">
        <f>IF(Table1[[#This Row],[SHIFT]]&gt;0, Table1[[#This Row],[Time]]-TIME(Table1[[#This Row],[SHIFT]],0,0),Table1[[#This Row],[Time]]+TIME(ABS(Table1[[#This Row],[SHIFT]]),0,0))-Table1[[#This Row],[Day]]</f>
        <v>0.67895833333333344</v>
      </c>
      <c r="H172" s="7">
        <f>ROUND(IF(Table1[[#This Row],[SHIFT]]&gt;0, Table1[[#This Row],[Time]]-TIME(Table1[[#This Row],[SHIFT]],0,0),Table1[[#This Row],[Time]]+TIME(ABS(Table1[[#This Row],[SHIFT]]),0,0))-0.5, 0)</f>
        <v>0</v>
      </c>
    </row>
    <row r="173" spans="1:8">
      <c r="A173" s="9" t="s">
        <v>363</v>
      </c>
      <c r="B173" s="11" t="s">
        <v>88</v>
      </c>
      <c r="C173" s="13" t="s">
        <v>364</v>
      </c>
      <c r="D173" s="22">
        <f>MID(C173, 6, 11)+Table1[[#This Row],[Day]]</f>
        <v>44609</v>
      </c>
      <c r="E173" s="31">
        <f>TIMEVALUE(MID(C173,17,9))</f>
        <v>0.90534722222222219</v>
      </c>
      <c r="F173" s="23">
        <f>_xlfn.NUMBERVALUE(MID(C173,26,6))/100</f>
        <v>0</v>
      </c>
      <c r="G173" s="23">
        <f>IF(Table1[[#This Row],[SHIFT]]&gt;0, Table1[[#This Row],[Time]]-TIME(Table1[[#This Row],[SHIFT]],0,0),Table1[[#This Row],[Time]]+TIME(ABS(Table1[[#This Row],[SHIFT]]),0,0))-Table1[[#This Row],[Day]]</f>
        <v>0.90534722222222219</v>
      </c>
      <c r="H173" s="36">
        <f>ROUND(IF(Table1[[#This Row],[SHIFT]]&gt;0, Table1[[#This Row],[Time]]-TIME(Table1[[#This Row],[SHIFT]],0,0),Table1[[#This Row],[Time]]+TIME(ABS(Table1[[#This Row],[SHIFT]]),0,0))-0.5, 0)</f>
        <v>0</v>
      </c>
    </row>
    <row r="174" spans="1:8">
      <c r="A174" s="9" t="s">
        <v>296</v>
      </c>
      <c r="B174" s="11" t="s">
        <v>88</v>
      </c>
      <c r="C174" s="13" t="s">
        <v>297</v>
      </c>
      <c r="D174" s="22">
        <f>MID(C174, 6, 11)+Table1[[#This Row],[Day]]</f>
        <v>44610</v>
      </c>
      <c r="E174" s="31">
        <f>TIMEVALUE(MID(C174,17,9))</f>
        <v>0.95384259259259263</v>
      </c>
      <c r="F174" s="23">
        <f>_xlfn.NUMBERVALUE(MID(C174,26,6))/100</f>
        <v>0</v>
      </c>
      <c r="G174" s="23">
        <f>IF(Table1[[#This Row],[SHIFT]]&gt;0, Table1[[#This Row],[Time]]-TIME(Table1[[#This Row],[SHIFT]],0,0),Table1[[#This Row],[Time]]+TIME(ABS(Table1[[#This Row],[SHIFT]]),0,0))-Table1[[#This Row],[Day]]</f>
        <v>0.95384259259259263</v>
      </c>
      <c r="H174" s="36">
        <f>ROUND(IF(Table1[[#This Row],[SHIFT]]&gt;0, Table1[[#This Row],[Time]]-TIME(Table1[[#This Row],[SHIFT]],0,0),Table1[[#This Row],[Time]]+TIME(ABS(Table1[[#This Row],[SHIFT]]),0,0))-0.5, 0)</f>
        <v>0</v>
      </c>
    </row>
    <row r="175" spans="1:8">
      <c r="A175" s="9" t="s">
        <v>296</v>
      </c>
      <c r="B175" s="11" t="s">
        <v>85</v>
      </c>
      <c r="C175" s="13" t="s">
        <v>266</v>
      </c>
      <c r="D175" s="22">
        <f>MID(C175, 6, 11)+Table1[[#This Row],[Day]]</f>
        <v>44613</v>
      </c>
      <c r="E175" s="31">
        <f>TIMEVALUE(MID(C175,17,9))</f>
        <v>0.42281250000000004</v>
      </c>
      <c r="F175" s="23">
        <f>_xlfn.NUMBERVALUE(MID(C175,26,6))/100</f>
        <v>0</v>
      </c>
      <c r="G175" s="23">
        <f>IF(Table1[[#This Row],[SHIFT]]&gt;0, Table1[[#This Row],[Time]]-TIME(Table1[[#This Row],[SHIFT]],0,0),Table1[[#This Row],[Time]]+TIME(ABS(Table1[[#This Row],[SHIFT]]),0,0))-Table1[[#This Row],[Day]]</f>
        <v>0.42281250000000004</v>
      </c>
      <c r="H175" s="36">
        <f>ROUND(IF(Table1[[#This Row],[SHIFT]]&gt;0, Table1[[#This Row],[Time]]-TIME(Table1[[#This Row],[SHIFT]],0,0),Table1[[#This Row],[Time]]+TIME(ABS(Table1[[#This Row],[SHIFT]]),0,0))-0.5, 0)</f>
        <v>0</v>
      </c>
    </row>
    <row r="176" spans="1:8">
      <c r="A176" s="9" t="s">
        <v>296</v>
      </c>
      <c r="B176" s="15" t="s">
        <v>85</v>
      </c>
      <c r="C176" s="13" t="s">
        <v>248</v>
      </c>
      <c r="D176" s="22">
        <f>MID(C176, 6, 11)+Table1[[#This Row],[Day]]</f>
        <v>44613</v>
      </c>
      <c r="E176" s="31">
        <f>TIMEVALUE(MID(C176,17,9))</f>
        <v>0.58516203703703706</v>
      </c>
      <c r="F176" s="23">
        <f>_xlfn.NUMBERVALUE(MID(C176,26,6))/100</f>
        <v>0</v>
      </c>
      <c r="G176" s="23">
        <f>IF(Table1[[#This Row],[SHIFT]]&gt;0, Table1[[#This Row],[Time]]-TIME(Table1[[#This Row],[SHIFT]],0,0),Table1[[#This Row],[Time]]+TIME(ABS(Table1[[#This Row],[SHIFT]]),0,0))-Table1[[#This Row],[Day]]</f>
        <v>0.58516203703703706</v>
      </c>
      <c r="H176" s="36">
        <f>ROUND(IF(Table1[[#This Row],[SHIFT]]&gt;0, Table1[[#This Row],[Time]]-TIME(Table1[[#This Row],[SHIFT]],0,0),Table1[[#This Row],[Time]]+TIME(ABS(Table1[[#This Row],[SHIFT]]),0,0))-0.5, 0)</f>
        <v>0</v>
      </c>
    </row>
    <row r="177" spans="1:8">
      <c r="A177" s="9" t="s">
        <v>296</v>
      </c>
      <c r="B177" s="11" t="s">
        <v>88</v>
      </c>
      <c r="C177" s="13" t="s">
        <v>446</v>
      </c>
      <c r="D177" s="22">
        <f>MID(C177, 6, 11)+Table1[[#This Row],[Day]]</f>
        <v>44613</v>
      </c>
      <c r="E177" s="35">
        <f>TIMEVALUE(MID(C177,17,9))</f>
        <v>0.6667939814814815</v>
      </c>
      <c r="F177" s="23">
        <f>_xlfn.NUMBERVALUE(MID(C177,26,6))/100</f>
        <v>0</v>
      </c>
      <c r="G177" s="23">
        <f>IF(Table1[[#This Row],[SHIFT]]&gt;0, Table1[[#This Row],[Time]]-TIME(Table1[[#This Row],[SHIFT]],0,0),Table1[[#This Row],[Time]]+TIME(ABS(Table1[[#This Row],[SHIFT]]),0,0))-Table1[[#This Row],[Day]]</f>
        <v>0.6667939814814815</v>
      </c>
      <c r="H177" s="36">
        <f>ROUND(IF(Table1[[#This Row],[SHIFT]]&gt;0, Table1[[#This Row],[Time]]-TIME(Table1[[#This Row],[SHIFT]],0,0),Table1[[#This Row],[Time]]+TIME(ABS(Table1[[#This Row],[SHIFT]]),0,0))-0.5, 0)</f>
        <v>0</v>
      </c>
    </row>
    <row r="178" spans="1:8">
      <c r="A178" s="9" t="s">
        <v>296</v>
      </c>
      <c r="B178" s="11" t="s">
        <v>85</v>
      </c>
      <c r="C178" s="13" t="s">
        <v>527</v>
      </c>
      <c r="D178" s="37">
        <f>MID(C178, 6, 11)+Table1[[#This Row],[Day]]</f>
        <v>44614</v>
      </c>
      <c r="E178" s="38">
        <f>TIMEVALUE(MID(C178,17,9))</f>
        <v>0.30872685185185184</v>
      </c>
      <c r="F178" s="39">
        <f>_xlfn.NUMBERVALUE(MID(C178,26,6))/100</f>
        <v>0</v>
      </c>
      <c r="G178" s="39">
        <f>IF(Table1[[#This Row],[SHIFT]]&gt;0, Table1[[#This Row],[Time]]-TIME(Table1[[#This Row],[SHIFT]],0,0),Table1[[#This Row],[Time]]+TIME(ABS(Table1[[#This Row],[SHIFT]]),0,0))-Table1[[#This Row],[Day]]</f>
        <v>0.30872685185185184</v>
      </c>
      <c r="H178" s="40">
        <f>ROUND(IF(Table1[[#This Row],[SHIFT]]&gt;0, Table1[[#This Row],[Time]]-TIME(Table1[[#This Row],[SHIFT]],0,0),Table1[[#This Row],[Time]]+TIME(ABS(Table1[[#This Row],[SHIFT]]),0,0))-0.5, 0)</f>
        <v>0</v>
      </c>
    </row>
    <row r="179" spans="1:8">
      <c r="A179" s="9" t="s">
        <v>296</v>
      </c>
      <c r="B179" s="11" t="s">
        <v>284</v>
      </c>
      <c r="C179" s="13" t="s">
        <v>519</v>
      </c>
      <c r="D179" s="37">
        <f>MID(C179, 6, 11)+Table1[[#This Row],[Day]]</f>
        <v>44614</v>
      </c>
      <c r="E179" s="38">
        <f>TIMEVALUE(MID(C179,17,9))</f>
        <v>0.47181712962962963</v>
      </c>
      <c r="F179" s="39">
        <f>_xlfn.NUMBERVALUE(MID(C179,26,6))/100</f>
        <v>0</v>
      </c>
      <c r="G179" s="39">
        <f>IF(Table1[[#This Row],[SHIFT]]&gt;0, Table1[[#This Row],[Time]]-TIME(Table1[[#This Row],[SHIFT]],0,0),Table1[[#This Row],[Time]]+TIME(ABS(Table1[[#This Row],[SHIFT]]),0,0))-Table1[[#This Row],[Day]]</f>
        <v>0.47181712962962963</v>
      </c>
      <c r="H179" s="40">
        <f>ROUND(IF(Table1[[#This Row],[SHIFT]]&gt;0, Table1[[#This Row],[Time]]-TIME(Table1[[#This Row],[SHIFT]],0,0),Table1[[#This Row],[Time]]+TIME(ABS(Table1[[#This Row],[SHIFT]]),0,0))-0.5, 0)</f>
        <v>0</v>
      </c>
    </row>
    <row r="180" spans="1:8">
      <c r="A180" s="9" t="s">
        <v>296</v>
      </c>
      <c r="B180" s="11" t="s">
        <v>85</v>
      </c>
      <c r="C180" s="13" t="s">
        <v>518</v>
      </c>
      <c r="D180" s="37">
        <f>MID(C180, 6, 11)+Table1[[#This Row],[Day]]</f>
        <v>44614</v>
      </c>
      <c r="E180" s="38">
        <f>TIMEVALUE(MID(C180,17,9))</f>
        <v>0.48425925925925922</v>
      </c>
      <c r="F180" s="39">
        <f>_xlfn.NUMBERVALUE(MID(C180,26,6))/100</f>
        <v>0</v>
      </c>
      <c r="G180" s="39">
        <f>IF(Table1[[#This Row],[SHIFT]]&gt;0, Table1[[#This Row],[Time]]-TIME(Table1[[#This Row],[SHIFT]],0,0),Table1[[#This Row],[Time]]+TIME(ABS(Table1[[#This Row],[SHIFT]]),0,0))-Table1[[#This Row],[Day]]</f>
        <v>0.48425925925925922</v>
      </c>
      <c r="H180" s="40">
        <f>ROUND(IF(Table1[[#This Row],[SHIFT]]&gt;0, Table1[[#This Row],[Time]]-TIME(Table1[[#This Row],[SHIFT]],0,0),Table1[[#This Row],[Time]]+TIME(ABS(Table1[[#This Row],[SHIFT]]),0,0))-0.5, 0)</f>
        <v>0</v>
      </c>
    </row>
    <row r="181" spans="1:8">
      <c r="A181" s="9" t="s">
        <v>296</v>
      </c>
      <c r="B181" s="11" t="s">
        <v>85</v>
      </c>
      <c r="C181" s="13" t="s">
        <v>515</v>
      </c>
      <c r="D181" s="37">
        <f>MID(C181, 6, 11)+Table1[[#This Row],[Day]]</f>
        <v>44614</v>
      </c>
      <c r="E181" s="38">
        <f>TIMEVALUE(MID(C181,17,9))</f>
        <v>0.50260416666666663</v>
      </c>
      <c r="F181" s="39">
        <f>_xlfn.NUMBERVALUE(MID(C181,26,6))/100</f>
        <v>0</v>
      </c>
      <c r="G181" s="39">
        <f>IF(Table1[[#This Row],[SHIFT]]&gt;0, Table1[[#This Row],[Time]]-TIME(Table1[[#This Row],[SHIFT]],0,0),Table1[[#This Row],[Time]]+TIME(ABS(Table1[[#This Row],[SHIFT]]),0,0))-Table1[[#This Row],[Day]]</f>
        <v>0.50260416666666663</v>
      </c>
      <c r="H181" s="40">
        <f>ROUND(IF(Table1[[#This Row],[SHIFT]]&gt;0, Table1[[#This Row],[Time]]-TIME(Table1[[#This Row],[SHIFT]],0,0),Table1[[#This Row],[Time]]+TIME(ABS(Table1[[#This Row],[SHIFT]]),0,0))-0.5, 0)</f>
        <v>0</v>
      </c>
    </row>
    <row r="182" spans="1:8">
      <c r="A182" s="9" t="s">
        <v>296</v>
      </c>
      <c r="B182" s="11" t="s">
        <v>85</v>
      </c>
      <c r="C182" s="13" t="s">
        <v>511</v>
      </c>
      <c r="D182" s="37">
        <f>MID(C182, 6, 11)+Table1[[#This Row],[Day]]</f>
        <v>44614</v>
      </c>
      <c r="E182" s="38">
        <f>TIMEVALUE(MID(C182,17,9))</f>
        <v>0.5314120370370371</v>
      </c>
      <c r="F182" s="39">
        <f>_xlfn.NUMBERVALUE(MID(C182,26,6))/100</f>
        <v>0</v>
      </c>
      <c r="G182" s="39">
        <f>IF(Table1[[#This Row],[SHIFT]]&gt;0, Table1[[#This Row],[Time]]-TIME(Table1[[#This Row],[SHIFT]],0,0),Table1[[#This Row],[Time]]+TIME(ABS(Table1[[#This Row],[SHIFT]]),0,0))-Table1[[#This Row],[Day]]</f>
        <v>0.5314120370370371</v>
      </c>
      <c r="H182" s="40">
        <f>ROUND(IF(Table1[[#This Row],[SHIFT]]&gt;0, Table1[[#This Row],[Time]]-TIME(Table1[[#This Row],[SHIFT]],0,0),Table1[[#This Row],[Time]]+TIME(ABS(Table1[[#This Row],[SHIFT]]),0,0))-0.5, 0)</f>
        <v>0</v>
      </c>
    </row>
    <row r="183" spans="1:8">
      <c r="A183" s="9" t="s">
        <v>296</v>
      </c>
      <c r="B183" s="11" t="s">
        <v>85</v>
      </c>
      <c r="C183" s="13" t="s">
        <v>497</v>
      </c>
      <c r="D183" s="37">
        <f>MID(C183, 6, 11)+Table1[[#This Row],[Day]]</f>
        <v>44614</v>
      </c>
      <c r="E183" s="38">
        <f>TIMEVALUE(MID(C183,17,9))</f>
        <v>0.64297453703703711</v>
      </c>
      <c r="F183" s="39">
        <f>_xlfn.NUMBERVALUE(MID(C183,26,6))/100</f>
        <v>0</v>
      </c>
      <c r="G183" s="39">
        <f>IF(Table1[[#This Row],[SHIFT]]&gt;0, Table1[[#This Row],[Time]]-TIME(Table1[[#This Row],[SHIFT]],0,0),Table1[[#This Row],[Time]]+TIME(ABS(Table1[[#This Row],[SHIFT]]),0,0))-Table1[[#This Row],[Day]]</f>
        <v>0.64297453703703711</v>
      </c>
      <c r="H183" s="40">
        <f>ROUND(IF(Table1[[#This Row],[SHIFT]]&gt;0, Table1[[#This Row],[Time]]-TIME(Table1[[#This Row],[SHIFT]],0,0),Table1[[#This Row],[Time]]+TIME(ABS(Table1[[#This Row],[SHIFT]]),0,0))-0.5, 0)</f>
        <v>0</v>
      </c>
    </row>
    <row r="184" spans="1:8">
      <c r="A184" s="9" t="s">
        <v>356</v>
      </c>
      <c r="B184" s="11" t="s">
        <v>88</v>
      </c>
      <c r="C184" s="13" t="s">
        <v>357</v>
      </c>
      <c r="D184" s="22">
        <f>MID(C184, 6, 11)+Table1[[#This Row],[Day]]</f>
        <v>44610</v>
      </c>
      <c r="E184" s="31">
        <f>TIMEVALUE(MID(C184,17,9))</f>
        <v>5.1956018518518519E-2</v>
      </c>
      <c r="F184" s="23">
        <f>_xlfn.NUMBERVALUE(MID(C184,26,6))/100</f>
        <v>0</v>
      </c>
      <c r="G184" s="23">
        <f>IF(Table1[[#This Row],[SHIFT]]&gt;0, Table1[[#This Row],[Time]]-TIME(Table1[[#This Row],[SHIFT]],0,0),Table1[[#This Row],[Time]]+TIME(ABS(Table1[[#This Row],[SHIFT]]),0,0))-Table1[[#This Row],[Day]]</f>
        <v>5.1956018518518519E-2</v>
      </c>
      <c r="H184" s="36">
        <f>ROUND(IF(Table1[[#This Row],[SHIFT]]&gt;0, Table1[[#This Row],[Time]]-TIME(Table1[[#This Row],[SHIFT]],0,0),Table1[[#This Row],[Time]]+TIME(ABS(Table1[[#This Row],[SHIFT]]),0,0))-0.5, 0)</f>
        <v>0</v>
      </c>
    </row>
    <row r="185" spans="1:8">
      <c r="A185" s="9" t="s">
        <v>356</v>
      </c>
      <c r="B185" s="11" t="s">
        <v>261</v>
      </c>
      <c r="C185" s="13" t="s">
        <v>262</v>
      </c>
      <c r="D185" s="22">
        <f>MID(C185, 6, 11)+Table1[[#This Row],[Day]]</f>
        <v>44613</v>
      </c>
      <c r="E185" s="31">
        <f>TIMEVALUE(MID(C185,17,9))</f>
        <v>0.45555555555555555</v>
      </c>
      <c r="F185" s="23">
        <f>_xlfn.NUMBERVALUE(MID(C185,26,6))/100</f>
        <v>0</v>
      </c>
      <c r="G185" s="23">
        <f>IF(Table1[[#This Row],[SHIFT]]&gt;0, Table1[[#This Row],[Time]]-TIME(Table1[[#This Row],[SHIFT]],0,0),Table1[[#This Row],[Time]]+TIME(ABS(Table1[[#This Row],[SHIFT]]),0,0))-Table1[[#This Row],[Day]]</f>
        <v>0.45555555555555555</v>
      </c>
      <c r="H185" s="36">
        <f>ROUND(IF(Table1[[#This Row],[SHIFT]]&gt;0, Table1[[#This Row],[Time]]-TIME(Table1[[#This Row],[SHIFT]],0,0),Table1[[#This Row],[Time]]+TIME(ABS(Table1[[#This Row],[SHIFT]]),0,0))-0.5, 0)</f>
        <v>0</v>
      </c>
    </row>
    <row r="186" spans="1:8">
      <c r="A186" s="9" t="s">
        <v>356</v>
      </c>
      <c r="B186" s="11" t="s">
        <v>85</v>
      </c>
      <c r="C186" s="13" t="s">
        <v>259</v>
      </c>
      <c r="D186" s="22">
        <f>MID(C186, 6, 11)+Table1[[#This Row],[Day]]</f>
        <v>44613</v>
      </c>
      <c r="E186" s="31">
        <f>TIMEVALUE(MID(C186,17,9))</f>
        <v>0.48104166666666665</v>
      </c>
      <c r="F186" s="23">
        <f>_xlfn.NUMBERVALUE(MID(C186,26,6))/100</f>
        <v>0</v>
      </c>
      <c r="G186" s="23">
        <f>IF(Table1[[#This Row],[SHIFT]]&gt;0, Table1[[#This Row],[Time]]-TIME(Table1[[#This Row],[SHIFT]],0,0),Table1[[#This Row],[Time]]+TIME(ABS(Table1[[#This Row],[SHIFT]]),0,0))-Table1[[#This Row],[Day]]</f>
        <v>0.48104166666666665</v>
      </c>
      <c r="H186" s="36">
        <f>ROUND(IF(Table1[[#This Row],[SHIFT]]&gt;0, Table1[[#This Row],[Time]]-TIME(Table1[[#This Row],[SHIFT]],0,0),Table1[[#This Row],[Time]]+TIME(ABS(Table1[[#This Row],[SHIFT]]),0,0))-0.5, 0)</f>
        <v>0</v>
      </c>
    </row>
    <row r="187" spans="1:8">
      <c r="A187" s="9" t="s">
        <v>356</v>
      </c>
      <c r="B187" s="11" t="s">
        <v>256</v>
      </c>
      <c r="C187" s="13" t="s">
        <v>257</v>
      </c>
      <c r="D187" s="22">
        <f>MID(C187, 6, 11)+Table1[[#This Row],[Day]]</f>
        <v>44613</v>
      </c>
      <c r="E187" s="31">
        <f>TIMEVALUE(MID(C187,17,9))</f>
        <v>0.52924768518518517</v>
      </c>
      <c r="F187" s="23">
        <f>_xlfn.NUMBERVALUE(MID(C187,26,6))/100</f>
        <v>0</v>
      </c>
      <c r="G187" s="23">
        <f>IF(Table1[[#This Row],[SHIFT]]&gt;0, Table1[[#This Row],[Time]]-TIME(Table1[[#This Row],[SHIFT]],0,0),Table1[[#This Row],[Time]]+TIME(ABS(Table1[[#This Row],[SHIFT]]),0,0))-Table1[[#This Row],[Day]]</f>
        <v>0.52924768518518517</v>
      </c>
      <c r="H187" s="36">
        <f>ROUND(IF(Table1[[#This Row],[SHIFT]]&gt;0, Table1[[#This Row],[Time]]-TIME(Table1[[#This Row],[SHIFT]],0,0),Table1[[#This Row],[Time]]+TIME(ABS(Table1[[#This Row],[SHIFT]]),0,0))-0.5, 0)</f>
        <v>0</v>
      </c>
    </row>
    <row r="188" spans="1:8">
      <c r="A188" s="9" t="s">
        <v>356</v>
      </c>
      <c r="B188" s="11" t="s">
        <v>251</v>
      </c>
      <c r="C188" s="13" t="s">
        <v>252</v>
      </c>
      <c r="D188" s="22">
        <f>MID(C188, 6, 11)+Table1[[#This Row],[Day]]</f>
        <v>44613</v>
      </c>
      <c r="E188" s="31">
        <f>TIMEVALUE(MID(C188,17,9))</f>
        <v>0.89574074074074073</v>
      </c>
      <c r="F188" s="23">
        <f>_xlfn.NUMBERVALUE(MID(C188,26,6))/100</f>
        <v>8</v>
      </c>
      <c r="G188" s="23">
        <f>IF(Table1[[#This Row],[SHIFT]]&gt;0, Table1[[#This Row],[Time]]-TIME(Table1[[#This Row],[SHIFT]],0,0),Table1[[#This Row],[Time]]+TIME(ABS(Table1[[#This Row],[SHIFT]]),0,0))-Table1[[#This Row],[Day]]</f>
        <v>0.56240740740740747</v>
      </c>
      <c r="H188" s="36">
        <f>ROUND(IF(Table1[[#This Row],[SHIFT]]&gt;0, Table1[[#This Row],[Time]]-TIME(Table1[[#This Row],[SHIFT]],0,0),Table1[[#This Row],[Time]]+TIME(ABS(Table1[[#This Row],[SHIFT]]),0,0))-0.5, 0)</f>
        <v>0</v>
      </c>
    </row>
    <row r="189" spans="1:8">
      <c r="A189" s="9" t="s">
        <v>356</v>
      </c>
      <c r="B189" s="11" t="s">
        <v>179</v>
      </c>
      <c r="C189" s="13" t="s">
        <v>447</v>
      </c>
      <c r="D189" s="22">
        <f>MID(C189, 6, 11)+Table1[[#This Row],[Day]]</f>
        <v>44613</v>
      </c>
      <c r="E189" s="35">
        <f>TIMEVALUE(MID(C189,17,9))</f>
        <v>0.65331018518518513</v>
      </c>
      <c r="F189" s="23">
        <f>_xlfn.NUMBERVALUE(MID(C189,26,6))/100</f>
        <v>0</v>
      </c>
      <c r="G189" s="23">
        <f>IF(Table1[[#This Row],[SHIFT]]&gt;0, Table1[[#This Row],[Time]]-TIME(Table1[[#This Row],[SHIFT]],0,0),Table1[[#This Row],[Time]]+TIME(ABS(Table1[[#This Row],[SHIFT]]),0,0))-Table1[[#This Row],[Day]]</f>
        <v>0.65331018518518513</v>
      </c>
      <c r="H189" s="36">
        <f>ROUND(IF(Table1[[#This Row],[SHIFT]]&gt;0, Table1[[#This Row],[Time]]-TIME(Table1[[#This Row],[SHIFT]],0,0),Table1[[#This Row],[Time]]+TIME(ABS(Table1[[#This Row],[SHIFT]]),0,0))-0.5, 0)</f>
        <v>0</v>
      </c>
    </row>
    <row r="190" spans="1:8">
      <c r="A190" s="9" t="s">
        <v>356</v>
      </c>
      <c r="B190" s="11" t="s">
        <v>278</v>
      </c>
      <c r="C190" s="13" t="s">
        <v>438</v>
      </c>
      <c r="D190" s="22">
        <f>MID(C190, 6, 11)+Table1[[#This Row],[Day]]</f>
        <v>44613</v>
      </c>
      <c r="E190" s="35">
        <f>TIMEVALUE(MID(C190,17,9))</f>
        <v>0.70620370370370367</v>
      </c>
      <c r="F190" s="23">
        <f>_xlfn.NUMBERVALUE(MID(C190,26,6))/100</f>
        <v>0</v>
      </c>
      <c r="G190" s="23">
        <f>IF(Table1[[#This Row],[SHIFT]]&gt;0, Table1[[#This Row],[Time]]-TIME(Table1[[#This Row],[SHIFT]],0,0),Table1[[#This Row],[Time]]+TIME(ABS(Table1[[#This Row],[SHIFT]]),0,0))-Table1[[#This Row],[Day]]</f>
        <v>0.70620370370370367</v>
      </c>
      <c r="H190" s="36">
        <f>ROUND(IF(Table1[[#This Row],[SHIFT]]&gt;0, Table1[[#This Row],[Time]]-TIME(Table1[[#This Row],[SHIFT]],0,0),Table1[[#This Row],[Time]]+TIME(ABS(Table1[[#This Row],[SHIFT]]),0,0))-0.5, 0)</f>
        <v>0</v>
      </c>
    </row>
    <row r="191" spans="1:8">
      <c r="A191" s="9" t="s">
        <v>356</v>
      </c>
      <c r="B191" s="11" t="s">
        <v>85</v>
      </c>
      <c r="C191" s="13" t="s">
        <v>429</v>
      </c>
      <c r="D191" s="22">
        <f>MID(C191, 6, 11)+Table1[[#This Row],[Day]]</f>
        <v>44613</v>
      </c>
      <c r="E191" s="35">
        <f>TIMEVALUE(MID(C191,17,9))</f>
        <v>0.72026620370370376</v>
      </c>
      <c r="F191" s="23">
        <f>_xlfn.NUMBERVALUE(MID(C191,26,6))/100</f>
        <v>0</v>
      </c>
      <c r="G191" s="23">
        <f>IF(Table1[[#This Row],[SHIFT]]&gt;0, Table1[[#This Row],[Time]]-TIME(Table1[[#This Row],[SHIFT]],0,0),Table1[[#This Row],[Time]]+TIME(ABS(Table1[[#This Row],[SHIFT]]),0,0))-Table1[[#This Row],[Day]]</f>
        <v>0.72026620370370376</v>
      </c>
      <c r="H191" s="36">
        <f>ROUND(IF(Table1[[#This Row],[SHIFT]]&gt;0, Table1[[#This Row],[Time]]-TIME(Table1[[#This Row],[SHIFT]],0,0),Table1[[#This Row],[Time]]+TIME(ABS(Table1[[#This Row],[SHIFT]]),0,0))-0.5, 0)</f>
        <v>0</v>
      </c>
    </row>
    <row r="192" spans="1:8">
      <c r="A192" s="9" t="s">
        <v>356</v>
      </c>
      <c r="B192" s="11" t="s">
        <v>278</v>
      </c>
      <c r="C192" s="13" t="s">
        <v>398</v>
      </c>
      <c r="D192" s="22">
        <f>MID(C192, 6, 11)+Table1[[#This Row],[Day]]</f>
        <v>44613</v>
      </c>
      <c r="E192" s="35">
        <f>TIMEVALUE(MID(C192,17,9))</f>
        <v>0.90400462962962969</v>
      </c>
      <c r="F192" s="23">
        <f>_xlfn.NUMBERVALUE(MID(C192,26,6))/100</f>
        <v>0</v>
      </c>
      <c r="G192" s="23">
        <f>IF(Table1[[#This Row],[SHIFT]]&gt;0, Table1[[#This Row],[Time]]-TIME(Table1[[#This Row],[SHIFT]],0,0),Table1[[#This Row],[Time]]+TIME(ABS(Table1[[#This Row],[SHIFT]]),0,0))-Table1[[#This Row],[Day]]</f>
        <v>0.90400462962962969</v>
      </c>
      <c r="H192" s="36">
        <f>ROUND(IF(Table1[[#This Row],[SHIFT]]&gt;0, Table1[[#This Row],[Time]]-TIME(Table1[[#This Row],[SHIFT]],0,0),Table1[[#This Row],[Time]]+TIME(ABS(Table1[[#This Row],[SHIFT]]),0,0))-0.5, 0)</f>
        <v>0</v>
      </c>
    </row>
    <row r="193" spans="1:8">
      <c r="A193" s="9" t="s">
        <v>356</v>
      </c>
      <c r="B193" s="11" t="s">
        <v>278</v>
      </c>
      <c r="C193" s="13" t="s">
        <v>396</v>
      </c>
      <c r="D193" s="22">
        <f>MID(C193, 6, 11)+Table1[[#This Row],[Day]]</f>
        <v>44613</v>
      </c>
      <c r="E193" s="35">
        <f>TIMEVALUE(MID(C193,17,9))</f>
        <v>0.90798611111111116</v>
      </c>
      <c r="F193" s="23">
        <f>_xlfn.NUMBERVALUE(MID(C193,26,6))/100</f>
        <v>0</v>
      </c>
      <c r="G193" s="23">
        <f>IF(Table1[[#This Row],[SHIFT]]&gt;0, Table1[[#This Row],[Time]]-TIME(Table1[[#This Row],[SHIFT]],0,0),Table1[[#This Row],[Time]]+TIME(ABS(Table1[[#This Row],[SHIFT]]),0,0))-Table1[[#This Row],[Day]]</f>
        <v>0.90798611111111116</v>
      </c>
      <c r="H193" s="36">
        <f>ROUND(IF(Table1[[#This Row],[SHIFT]]&gt;0, Table1[[#This Row],[Time]]-TIME(Table1[[#This Row],[SHIFT]],0,0),Table1[[#This Row],[Time]]+TIME(ABS(Table1[[#This Row],[SHIFT]]),0,0))-0.5, 0)</f>
        <v>0</v>
      </c>
    </row>
    <row r="194" spans="1:8">
      <c r="A194" s="9" t="s">
        <v>356</v>
      </c>
      <c r="B194" s="11" t="s">
        <v>489</v>
      </c>
      <c r="C194" s="13" t="s">
        <v>490</v>
      </c>
      <c r="D194" s="37">
        <f>MID(C194, 6, 11)+Table1[[#This Row],[Day]]</f>
        <v>44614</v>
      </c>
      <c r="E194" s="38">
        <f>TIMEVALUE(MID(C194,17,9))</f>
        <v>0.73686342592592602</v>
      </c>
      <c r="F194" s="39">
        <f>_xlfn.NUMBERVALUE(MID(C194,26,6))/100</f>
        <v>0</v>
      </c>
      <c r="G194" s="39">
        <f>IF(Table1[[#This Row],[SHIFT]]&gt;0, Table1[[#This Row],[Time]]-TIME(Table1[[#This Row],[SHIFT]],0,0),Table1[[#This Row],[Time]]+TIME(ABS(Table1[[#This Row],[SHIFT]]),0,0))-Table1[[#This Row],[Day]]</f>
        <v>0.73686342592592602</v>
      </c>
      <c r="H194" s="40">
        <f>ROUND(IF(Table1[[#This Row],[SHIFT]]&gt;0, Table1[[#This Row],[Time]]-TIME(Table1[[#This Row],[SHIFT]],0,0),Table1[[#This Row],[Time]]+TIME(ABS(Table1[[#This Row],[SHIFT]]),0,0))-0.5, 0)</f>
        <v>0</v>
      </c>
    </row>
    <row r="195" spans="1:8">
      <c r="A195" s="9" t="s">
        <v>356</v>
      </c>
      <c r="B195" s="11" t="s">
        <v>278</v>
      </c>
      <c r="C195" s="13" t="s">
        <v>458</v>
      </c>
      <c r="D195" s="37">
        <f>MID(C195, 6, 11)+Table1[[#This Row],[Day]]</f>
        <v>44614</v>
      </c>
      <c r="E195" s="38">
        <f>TIMEVALUE(MID(C195,17,9))</f>
        <v>0.92437499999999995</v>
      </c>
      <c r="F195" s="39">
        <f>_xlfn.NUMBERVALUE(MID(C195,26,6))/100</f>
        <v>0</v>
      </c>
      <c r="G195" s="39">
        <f>IF(Table1[[#This Row],[SHIFT]]&gt;0, Table1[[#This Row],[Time]]-TIME(Table1[[#This Row],[SHIFT]],0,0),Table1[[#This Row],[Time]]+TIME(ABS(Table1[[#This Row],[SHIFT]]),0,0))-Table1[[#This Row],[Day]]</f>
        <v>0.92437499999999995</v>
      </c>
      <c r="H195" s="40">
        <f>ROUND(IF(Table1[[#This Row],[SHIFT]]&gt;0, Table1[[#This Row],[Time]]-TIME(Table1[[#This Row],[SHIFT]],0,0),Table1[[#This Row],[Time]]+TIME(ABS(Table1[[#This Row],[SHIFT]]),0,0))-0.5, 0)</f>
        <v>0</v>
      </c>
    </row>
    <row r="196" spans="1:8">
      <c r="A196" s="9" t="s">
        <v>354</v>
      </c>
      <c r="B196" s="11" t="s">
        <v>88</v>
      </c>
      <c r="C196" s="13" t="s">
        <v>355</v>
      </c>
      <c r="D196" s="22">
        <f>MID(C196, 6, 11)+Table1[[#This Row],[Day]]</f>
        <v>44610</v>
      </c>
      <c r="E196" s="31">
        <f>TIMEVALUE(MID(C196,17,9))</f>
        <v>5.2372685185185182E-2</v>
      </c>
      <c r="F196" s="23">
        <f>_xlfn.NUMBERVALUE(MID(C196,26,6))/100</f>
        <v>0</v>
      </c>
      <c r="G196" s="23">
        <f>IF(Table1[[#This Row],[SHIFT]]&gt;0, Table1[[#This Row],[Time]]-TIME(Table1[[#This Row],[SHIFT]],0,0),Table1[[#This Row],[Time]]+TIME(ABS(Table1[[#This Row],[SHIFT]]),0,0))-Table1[[#This Row],[Day]]</f>
        <v>5.2372685185185182E-2</v>
      </c>
      <c r="H196" s="36">
        <f>ROUND(IF(Table1[[#This Row],[SHIFT]]&gt;0, Table1[[#This Row],[Time]]-TIME(Table1[[#This Row],[SHIFT]],0,0),Table1[[#This Row],[Time]]+TIME(ABS(Table1[[#This Row],[SHIFT]]),0,0))-0.5, 0)</f>
        <v>0</v>
      </c>
    </row>
    <row r="197" spans="1:8">
      <c r="A197" s="9" t="s">
        <v>354</v>
      </c>
      <c r="B197" s="11" t="s">
        <v>85</v>
      </c>
      <c r="C197" s="13" t="s">
        <v>286</v>
      </c>
      <c r="D197" s="22">
        <f>MID(C197, 6, 11)+Table1[[#This Row],[Day]]</f>
        <v>44610</v>
      </c>
      <c r="E197" s="31">
        <f>TIMEVALUE(MID(C197,17,9))</f>
        <v>0.99932870370370364</v>
      </c>
      <c r="F197" s="23">
        <f>_xlfn.NUMBERVALUE(MID(C197,26,6))/100</f>
        <v>0</v>
      </c>
      <c r="G197" s="23">
        <f>IF(Table1[[#This Row],[SHIFT]]&gt;0, Table1[[#This Row],[Time]]-TIME(Table1[[#This Row],[SHIFT]],0,0),Table1[[#This Row],[Time]]+TIME(ABS(Table1[[#This Row],[SHIFT]]),0,0))-Table1[[#This Row],[Day]]</f>
        <v>0.99932870370370364</v>
      </c>
      <c r="H197" s="36">
        <f>ROUND(IF(Table1[[#This Row],[SHIFT]]&gt;0, Table1[[#This Row],[Time]]-TIME(Table1[[#This Row],[SHIFT]],0,0),Table1[[#This Row],[Time]]+TIME(ABS(Table1[[#This Row],[SHIFT]]),0,0))-0.5, 0)</f>
        <v>0</v>
      </c>
    </row>
    <row r="198" spans="1:8">
      <c r="A198" s="9" t="s">
        <v>354</v>
      </c>
      <c r="B198" s="11" t="s">
        <v>264</v>
      </c>
      <c r="C198" s="13" t="s">
        <v>273</v>
      </c>
      <c r="D198" s="22">
        <f>MID(C198, 6, 11)+Table1[[#This Row],[Day]]</f>
        <v>44613</v>
      </c>
      <c r="E198" s="31">
        <f>TIMEVALUE(MID(C198,17,9))</f>
        <v>0.45392361111111112</v>
      </c>
      <c r="F198" s="23">
        <f>_xlfn.NUMBERVALUE(MID(C198,26,6))/100</f>
        <v>8</v>
      </c>
      <c r="G198" s="23">
        <f>IF(Table1[[#This Row],[SHIFT]]&gt;0, Table1[[#This Row],[Time]]-TIME(Table1[[#This Row],[SHIFT]],0,0),Table1[[#This Row],[Time]]+TIME(ABS(Table1[[#This Row],[SHIFT]]),0,0))-Table1[[#This Row],[Day]]</f>
        <v>0.12059027777777781</v>
      </c>
      <c r="H198" s="36">
        <f>ROUND(IF(Table1[[#This Row],[SHIFT]]&gt;0, Table1[[#This Row],[Time]]-TIME(Table1[[#This Row],[SHIFT]],0,0),Table1[[#This Row],[Time]]+TIME(ABS(Table1[[#This Row],[SHIFT]]),0,0))-0.5, 0)</f>
        <v>0</v>
      </c>
    </row>
    <row r="199" spans="1:8">
      <c r="A199" s="9" t="s">
        <v>354</v>
      </c>
      <c r="B199" s="11" t="s">
        <v>85</v>
      </c>
      <c r="C199" s="13" t="s">
        <v>269</v>
      </c>
      <c r="D199" s="22">
        <f>MID(C199, 6, 11)+Table1[[#This Row],[Day]]</f>
        <v>44613</v>
      </c>
      <c r="E199" s="31">
        <f>TIMEVALUE(MID(C199,17,9))</f>
        <v>0.33921296296296299</v>
      </c>
      <c r="F199" s="23">
        <f>_xlfn.NUMBERVALUE(MID(C199,26,6))/100</f>
        <v>0</v>
      </c>
      <c r="G199" s="23">
        <f>IF(Table1[[#This Row],[SHIFT]]&gt;0, Table1[[#This Row],[Time]]-TIME(Table1[[#This Row],[SHIFT]],0,0),Table1[[#This Row],[Time]]+TIME(ABS(Table1[[#This Row],[SHIFT]]),0,0))-Table1[[#This Row],[Day]]</f>
        <v>0.33921296296296299</v>
      </c>
      <c r="H199" s="36">
        <f>ROUND(IF(Table1[[#This Row],[SHIFT]]&gt;0, Table1[[#This Row],[Time]]-TIME(Table1[[#This Row],[SHIFT]],0,0),Table1[[#This Row],[Time]]+TIME(ABS(Table1[[#This Row],[SHIFT]]),0,0))-0.5, 0)</f>
        <v>0</v>
      </c>
    </row>
    <row r="200" spans="1:8">
      <c r="A200" s="9" t="s">
        <v>354</v>
      </c>
      <c r="B200" s="11" t="s">
        <v>264</v>
      </c>
      <c r="C200" s="13" t="s">
        <v>265</v>
      </c>
      <c r="D200" s="22">
        <f>MID(C200, 6, 11)+Table1[[#This Row],[Day]]</f>
        <v>44613</v>
      </c>
      <c r="E200" s="31">
        <f>TIMEVALUE(MID(C200,17,9))</f>
        <v>0.76969907407407412</v>
      </c>
      <c r="F200" s="23">
        <f>_xlfn.NUMBERVALUE(MID(C200,26,6))/100</f>
        <v>8</v>
      </c>
      <c r="G200" s="23">
        <f>IF(Table1[[#This Row],[SHIFT]]&gt;0, Table1[[#This Row],[Time]]-TIME(Table1[[#This Row],[SHIFT]],0,0),Table1[[#This Row],[Time]]+TIME(ABS(Table1[[#This Row],[SHIFT]]),0,0))-Table1[[#This Row],[Day]]</f>
        <v>0.4363657407407408</v>
      </c>
      <c r="H200" s="36">
        <f>ROUND(IF(Table1[[#This Row],[SHIFT]]&gt;0, Table1[[#This Row],[Time]]-TIME(Table1[[#This Row],[SHIFT]],0,0),Table1[[#This Row],[Time]]+TIME(ABS(Table1[[#This Row],[SHIFT]]),0,0))-0.5, 0)</f>
        <v>0</v>
      </c>
    </row>
    <row r="201" spans="1:8">
      <c r="A201" s="9" t="s">
        <v>354</v>
      </c>
      <c r="B201" s="11" t="s">
        <v>264</v>
      </c>
      <c r="C201" s="13" t="s">
        <v>509</v>
      </c>
      <c r="D201" s="37">
        <f>MID(C201, 6, 11)+Table1[[#This Row],[Day]]</f>
        <v>44614</v>
      </c>
      <c r="E201" s="38">
        <f>TIMEVALUE(MID(C201,17,9))</f>
        <v>0.88056712962962969</v>
      </c>
      <c r="F201" s="39">
        <f>_xlfn.NUMBERVALUE(MID(C201,26,6))/100</f>
        <v>8</v>
      </c>
      <c r="G201" s="39">
        <f>IF(Table1[[#This Row],[SHIFT]]&gt;0, Table1[[#This Row],[Time]]-TIME(Table1[[#This Row],[SHIFT]],0,0),Table1[[#This Row],[Time]]+TIME(ABS(Table1[[#This Row],[SHIFT]]),0,0))-Table1[[#This Row],[Day]]</f>
        <v>0.54723379629629632</v>
      </c>
      <c r="H201" s="40">
        <f>ROUND(IF(Table1[[#This Row],[SHIFT]]&gt;0, Table1[[#This Row],[Time]]-TIME(Table1[[#This Row],[SHIFT]],0,0),Table1[[#This Row],[Time]]+TIME(ABS(Table1[[#This Row],[SHIFT]]),0,0))-0.5, 0)</f>
        <v>0</v>
      </c>
    </row>
    <row r="202" spans="1:8">
      <c r="A202" s="9" t="s">
        <v>352</v>
      </c>
      <c r="B202" s="11" t="s">
        <v>88</v>
      </c>
      <c r="C202" s="13" t="s">
        <v>353</v>
      </c>
      <c r="D202" s="22">
        <f>MID(C202, 6, 11)+Table1[[#This Row],[Day]]</f>
        <v>44610</v>
      </c>
      <c r="E202" s="31">
        <f>TIMEVALUE(MID(C202,17,9))</f>
        <v>5.2534722222222219E-2</v>
      </c>
      <c r="F202" s="23">
        <f>_xlfn.NUMBERVALUE(MID(C202,26,6))/100</f>
        <v>0</v>
      </c>
      <c r="G202" s="23">
        <f>IF(Table1[[#This Row],[SHIFT]]&gt;0, Table1[[#This Row],[Time]]-TIME(Table1[[#This Row],[SHIFT]],0,0),Table1[[#This Row],[Time]]+TIME(ABS(Table1[[#This Row],[SHIFT]]),0,0))-Table1[[#This Row],[Day]]</f>
        <v>5.2534722222222219E-2</v>
      </c>
      <c r="H202" s="36">
        <f>ROUND(IF(Table1[[#This Row],[SHIFT]]&gt;0, Table1[[#This Row],[Time]]-TIME(Table1[[#This Row],[SHIFT]],0,0),Table1[[#This Row],[Time]]+TIME(ABS(Table1[[#This Row],[SHIFT]]),0,0))-0.5, 0)</f>
        <v>0</v>
      </c>
    </row>
    <row r="203" spans="1:8">
      <c r="A203" s="9" t="s">
        <v>352</v>
      </c>
      <c r="B203" s="11" t="s">
        <v>256</v>
      </c>
      <c r="C203" s="13" t="s">
        <v>346</v>
      </c>
      <c r="D203" s="22">
        <f>MID(C203, 6, 11)+Table1[[#This Row],[Day]]</f>
        <v>44610</v>
      </c>
      <c r="E203" s="31">
        <f>TIMEVALUE(MID(C203,17,9))</f>
        <v>0.34620370370370374</v>
      </c>
      <c r="F203" s="23">
        <f>_xlfn.NUMBERVALUE(MID(C203,26,6))/100</f>
        <v>0</v>
      </c>
      <c r="G203" s="23">
        <f>IF(Table1[[#This Row],[SHIFT]]&gt;0, Table1[[#This Row],[Time]]-TIME(Table1[[#This Row],[SHIFT]],0,0),Table1[[#This Row],[Time]]+TIME(ABS(Table1[[#This Row],[SHIFT]]),0,0))-Table1[[#This Row],[Day]]</f>
        <v>0.34620370370370374</v>
      </c>
      <c r="H203" s="36">
        <f>ROUND(IF(Table1[[#This Row],[SHIFT]]&gt;0, Table1[[#This Row],[Time]]-TIME(Table1[[#This Row],[SHIFT]],0,0),Table1[[#This Row],[Time]]+TIME(ABS(Table1[[#This Row],[SHIFT]]),0,0))-0.5, 0)</f>
        <v>0</v>
      </c>
    </row>
    <row r="204" spans="1:8">
      <c r="A204" s="9" t="s">
        <v>352</v>
      </c>
      <c r="B204" s="11" t="s">
        <v>287</v>
      </c>
      <c r="C204" s="13" t="s">
        <v>318</v>
      </c>
      <c r="D204" s="22">
        <f>MID(C204, 6, 11)+Table1[[#This Row],[Day]]</f>
        <v>44610</v>
      </c>
      <c r="E204" s="31">
        <f>TIMEVALUE(MID(C204,17,9))</f>
        <v>0.59591435185185182</v>
      </c>
      <c r="F204" s="23">
        <f>_xlfn.NUMBERVALUE(MID(C204,26,6))/100</f>
        <v>-5</v>
      </c>
      <c r="G204" s="23">
        <f>IF(Table1[[#This Row],[SHIFT]]&gt;0, Table1[[#This Row],[Time]]-TIME(Table1[[#This Row],[SHIFT]],0,0),Table1[[#This Row],[Time]]+TIME(ABS(Table1[[#This Row],[SHIFT]]),0,0))-Table1[[#This Row],[Day]]</f>
        <v>0.80424768518518519</v>
      </c>
      <c r="H204" s="36">
        <f>ROUND(IF(Table1[[#This Row],[SHIFT]]&gt;0, Table1[[#This Row],[Time]]-TIME(Table1[[#This Row],[SHIFT]],0,0),Table1[[#This Row],[Time]]+TIME(ABS(Table1[[#This Row],[SHIFT]]),0,0))-0.5, 0)</f>
        <v>0</v>
      </c>
    </row>
    <row r="205" spans="1:8">
      <c r="A205" s="9" t="s">
        <v>352</v>
      </c>
      <c r="B205" s="11" t="s">
        <v>85</v>
      </c>
      <c r="C205" s="13" t="s">
        <v>316</v>
      </c>
      <c r="D205" s="22">
        <f>MID(C205, 6, 11)+Table1[[#This Row],[Day]]</f>
        <v>44610</v>
      </c>
      <c r="E205" s="31">
        <f>TIMEVALUE(MID(C205,17,9))</f>
        <v>0.81339120370370377</v>
      </c>
      <c r="F205" s="23">
        <f>_xlfn.NUMBERVALUE(MID(C205,26,6))/100</f>
        <v>0</v>
      </c>
      <c r="G205" s="23">
        <f>IF(Table1[[#This Row],[SHIFT]]&gt;0, Table1[[#This Row],[Time]]-TIME(Table1[[#This Row],[SHIFT]],0,0),Table1[[#This Row],[Time]]+TIME(ABS(Table1[[#This Row],[SHIFT]]),0,0))-Table1[[#This Row],[Day]]</f>
        <v>0.81339120370370377</v>
      </c>
      <c r="H205" s="36">
        <f>ROUND(IF(Table1[[#This Row],[SHIFT]]&gt;0, Table1[[#This Row],[Time]]-TIME(Table1[[#This Row],[SHIFT]],0,0),Table1[[#This Row],[Time]]+TIME(ABS(Table1[[#This Row],[SHIFT]]),0,0))-0.5, 0)</f>
        <v>0</v>
      </c>
    </row>
    <row r="206" spans="1:8">
      <c r="A206" s="9" t="s">
        <v>352</v>
      </c>
      <c r="B206" s="11" t="s">
        <v>85</v>
      </c>
      <c r="C206" s="13" t="s">
        <v>315</v>
      </c>
      <c r="D206" s="22">
        <f>MID(C206, 6, 11)+Table1[[#This Row],[Day]]</f>
        <v>44610</v>
      </c>
      <c r="E206" s="31">
        <f>TIMEVALUE(MID(C206,17,9))</f>
        <v>0.81422453703703701</v>
      </c>
      <c r="F206" s="23">
        <f>_xlfn.NUMBERVALUE(MID(C206,26,6))/100</f>
        <v>0</v>
      </c>
      <c r="G206" s="23">
        <f>IF(Table1[[#This Row],[SHIFT]]&gt;0, Table1[[#This Row],[Time]]-TIME(Table1[[#This Row],[SHIFT]],0,0),Table1[[#This Row],[Time]]+TIME(ABS(Table1[[#This Row],[SHIFT]]),0,0))-Table1[[#This Row],[Day]]</f>
        <v>0.81422453703703701</v>
      </c>
      <c r="H206" s="36">
        <f>ROUND(IF(Table1[[#This Row],[SHIFT]]&gt;0, Table1[[#This Row],[Time]]-TIME(Table1[[#This Row],[SHIFT]],0,0),Table1[[#This Row],[Time]]+TIME(ABS(Table1[[#This Row],[SHIFT]]),0,0))-0.5, 0)</f>
        <v>0</v>
      </c>
    </row>
    <row r="207" spans="1:8">
      <c r="A207" s="9" t="s">
        <v>352</v>
      </c>
      <c r="B207" s="11" t="s">
        <v>86</v>
      </c>
      <c r="C207" s="13" t="s">
        <v>302</v>
      </c>
      <c r="D207" s="22">
        <f>MID(C207, 6, 11)+Table1[[#This Row],[Day]]</f>
        <v>44610</v>
      </c>
      <c r="E207" s="31">
        <f>TIMEVALUE(MID(C207,17,9))</f>
        <v>0.27318287037037037</v>
      </c>
      <c r="F207" s="23">
        <f>_xlfn.NUMBERVALUE(MID(C207,26,6))/100</f>
        <v>9</v>
      </c>
      <c r="G207" s="23">
        <f>IF(Table1[[#This Row],[SHIFT]]&gt;0, Table1[[#This Row],[Time]]-TIME(Table1[[#This Row],[SHIFT]],0,0),Table1[[#This Row],[Time]]+TIME(ABS(Table1[[#This Row],[SHIFT]]),0,0))-Table1[[#This Row],[Day]]</f>
        <v>0.89818287037037037</v>
      </c>
      <c r="H207" s="36">
        <f>ROUND(IF(Table1[[#This Row],[SHIFT]]&gt;0, Table1[[#This Row],[Time]]-TIME(Table1[[#This Row],[SHIFT]],0,0),Table1[[#This Row],[Time]]+TIME(ABS(Table1[[#This Row],[SHIFT]]),0,0))-0.5, 0)</f>
        <v>-1</v>
      </c>
    </row>
    <row r="208" spans="1:8">
      <c r="A208" s="9" t="s">
        <v>352</v>
      </c>
      <c r="B208" s="11" t="s">
        <v>85</v>
      </c>
      <c r="C208" s="13" t="s">
        <v>301</v>
      </c>
      <c r="D208" s="22">
        <f>MID(C208, 6, 11)+Table1[[#This Row],[Day]]</f>
        <v>44610</v>
      </c>
      <c r="E208" s="31">
        <f>TIMEVALUE(MID(C208,17,9))</f>
        <v>0.91265046296296293</v>
      </c>
      <c r="F208" s="23">
        <f>_xlfn.NUMBERVALUE(MID(C208,26,6))/100</f>
        <v>0</v>
      </c>
      <c r="G208" s="23">
        <f>IF(Table1[[#This Row],[SHIFT]]&gt;0, Table1[[#This Row],[Time]]-TIME(Table1[[#This Row],[SHIFT]],0,0),Table1[[#This Row],[Time]]+TIME(ABS(Table1[[#This Row],[SHIFT]]),0,0))-Table1[[#This Row],[Day]]</f>
        <v>0.91265046296296293</v>
      </c>
      <c r="H208" s="36">
        <f>ROUND(IF(Table1[[#This Row],[SHIFT]]&gt;0, Table1[[#This Row],[Time]]-TIME(Table1[[#This Row],[SHIFT]],0,0),Table1[[#This Row],[Time]]+TIME(ABS(Table1[[#This Row],[SHIFT]]),0,0))-0.5, 0)</f>
        <v>0</v>
      </c>
    </row>
    <row r="209" spans="1:8">
      <c r="A209" s="9" t="s">
        <v>352</v>
      </c>
      <c r="B209" s="11" t="s">
        <v>86</v>
      </c>
      <c r="C209" s="13" t="s">
        <v>300</v>
      </c>
      <c r="D209" s="22">
        <f>MID(C209, 6, 11)+Table1[[#This Row],[Day]]</f>
        <v>44610</v>
      </c>
      <c r="E209" s="31">
        <f>TIMEVALUE(MID(C209,17,9))</f>
        <v>0.29099537037037038</v>
      </c>
      <c r="F209" s="23">
        <f>_xlfn.NUMBERVALUE(MID(C209,26,6))/100</f>
        <v>9</v>
      </c>
      <c r="G209" s="23">
        <f>IF(Table1[[#This Row],[SHIFT]]&gt;0, Table1[[#This Row],[Time]]-TIME(Table1[[#This Row],[SHIFT]],0,0),Table1[[#This Row],[Time]]+TIME(ABS(Table1[[#This Row],[SHIFT]]),0,0))-Table1[[#This Row],[Day]]</f>
        <v>0.91599537037037038</v>
      </c>
      <c r="H209" s="36">
        <f>ROUND(IF(Table1[[#This Row],[SHIFT]]&gt;0, Table1[[#This Row],[Time]]-TIME(Table1[[#This Row],[SHIFT]],0,0),Table1[[#This Row],[Time]]+TIME(ABS(Table1[[#This Row],[SHIFT]]),0,0))-0.5, 0)</f>
        <v>-1</v>
      </c>
    </row>
    <row r="210" spans="1:8">
      <c r="A210" s="9" t="s">
        <v>352</v>
      </c>
      <c r="B210" s="11" t="s">
        <v>86</v>
      </c>
      <c r="C210" s="13" t="s">
        <v>299</v>
      </c>
      <c r="D210" s="22">
        <f>MID(C210, 6, 11)+Table1[[#This Row],[Day]]</f>
        <v>44610</v>
      </c>
      <c r="E210" s="31">
        <f>TIMEVALUE(MID(C210,17,9))</f>
        <v>0.29542824074074076</v>
      </c>
      <c r="F210" s="23">
        <f>_xlfn.NUMBERVALUE(MID(C210,26,6))/100</f>
        <v>9</v>
      </c>
      <c r="G210" s="23">
        <f>IF(Table1[[#This Row],[SHIFT]]&gt;0, Table1[[#This Row],[Time]]-TIME(Table1[[#This Row],[SHIFT]],0,0),Table1[[#This Row],[Time]]+TIME(ABS(Table1[[#This Row],[SHIFT]]),0,0))-Table1[[#This Row],[Day]]</f>
        <v>0.9204282407407407</v>
      </c>
      <c r="H210" s="36">
        <f>ROUND(IF(Table1[[#This Row],[SHIFT]]&gt;0, Table1[[#This Row],[Time]]-TIME(Table1[[#This Row],[SHIFT]],0,0),Table1[[#This Row],[Time]]+TIME(ABS(Table1[[#This Row],[SHIFT]]),0,0))-0.5, 0)</f>
        <v>-1</v>
      </c>
    </row>
    <row r="211" spans="1:8">
      <c r="A211" s="9" t="s">
        <v>352</v>
      </c>
      <c r="B211" s="11" t="s">
        <v>89</v>
      </c>
      <c r="C211" s="13" t="s">
        <v>298</v>
      </c>
      <c r="D211" s="22">
        <f>MID(C211, 6, 11)+Table1[[#This Row],[Day]]</f>
        <v>44610</v>
      </c>
      <c r="E211" s="31">
        <f>TIMEVALUE(MID(C211,17,9))</f>
        <v>0.59950231481481475</v>
      </c>
      <c r="F211" s="23">
        <f>_xlfn.NUMBERVALUE(MID(C211,26,6))/100</f>
        <v>-8</v>
      </c>
      <c r="G211" s="23">
        <f>IF(Table1[[#This Row],[SHIFT]]&gt;0, Table1[[#This Row],[Time]]-TIME(Table1[[#This Row],[SHIFT]],0,0),Table1[[#This Row],[Time]]+TIME(ABS(Table1[[#This Row],[SHIFT]]),0,0))-Table1[[#This Row],[Day]]</f>
        <v>0.93283564814814812</v>
      </c>
      <c r="H211" s="36">
        <f>ROUND(IF(Table1[[#This Row],[SHIFT]]&gt;0, Table1[[#This Row],[Time]]-TIME(Table1[[#This Row],[SHIFT]],0,0),Table1[[#This Row],[Time]]+TIME(ABS(Table1[[#This Row],[SHIFT]]),0,0))-0.5, 0)</f>
        <v>0</v>
      </c>
    </row>
    <row r="212" spans="1:8">
      <c r="A212" s="9" t="s">
        <v>352</v>
      </c>
      <c r="B212" s="11" t="s">
        <v>287</v>
      </c>
      <c r="C212" s="13" t="s">
        <v>289</v>
      </c>
      <c r="D212" s="22">
        <f>MID(C212, 6, 11)+Table1[[#This Row],[Day]]</f>
        <v>44610</v>
      </c>
      <c r="E212" s="31">
        <f>TIMEVALUE(MID(C212,17,9))</f>
        <v>0.77776620370370375</v>
      </c>
      <c r="F212" s="23">
        <f>_xlfn.NUMBERVALUE(MID(C212,26,6))/100</f>
        <v>-5</v>
      </c>
      <c r="G212" s="23">
        <f>IF(Table1[[#This Row],[SHIFT]]&gt;0, Table1[[#This Row],[Time]]-TIME(Table1[[#This Row],[SHIFT]],0,0),Table1[[#This Row],[Time]]+TIME(ABS(Table1[[#This Row],[SHIFT]]),0,0))-Table1[[#This Row],[Day]]</f>
        <v>0.98609953703703712</v>
      </c>
      <c r="H212" s="36">
        <f>ROUND(IF(Table1[[#This Row],[SHIFT]]&gt;0, Table1[[#This Row],[Time]]-TIME(Table1[[#This Row],[SHIFT]],0,0),Table1[[#This Row],[Time]]+TIME(ABS(Table1[[#This Row],[SHIFT]]),0,0))-0.5, 0)</f>
        <v>0</v>
      </c>
    </row>
    <row r="213" spans="1:8">
      <c r="A213" s="9" t="s">
        <v>352</v>
      </c>
      <c r="B213" s="11" t="s">
        <v>287</v>
      </c>
      <c r="C213" s="13" t="s">
        <v>288</v>
      </c>
      <c r="D213" s="22">
        <f>MID(C213, 6, 11)+Table1[[#This Row],[Day]]</f>
        <v>44610</v>
      </c>
      <c r="E213" s="31">
        <f>TIMEVALUE(MID(C213,17,9))</f>
        <v>0.78300925925925924</v>
      </c>
      <c r="F213" s="23">
        <f>_xlfn.NUMBERVALUE(MID(C213,26,6))/100</f>
        <v>-5</v>
      </c>
      <c r="G213" s="23">
        <f>IF(Table1[[#This Row],[SHIFT]]&gt;0, Table1[[#This Row],[Time]]-TIME(Table1[[#This Row],[SHIFT]],0,0),Table1[[#This Row],[Time]]+TIME(ABS(Table1[[#This Row],[SHIFT]]),0,0))-Table1[[#This Row],[Day]]</f>
        <v>0.99134259259259261</v>
      </c>
      <c r="H213" s="36">
        <f>ROUND(IF(Table1[[#This Row],[SHIFT]]&gt;0, Table1[[#This Row],[Time]]-TIME(Table1[[#This Row],[SHIFT]],0,0),Table1[[#This Row],[Time]]+TIME(ABS(Table1[[#This Row],[SHIFT]]),0,0))-0.5, 0)</f>
        <v>0</v>
      </c>
    </row>
    <row r="214" spans="1:8">
      <c r="A214" s="9" t="s">
        <v>352</v>
      </c>
      <c r="B214" s="11" t="s">
        <v>99</v>
      </c>
      <c r="C214" s="13" t="s">
        <v>277</v>
      </c>
      <c r="D214" s="22">
        <f>MID(C214, 6, 11)+Table1[[#This Row],[Day]]</f>
        <v>44611</v>
      </c>
      <c r="E214" s="31">
        <f>TIMEVALUE(MID(C214,17,9))</f>
        <v>0.88545138888888886</v>
      </c>
      <c r="F214" s="23">
        <f>_xlfn.NUMBERVALUE(MID(C214,26,6))/100</f>
        <v>-8</v>
      </c>
      <c r="G214" s="23">
        <f>IF(Table1[[#This Row],[SHIFT]]&gt;0, Table1[[#This Row],[Time]]-TIME(Table1[[#This Row],[SHIFT]],0,0),Table1[[#This Row],[Time]]+TIME(ABS(Table1[[#This Row],[SHIFT]]),0,0))-Table1[[#This Row],[Day]]</f>
        <v>0.21878472222222212</v>
      </c>
      <c r="H214" s="36">
        <f>ROUND(IF(Table1[[#This Row],[SHIFT]]&gt;0, Table1[[#This Row],[Time]]-TIME(Table1[[#This Row],[SHIFT]],0,0),Table1[[#This Row],[Time]]+TIME(ABS(Table1[[#This Row],[SHIFT]]),0,0))-0.5, 0)</f>
        <v>1</v>
      </c>
    </row>
    <row r="215" spans="1:8">
      <c r="A215" s="9" t="s">
        <v>352</v>
      </c>
      <c r="B215" s="11" t="s">
        <v>85</v>
      </c>
      <c r="C215" s="13" t="s">
        <v>275</v>
      </c>
      <c r="D215" s="22">
        <f>MID(C215, 6, 11)+Table1[[#This Row],[Day]]</f>
        <v>44612</v>
      </c>
      <c r="E215" s="31">
        <f>TIMEVALUE(MID(C215,17,9))</f>
        <v>0.73219907407407403</v>
      </c>
      <c r="F215" s="23">
        <f>_xlfn.NUMBERVALUE(MID(C215,26,6))/100</f>
        <v>0</v>
      </c>
      <c r="G215" s="23">
        <f>IF(Table1[[#This Row],[SHIFT]]&gt;0, Table1[[#This Row],[Time]]-TIME(Table1[[#This Row],[SHIFT]],0,0),Table1[[#This Row],[Time]]+TIME(ABS(Table1[[#This Row],[SHIFT]]),0,0))-Table1[[#This Row],[Day]]</f>
        <v>0.73219907407407403</v>
      </c>
      <c r="H215" s="36">
        <f>ROUND(IF(Table1[[#This Row],[SHIFT]]&gt;0, Table1[[#This Row],[Time]]-TIME(Table1[[#This Row],[SHIFT]],0,0),Table1[[#This Row],[Time]]+TIME(ABS(Table1[[#This Row],[SHIFT]]),0,0))-0.5, 0)</f>
        <v>0</v>
      </c>
    </row>
    <row r="216" spans="1:8">
      <c r="A216" s="9" t="s">
        <v>352</v>
      </c>
      <c r="B216" s="11" t="s">
        <v>99</v>
      </c>
      <c r="C216" s="13" t="s">
        <v>274</v>
      </c>
      <c r="D216" s="22">
        <f>MID(C216, 6, 11)+Table1[[#This Row],[Day]]</f>
        <v>44612</v>
      </c>
      <c r="E216" s="31">
        <f>TIMEVALUE(MID(C216,17,9))</f>
        <v>0.48185185185185181</v>
      </c>
      <c r="F216" s="23">
        <f>_xlfn.NUMBERVALUE(MID(C216,26,6))/100</f>
        <v>-8</v>
      </c>
      <c r="G216" s="23">
        <f>IF(Table1[[#This Row],[SHIFT]]&gt;0, Table1[[#This Row],[Time]]-TIME(Table1[[#This Row],[SHIFT]],0,0),Table1[[#This Row],[Time]]+TIME(ABS(Table1[[#This Row],[SHIFT]]),0,0))-Table1[[#This Row],[Day]]</f>
        <v>0.81518518518518512</v>
      </c>
      <c r="H216" s="36">
        <f>ROUND(IF(Table1[[#This Row],[SHIFT]]&gt;0, Table1[[#This Row],[Time]]-TIME(Table1[[#This Row],[SHIFT]],0,0),Table1[[#This Row],[Time]]+TIME(ABS(Table1[[#This Row],[SHIFT]]),0,0))-0.5, 0)</f>
        <v>0</v>
      </c>
    </row>
    <row r="217" spans="1:8">
      <c r="A217" s="9" t="s">
        <v>352</v>
      </c>
      <c r="B217" s="11" t="s">
        <v>86</v>
      </c>
      <c r="C217" s="13" t="s">
        <v>270</v>
      </c>
      <c r="D217" s="22">
        <f>MID(C217, 6, 11)+Table1[[#This Row],[Day]]</f>
        <v>44613</v>
      </c>
      <c r="E217" s="31">
        <f>TIMEVALUE(MID(C217,17,9))</f>
        <v>0.59952546296296294</v>
      </c>
      <c r="F217" s="23">
        <f>_xlfn.NUMBERVALUE(MID(C217,26,6))/100</f>
        <v>9</v>
      </c>
      <c r="G217" s="23">
        <f>IF(Table1[[#This Row],[SHIFT]]&gt;0, Table1[[#This Row],[Time]]-TIME(Table1[[#This Row],[SHIFT]],0,0),Table1[[#This Row],[Time]]+TIME(ABS(Table1[[#This Row],[SHIFT]]),0,0))-Table1[[#This Row],[Day]]</f>
        <v>0.22452546296296294</v>
      </c>
      <c r="H217" s="36">
        <f>ROUND(IF(Table1[[#This Row],[SHIFT]]&gt;0, Table1[[#This Row],[Time]]-TIME(Table1[[#This Row],[SHIFT]],0,0),Table1[[#This Row],[Time]]+TIME(ABS(Table1[[#This Row],[SHIFT]]),0,0))-0.5, 0)</f>
        <v>0</v>
      </c>
    </row>
    <row r="218" spans="1:8">
      <c r="A218" s="9" t="s">
        <v>352</v>
      </c>
      <c r="B218" s="11" t="s">
        <v>85</v>
      </c>
      <c r="C218" s="13" t="s">
        <v>268</v>
      </c>
      <c r="D218" s="22">
        <f>MID(C218, 6, 11)+Table1[[#This Row],[Day]]</f>
        <v>44613</v>
      </c>
      <c r="E218" s="31">
        <f>TIMEVALUE(MID(C218,17,9))</f>
        <v>0.35228009259259263</v>
      </c>
      <c r="F218" s="23">
        <f>_xlfn.NUMBERVALUE(MID(C218,26,6))/100</f>
        <v>0</v>
      </c>
      <c r="G218" s="23">
        <f>IF(Table1[[#This Row],[SHIFT]]&gt;0, Table1[[#This Row],[Time]]-TIME(Table1[[#This Row],[SHIFT]],0,0),Table1[[#This Row],[Time]]+TIME(ABS(Table1[[#This Row],[SHIFT]]),0,0))-Table1[[#This Row],[Day]]</f>
        <v>0.35228009259259263</v>
      </c>
      <c r="H218" s="36">
        <f>ROUND(IF(Table1[[#This Row],[SHIFT]]&gt;0, Table1[[#This Row],[Time]]-TIME(Table1[[#This Row],[SHIFT]],0,0),Table1[[#This Row],[Time]]+TIME(ABS(Table1[[#This Row],[SHIFT]]),0,0))-0.5, 0)</f>
        <v>0</v>
      </c>
    </row>
    <row r="219" spans="1:8">
      <c r="A219" s="9" t="s">
        <v>352</v>
      </c>
      <c r="B219" s="11" t="s">
        <v>108</v>
      </c>
      <c r="C219" s="13" t="s">
        <v>448</v>
      </c>
      <c r="D219" s="22">
        <f>MID(C219, 6, 11)+Table1[[#This Row],[Day]]</f>
        <v>44613</v>
      </c>
      <c r="E219" s="35">
        <f>TIMEVALUE(MID(C219,17,9))</f>
        <v>0.64476851851851846</v>
      </c>
      <c r="F219" s="23">
        <f>_xlfn.NUMBERVALUE(MID(C219,26,6))/100</f>
        <v>0</v>
      </c>
      <c r="G219" s="23">
        <f>IF(Table1[[#This Row],[SHIFT]]&gt;0, Table1[[#This Row],[Time]]-TIME(Table1[[#This Row],[SHIFT]],0,0),Table1[[#This Row],[Time]]+TIME(ABS(Table1[[#This Row],[SHIFT]]),0,0))-Table1[[#This Row],[Day]]</f>
        <v>0.64476851851851846</v>
      </c>
      <c r="H219" s="36">
        <f>ROUND(IF(Table1[[#This Row],[SHIFT]]&gt;0, Table1[[#This Row],[Time]]-TIME(Table1[[#This Row],[SHIFT]],0,0),Table1[[#This Row],[Time]]+TIME(ABS(Table1[[#This Row],[SHIFT]]),0,0))-0.5, 0)</f>
        <v>0</v>
      </c>
    </row>
    <row r="220" spans="1:8">
      <c r="A220" s="9" t="s">
        <v>352</v>
      </c>
      <c r="B220" s="11" t="s">
        <v>179</v>
      </c>
      <c r="C220" s="13" t="s">
        <v>445</v>
      </c>
      <c r="D220" s="22">
        <f>MID(C220, 6, 11)+Table1[[#This Row],[Day]]</f>
        <v>44613</v>
      </c>
      <c r="E220" s="35">
        <f>TIMEVALUE(MID(C220,17,9))</f>
        <v>0.66880787037037026</v>
      </c>
      <c r="F220" s="23">
        <f>_xlfn.NUMBERVALUE(MID(C220,26,6))/100</f>
        <v>0</v>
      </c>
      <c r="G220" s="23">
        <f>IF(Table1[[#This Row],[SHIFT]]&gt;0, Table1[[#This Row],[Time]]-TIME(Table1[[#This Row],[SHIFT]],0,0),Table1[[#This Row],[Time]]+TIME(ABS(Table1[[#This Row],[SHIFT]]),0,0))-Table1[[#This Row],[Day]]</f>
        <v>0.66880787037037026</v>
      </c>
      <c r="H220" s="36">
        <f>ROUND(IF(Table1[[#This Row],[SHIFT]]&gt;0, Table1[[#This Row],[Time]]-TIME(Table1[[#This Row],[SHIFT]],0,0),Table1[[#This Row],[Time]]+TIME(ABS(Table1[[#This Row],[SHIFT]]),0,0))-0.5, 0)</f>
        <v>0</v>
      </c>
    </row>
    <row r="221" spans="1:8">
      <c r="A221" s="9" t="s">
        <v>352</v>
      </c>
      <c r="B221" s="11" t="s">
        <v>264</v>
      </c>
      <c r="C221" s="13" t="s">
        <v>406</v>
      </c>
      <c r="D221" s="22">
        <f>MID(C221, 6, 11)+Table1[[#This Row],[Day]]</f>
        <v>44613</v>
      </c>
      <c r="E221" s="35">
        <f>TIMEVALUE(MID(C221,17,9))</f>
        <v>0.20976851851851852</v>
      </c>
      <c r="F221" s="23">
        <f>_xlfn.NUMBERVALUE(MID(C221,26,6))/100</f>
        <v>8</v>
      </c>
      <c r="G221" s="23">
        <f>IF(Table1[[#This Row],[SHIFT]]&gt;0, Table1[[#This Row],[Time]]-TIME(Table1[[#This Row],[SHIFT]],0,0),Table1[[#This Row],[Time]]+TIME(ABS(Table1[[#This Row],[SHIFT]]),0,0))-Table1[[#This Row],[Day]]</f>
        <v>0.87643518518518526</v>
      </c>
      <c r="H221" s="36">
        <f>ROUND(IF(Table1[[#This Row],[SHIFT]]&gt;0, Table1[[#This Row],[Time]]-TIME(Table1[[#This Row],[SHIFT]],0,0),Table1[[#This Row],[Time]]+TIME(ABS(Table1[[#This Row],[SHIFT]]),0,0))-0.5, 0)</f>
        <v>-1</v>
      </c>
    </row>
    <row r="222" spans="1:8">
      <c r="A222" s="9" t="s">
        <v>352</v>
      </c>
      <c r="B222" s="11" t="s">
        <v>403</v>
      </c>
      <c r="C222" s="13" t="s">
        <v>405</v>
      </c>
      <c r="D222" s="22">
        <f>MID(C222, 6, 11)+Table1[[#This Row],[Day]]</f>
        <v>44613</v>
      </c>
      <c r="E222" s="35">
        <f>TIMEVALUE(MID(C222,17,9))</f>
        <v>0.88189814814814815</v>
      </c>
      <c r="F222" s="23">
        <f>_xlfn.NUMBERVALUE(MID(C222,26,6))/100</f>
        <v>0</v>
      </c>
      <c r="G222" s="23">
        <f>IF(Table1[[#This Row],[SHIFT]]&gt;0, Table1[[#This Row],[Time]]-TIME(Table1[[#This Row],[SHIFT]],0,0),Table1[[#This Row],[Time]]+TIME(ABS(Table1[[#This Row],[SHIFT]]),0,0))-Table1[[#This Row],[Day]]</f>
        <v>0.88189814814814815</v>
      </c>
      <c r="H222" s="36">
        <f>ROUND(IF(Table1[[#This Row],[SHIFT]]&gt;0, Table1[[#This Row],[Time]]-TIME(Table1[[#This Row],[SHIFT]],0,0),Table1[[#This Row],[Time]]+TIME(ABS(Table1[[#This Row],[SHIFT]]),0,0))-0.5, 0)</f>
        <v>0</v>
      </c>
    </row>
    <row r="223" spans="1:8">
      <c r="A223" s="9" t="s">
        <v>352</v>
      </c>
      <c r="B223" s="11" t="s">
        <v>86</v>
      </c>
      <c r="C223" s="13" t="s">
        <v>400</v>
      </c>
      <c r="D223" s="22">
        <f>MID(C223, 6, 11)+Table1[[#This Row],[Day]]</f>
        <v>44613</v>
      </c>
      <c r="E223" s="35">
        <f>TIMEVALUE(MID(C223,17,9))</f>
        <v>0.27690972222222221</v>
      </c>
      <c r="F223" s="23">
        <f>_xlfn.NUMBERVALUE(MID(C223,26,6))/100</f>
        <v>9</v>
      </c>
      <c r="G223" s="23">
        <f>IF(Table1[[#This Row],[SHIFT]]&gt;0, Table1[[#This Row],[Time]]-TIME(Table1[[#This Row],[SHIFT]],0,0),Table1[[#This Row],[Time]]+TIME(ABS(Table1[[#This Row],[SHIFT]]),0,0))-Table1[[#This Row],[Day]]</f>
        <v>0.90190972222222221</v>
      </c>
      <c r="H223" s="36">
        <f>ROUND(IF(Table1[[#This Row],[SHIFT]]&gt;0, Table1[[#This Row],[Time]]-TIME(Table1[[#This Row],[SHIFT]],0,0),Table1[[#This Row],[Time]]+TIME(ABS(Table1[[#This Row],[SHIFT]]),0,0))-0.5, 0)</f>
        <v>-1</v>
      </c>
    </row>
    <row r="224" spans="1:8">
      <c r="A224" s="9" t="s">
        <v>352</v>
      </c>
      <c r="B224" s="11" t="s">
        <v>394</v>
      </c>
      <c r="C224" s="13" t="s">
        <v>395</v>
      </c>
      <c r="D224" s="22">
        <f>MID(C224, 6, 11)+Table1[[#This Row],[Day]]</f>
        <v>44613</v>
      </c>
      <c r="E224" s="35">
        <f>TIMEVALUE(MID(C224,17,9))</f>
        <v>0.91091435185185177</v>
      </c>
      <c r="F224" s="23">
        <f>_xlfn.NUMBERVALUE(MID(C224,26,6))/100</f>
        <v>0</v>
      </c>
      <c r="G224" s="23">
        <f>IF(Table1[[#This Row],[SHIFT]]&gt;0, Table1[[#This Row],[Time]]-TIME(Table1[[#This Row],[SHIFT]],0,0),Table1[[#This Row],[Time]]+TIME(ABS(Table1[[#This Row],[SHIFT]]),0,0))-Table1[[#This Row],[Day]]</f>
        <v>0.91091435185185177</v>
      </c>
      <c r="H224" s="36">
        <f>ROUND(IF(Table1[[#This Row],[SHIFT]]&gt;0, Table1[[#This Row],[Time]]-TIME(Table1[[#This Row],[SHIFT]],0,0),Table1[[#This Row],[Time]]+TIME(ABS(Table1[[#This Row],[SHIFT]]),0,0))-0.5, 0)</f>
        <v>0</v>
      </c>
    </row>
    <row r="225" spans="1:8">
      <c r="A225" s="9" t="s">
        <v>352</v>
      </c>
      <c r="B225" s="11" t="s">
        <v>86</v>
      </c>
      <c r="C225" s="13" t="s">
        <v>389</v>
      </c>
      <c r="D225" s="22">
        <f>MID(C225, 6, 11)+Table1[[#This Row],[Day]]</f>
        <v>44613</v>
      </c>
      <c r="E225" s="35">
        <f>TIMEVALUE(MID(C225,17,9))</f>
        <v>0.3028703703703704</v>
      </c>
      <c r="F225" s="23">
        <f>_xlfn.NUMBERVALUE(MID(C225,26,6))/100</f>
        <v>9</v>
      </c>
      <c r="G225" s="23">
        <f>IF(Table1[[#This Row],[SHIFT]]&gt;0, Table1[[#This Row],[Time]]-TIME(Table1[[#This Row],[SHIFT]],0,0),Table1[[#This Row],[Time]]+TIME(ABS(Table1[[#This Row],[SHIFT]]),0,0))-Table1[[#This Row],[Day]]</f>
        <v>0.92787037037037035</v>
      </c>
      <c r="H225" s="36">
        <f>ROUND(IF(Table1[[#This Row],[SHIFT]]&gt;0, Table1[[#This Row],[Time]]-TIME(Table1[[#This Row],[SHIFT]],0,0),Table1[[#This Row],[Time]]+TIME(ABS(Table1[[#This Row],[SHIFT]]),0,0))-0.5, 0)</f>
        <v>-1</v>
      </c>
    </row>
    <row r="226" spans="1:8">
      <c r="A226" s="9" t="s">
        <v>352</v>
      </c>
      <c r="B226" s="11" t="s">
        <v>99</v>
      </c>
      <c r="C226" s="13" t="s">
        <v>387</v>
      </c>
      <c r="D226" s="22">
        <f>MID(C226, 6, 11)+Table1[[#This Row],[Day]]</f>
        <v>44613</v>
      </c>
      <c r="E226" s="35">
        <f>TIMEVALUE(MID(C226,17,9))</f>
        <v>0.97407407407407398</v>
      </c>
      <c r="F226" s="23">
        <f>_xlfn.NUMBERVALUE(MID(C226,26,6))/100</f>
        <v>0</v>
      </c>
      <c r="G226" s="23">
        <f>IF(Table1[[#This Row],[SHIFT]]&gt;0, Table1[[#This Row],[Time]]-TIME(Table1[[#This Row],[SHIFT]],0,0),Table1[[#This Row],[Time]]+TIME(ABS(Table1[[#This Row],[SHIFT]]),0,0))-Table1[[#This Row],[Day]]</f>
        <v>0.97407407407407398</v>
      </c>
      <c r="H226" s="36">
        <f>ROUND(IF(Table1[[#This Row],[SHIFT]]&gt;0, Table1[[#This Row],[Time]]-TIME(Table1[[#This Row],[SHIFT]],0,0),Table1[[#This Row],[Time]]+TIME(ABS(Table1[[#This Row],[SHIFT]]),0,0))-0.5, 0)</f>
        <v>0</v>
      </c>
    </row>
    <row r="227" spans="1:8">
      <c r="A227" s="9" t="s">
        <v>352</v>
      </c>
      <c r="B227" s="11" t="s">
        <v>87</v>
      </c>
      <c r="C227" s="13" t="s">
        <v>386</v>
      </c>
      <c r="D227" s="22">
        <f>MID(C227, 6, 11)+Table1[[#This Row],[Day]]</f>
        <v>44613</v>
      </c>
      <c r="E227" s="35">
        <f>TIMEVALUE(MID(C227,17,9))</f>
        <v>0.37063657407407408</v>
      </c>
      <c r="F227" s="23">
        <f>_xlfn.NUMBERVALUE(MID(C227,26,6))/100</f>
        <v>9</v>
      </c>
      <c r="G227" s="23">
        <f>IF(Table1[[#This Row],[SHIFT]]&gt;0, Table1[[#This Row],[Time]]-TIME(Table1[[#This Row],[SHIFT]],0,0),Table1[[#This Row],[Time]]+TIME(ABS(Table1[[#This Row],[SHIFT]]),0,0))-Table1[[#This Row],[Day]]</f>
        <v>0.99563657407407402</v>
      </c>
      <c r="H227" s="36">
        <f>ROUND(IF(Table1[[#This Row],[SHIFT]]&gt;0, Table1[[#This Row],[Time]]-TIME(Table1[[#This Row],[SHIFT]],0,0),Table1[[#This Row],[Time]]+TIME(ABS(Table1[[#This Row],[SHIFT]]),0,0))-0.5, 0)</f>
        <v>-1</v>
      </c>
    </row>
    <row r="228" spans="1:8">
      <c r="A228" s="9" t="s">
        <v>352</v>
      </c>
      <c r="B228" s="11" t="s">
        <v>86</v>
      </c>
      <c r="C228" s="13" t="s">
        <v>531</v>
      </c>
      <c r="D228" s="37">
        <f>MID(C228, 6, 11)+Table1[[#This Row],[Day]]</f>
        <v>44614</v>
      </c>
      <c r="E228" s="38">
        <f>TIMEVALUE(MID(C228,17,9))</f>
        <v>0.37587962962962962</v>
      </c>
      <c r="F228" s="39">
        <f>_xlfn.NUMBERVALUE(MID(C228,26,6))/100</f>
        <v>9</v>
      </c>
      <c r="G228" s="39">
        <f>IF(Table1[[#This Row],[SHIFT]]&gt;0, Table1[[#This Row],[Time]]-TIME(Table1[[#This Row],[SHIFT]],0,0),Table1[[#This Row],[Time]]+TIME(ABS(Table1[[#This Row],[SHIFT]]),0,0))-Table1[[#This Row],[Day]]</f>
        <v>8.796296296296191E-4</v>
      </c>
      <c r="H228" s="40">
        <f>ROUND(IF(Table1[[#This Row],[SHIFT]]&gt;0, Table1[[#This Row],[Time]]-TIME(Table1[[#This Row],[SHIFT]],0,0),Table1[[#This Row],[Time]]+TIME(ABS(Table1[[#This Row],[SHIFT]]),0,0))-0.5, 0)</f>
        <v>0</v>
      </c>
    </row>
    <row r="229" spans="1:8">
      <c r="A229" s="9" t="s">
        <v>352</v>
      </c>
      <c r="B229" s="11" t="s">
        <v>86</v>
      </c>
      <c r="C229" s="13" t="s">
        <v>514</v>
      </c>
      <c r="D229" s="37">
        <f>MID(C229, 6, 11)+Table1[[#This Row],[Day]]</f>
        <v>44614</v>
      </c>
      <c r="E229" s="38">
        <f>TIMEVALUE(MID(C229,17,9))</f>
        <v>0.88686342592592593</v>
      </c>
      <c r="F229" s="39">
        <f>_xlfn.NUMBERVALUE(MID(C229,26,6))/100</f>
        <v>9</v>
      </c>
      <c r="G229" s="39">
        <f>IF(Table1[[#This Row],[SHIFT]]&gt;0, Table1[[#This Row],[Time]]-TIME(Table1[[#This Row],[SHIFT]],0,0),Table1[[#This Row],[Time]]+TIME(ABS(Table1[[#This Row],[SHIFT]]),0,0))-Table1[[#This Row],[Day]]</f>
        <v>0.51186342592592593</v>
      </c>
      <c r="H229" s="40">
        <f>ROUND(IF(Table1[[#This Row],[SHIFT]]&gt;0, Table1[[#This Row],[Time]]-TIME(Table1[[#This Row],[SHIFT]],0,0),Table1[[#This Row],[Time]]+TIME(ABS(Table1[[#This Row],[SHIFT]]),0,0))-0.5, 0)</f>
        <v>0</v>
      </c>
    </row>
    <row r="230" spans="1:8">
      <c r="A230" s="9" t="s">
        <v>352</v>
      </c>
      <c r="B230" s="11" t="s">
        <v>264</v>
      </c>
      <c r="C230" s="13" t="s">
        <v>506</v>
      </c>
      <c r="D230" s="37">
        <f>MID(C230, 6, 11)+Table1[[#This Row],[Day]]</f>
        <v>44614</v>
      </c>
      <c r="E230" s="38">
        <f>TIMEVALUE(MID(C230,17,9))</f>
        <v>0.89906249999999999</v>
      </c>
      <c r="F230" s="39">
        <f>_xlfn.NUMBERVALUE(MID(C230,26,6))/100</f>
        <v>8</v>
      </c>
      <c r="G230" s="39">
        <f>IF(Table1[[#This Row],[SHIFT]]&gt;0, Table1[[#This Row],[Time]]-TIME(Table1[[#This Row],[SHIFT]],0,0),Table1[[#This Row],[Time]]+TIME(ABS(Table1[[#This Row],[SHIFT]]),0,0))-Table1[[#This Row],[Day]]</f>
        <v>0.56572916666666662</v>
      </c>
      <c r="H230" s="40">
        <f>ROUND(IF(Table1[[#This Row],[SHIFT]]&gt;0, Table1[[#This Row],[Time]]-TIME(Table1[[#This Row],[SHIFT]],0,0),Table1[[#This Row],[Time]]+TIME(ABS(Table1[[#This Row],[SHIFT]]),0,0))-0.5, 0)</f>
        <v>0</v>
      </c>
    </row>
    <row r="231" spans="1:8">
      <c r="A231" s="9" t="s">
        <v>352</v>
      </c>
      <c r="B231" s="11" t="s">
        <v>256</v>
      </c>
      <c r="C231" s="13" t="s">
        <v>499</v>
      </c>
      <c r="D231" s="37">
        <f>MID(C231, 6, 11)+Table1[[#This Row],[Day]]</f>
        <v>44614</v>
      </c>
      <c r="E231" s="38">
        <f>TIMEVALUE(MID(C231,17,9))</f>
        <v>0.62283564814814818</v>
      </c>
      <c r="F231" s="39">
        <f>_xlfn.NUMBERVALUE(MID(C231,26,6))/100</f>
        <v>0</v>
      </c>
      <c r="G231" s="39">
        <f>IF(Table1[[#This Row],[SHIFT]]&gt;0, Table1[[#This Row],[Time]]-TIME(Table1[[#This Row],[SHIFT]],0,0),Table1[[#This Row],[Time]]+TIME(ABS(Table1[[#This Row],[SHIFT]]),0,0))-Table1[[#This Row],[Day]]</f>
        <v>0.62283564814814818</v>
      </c>
      <c r="H231" s="40">
        <f>ROUND(IF(Table1[[#This Row],[SHIFT]]&gt;0, Table1[[#This Row],[Time]]-TIME(Table1[[#This Row],[SHIFT]],0,0),Table1[[#This Row],[Time]]+TIME(ABS(Table1[[#This Row],[SHIFT]]),0,0))-0.5, 0)</f>
        <v>0</v>
      </c>
    </row>
    <row r="232" spans="1:8">
      <c r="A232" s="9" t="s">
        <v>352</v>
      </c>
      <c r="B232" s="11" t="s">
        <v>86</v>
      </c>
      <c r="C232" s="13" t="s">
        <v>474</v>
      </c>
      <c r="D232" s="37">
        <f>MID(C232, 6, 11)+Table1[[#This Row],[Day]]</f>
        <v>44614</v>
      </c>
      <c r="E232" s="38">
        <f>TIMEVALUE(MID(C232,17,9))</f>
        <v>0.26631944444444444</v>
      </c>
      <c r="F232" s="39">
        <f>_xlfn.NUMBERVALUE(MID(C232,26,6))/100</f>
        <v>9</v>
      </c>
      <c r="G232" s="39">
        <f>IF(Table1[[#This Row],[SHIFT]]&gt;0, Table1[[#This Row],[Time]]-TIME(Table1[[#This Row],[SHIFT]],0,0),Table1[[#This Row],[Time]]+TIME(ABS(Table1[[#This Row],[SHIFT]]),0,0))-Table1[[#This Row],[Day]]</f>
        <v>0.89131944444444444</v>
      </c>
      <c r="H232" s="40">
        <f>ROUND(IF(Table1[[#This Row],[SHIFT]]&gt;0, Table1[[#This Row],[Time]]-TIME(Table1[[#This Row],[SHIFT]],0,0),Table1[[#This Row],[Time]]+TIME(ABS(Table1[[#This Row],[SHIFT]]),0,0))-0.5, 0)</f>
        <v>-1</v>
      </c>
    </row>
    <row r="233" spans="1:8">
      <c r="A233" s="9" t="s">
        <v>350</v>
      </c>
      <c r="B233" s="11" t="s">
        <v>88</v>
      </c>
      <c r="C233" s="13" t="s">
        <v>351</v>
      </c>
      <c r="D233" s="22">
        <f>MID(C233, 6, 11)+Table1[[#This Row],[Day]]</f>
        <v>44610</v>
      </c>
      <c r="E233" s="31">
        <f>TIMEVALUE(MID(C233,17,9))</f>
        <v>5.2685185185185189E-2</v>
      </c>
      <c r="F233" s="23">
        <f>_xlfn.NUMBERVALUE(MID(C233,26,6))/100</f>
        <v>0</v>
      </c>
      <c r="G233" s="23">
        <f>IF(Table1[[#This Row],[SHIFT]]&gt;0, Table1[[#This Row],[Time]]-TIME(Table1[[#This Row],[SHIFT]],0,0),Table1[[#This Row],[Time]]+TIME(ABS(Table1[[#This Row],[SHIFT]]),0,0))-Table1[[#This Row],[Day]]</f>
        <v>5.2685185185185189E-2</v>
      </c>
      <c r="H233" s="36">
        <f>ROUND(IF(Table1[[#This Row],[SHIFT]]&gt;0, Table1[[#This Row],[Time]]-TIME(Table1[[#This Row],[SHIFT]],0,0),Table1[[#This Row],[Time]]+TIME(ABS(Table1[[#This Row],[SHIFT]]),0,0))-0.5, 0)</f>
        <v>0</v>
      </c>
    </row>
    <row r="234" spans="1:8">
      <c r="A234" s="9" t="s">
        <v>350</v>
      </c>
      <c r="B234" s="11" t="s">
        <v>87</v>
      </c>
      <c r="C234" s="13" t="s">
        <v>349</v>
      </c>
      <c r="D234" s="22">
        <f>MID(C234, 6, 11)+Table1[[#This Row],[Day]]</f>
        <v>44610</v>
      </c>
      <c r="E234" s="31">
        <f>TIMEVALUE(MID(C234,17,9))</f>
        <v>0.44471064814814815</v>
      </c>
      <c r="F234" s="23">
        <f>_xlfn.NUMBERVALUE(MID(C234,26,6))/100</f>
        <v>9</v>
      </c>
      <c r="G234" s="23">
        <f>IF(Table1[[#This Row],[SHIFT]]&gt;0, Table1[[#This Row],[Time]]-TIME(Table1[[#This Row],[SHIFT]],0,0),Table1[[#This Row],[Time]]+TIME(ABS(Table1[[#This Row],[SHIFT]]),0,0))-Table1[[#This Row],[Day]]</f>
        <v>6.9710648148148147E-2</v>
      </c>
      <c r="H234" s="36">
        <f>ROUND(IF(Table1[[#This Row],[SHIFT]]&gt;0, Table1[[#This Row],[Time]]-TIME(Table1[[#This Row],[SHIFT]],0,0),Table1[[#This Row],[Time]]+TIME(ABS(Table1[[#This Row],[SHIFT]]),0,0))-0.5, 0)</f>
        <v>0</v>
      </c>
    </row>
    <row r="235" spans="1:8">
      <c r="A235" s="9" t="s">
        <v>350</v>
      </c>
      <c r="B235" s="11" t="s">
        <v>261</v>
      </c>
      <c r="C235" s="13" t="s">
        <v>342</v>
      </c>
      <c r="D235" s="22">
        <f>MID(C235, 6, 11)+Table1[[#This Row],[Day]]</f>
        <v>44610</v>
      </c>
      <c r="E235" s="31">
        <f>TIMEVALUE(MID(C235,17,9))</f>
        <v>0.40546296296296297</v>
      </c>
      <c r="F235" s="23">
        <f>_xlfn.NUMBERVALUE(MID(C235,26,6))/100</f>
        <v>0</v>
      </c>
      <c r="G235" s="23">
        <f>IF(Table1[[#This Row],[SHIFT]]&gt;0, Table1[[#This Row],[Time]]-TIME(Table1[[#This Row],[SHIFT]],0,0),Table1[[#This Row],[Time]]+TIME(ABS(Table1[[#This Row],[SHIFT]]),0,0))-Table1[[#This Row],[Day]]</f>
        <v>0.40546296296296297</v>
      </c>
      <c r="H235" s="36">
        <f>ROUND(IF(Table1[[#This Row],[SHIFT]]&gt;0, Table1[[#This Row],[Time]]-TIME(Table1[[#This Row],[SHIFT]],0,0),Table1[[#This Row],[Time]]+TIME(ABS(Table1[[#This Row],[SHIFT]]),0,0))-0.5, 0)</f>
        <v>0</v>
      </c>
    </row>
    <row r="236" spans="1:8">
      <c r="A236" s="9" t="s">
        <v>350</v>
      </c>
      <c r="B236" s="11" t="s">
        <v>261</v>
      </c>
      <c r="C236" s="13" t="s">
        <v>341</v>
      </c>
      <c r="D236" s="22">
        <f>MID(C236, 6, 11)+Table1[[#This Row],[Day]]</f>
        <v>44610</v>
      </c>
      <c r="E236" s="31">
        <f>TIMEVALUE(MID(C236,17,9))</f>
        <v>0.4082175925925926</v>
      </c>
      <c r="F236" s="23">
        <f>_xlfn.NUMBERVALUE(MID(C236,26,6))/100</f>
        <v>0</v>
      </c>
      <c r="G236" s="23">
        <f>IF(Table1[[#This Row],[SHIFT]]&gt;0, Table1[[#This Row],[Time]]-TIME(Table1[[#This Row],[SHIFT]],0,0),Table1[[#This Row],[Time]]+TIME(ABS(Table1[[#This Row],[SHIFT]]),0,0))-Table1[[#This Row],[Day]]</f>
        <v>0.4082175925925926</v>
      </c>
      <c r="H236" s="36">
        <f>ROUND(IF(Table1[[#This Row],[SHIFT]]&gt;0, Table1[[#This Row],[Time]]-TIME(Table1[[#This Row],[SHIFT]],0,0),Table1[[#This Row],[Time]]+TIME(ABS(Table1[[#This Row],[SHIFT]]),0,0))-0.5, 0)</f>
        <v>0</v>
      </c>
    </row>
    <row r="237" spans="1:8" ht="15.75" thickBot="1">
      <c r="A237" s="9" t="s">
        <v>350</v>
      </c>
      <c r="B237" s="11" t="s">
        <v>85</v>
      </c>
      <c r="C237" s="13" t="s">
        <v>340</v>
      </c>
      <c r="D237" s="22">
        <f>MID(C237, 6, 11)+Table1[[#This Row],[Day]]</f>
        <v>44610</v>
      </c>
      <c r="E237" s="31">
        <f>TIMEVALUE(MID(C237,17,9))</f>
        <v>0.40944444444444444</v>
      </c>
      <c r="F237" s="23">
        <f>_xlfn.NUMBERVALUE(MID(C237,26,6))/100</f>
        <v>0</v>
      </c>
      <c r="G237" s="23">
        <f>IF(Table1[[#This Row],[SHIFT]]&gt;0, Table1[[#This Row],[Time]]-TIME(Table1[[#This Row],[SHIFT]],0,0),Table1[[#This Row],[Time]]+TIME(ABS(Table1[[#This Row],[SHIFT]]),0,0))-Table1[[#This Row],[Day]]</f>
        <v>0.40944444444444444</v>
      </c>
      <c r="H237" s="36">
        <f>ROUND(IF(Table1[[#This Row],[SHIFT]]&gt;0, Table1[[#This Row],[Time]]-TIME(Table1[[#This Row],[SHIFT]],0,0),Table1[[#This Row],[Time]]+TIME(ABS(Table1[[#This Row],[SHIFT]]),0,0))-0.5, 0)</f>
        <v>0</v>
      </c>
    </row>
    <row r="238" spans="1:8">
      <c r="A238" s="14" t="s">
        <v>350</v>
      </c>
      <c r="B238" s="16" t="s">
        <v>108</v>
      </c>
      <c r="C238" s="13" t="s">
        <v>339</v>
      </c>
      <c r="D238" s="22">
        <f>MID(C238, 6, 11)+Table1[[#This Row],[Day]]</f>
        <v>44610</v>
      </c>
      <c r="E238" s="31">
        <f>TIMEVALUE(MID(C238,17,9))</f>
        <v>0.48269675925925926</v>
      </c>
      <c r="F238" s="23">
        <f>_xlfn.NUMBERVALUE(MID(C238,26,6))/100</f>
        <v>0</v>
      </c>
      <c r="G238" s="23">
        <f>IF(Table1[[#This Row],[SHIFT]]&gt;0, Table1[[#This Row],[Time]]-TIME(Table1[[#This Row],[SHIFT]],0,0),Table1[[#This Row],[Time]]+TIME(ABS(Table1[[#This Row],[SHIFT]]),0,0))-Table1[[#This Row],[Day]]</f>
        <v>0.48269675925925926</v>
      </c>
      <c r="H238" s="36">
        <f>ROUND(IF(Table1[[#This Row],[SHIFT]]&gt;0, Table1[[#This Row],[Time]]-TIME(Table1[[#This Row],[SHIFT]],0,0),Table1[[#This Row],[Time]]+TIME(ABS(Table1[[#This Row],[SHIFT]]),0,0))-0.5, 0)</f>
        <v>0</v>
      </c>
    </row>
    <row r="239" spans="1:8">
      <c r="A239" s="9" t="s">
        <v>350</v>
      </c>
      <c r="B239" s="11" t="s">
        <v>87</v>
      </c>
      <c r="C239" s="13" t="s">
        <v>336</v>
      </c>
      <c r="D239" s="22">
        <f>MID(C239, 6, 11)+Table1[[#This Row],[Day]]</f>
        <v>44610</v>
      </c>
      <c r="E239" s="31">
        <f>TIMEVALUE(MID(C239,17,9))</f>
        <v>0.89501157407407417</v>
      </c>
      <c r="F239" s="23">
        <f>_xlfn.NUMBERVALUE(MID(C239,26,6))/100</f>
        <v>9</v>
      </c>
      <c r="G239" s="23">
        <f>IF(Table1[[#This Row],[SHIFT]]&gt;0, Table1[[#This Row],[Time]]-TIME(Table1[[#This Row],[SHIFT]],0,0),Table1[[#This Row],[Time]]+TIME(ABS(Table1[[#This Row],[SHIFT]]),0,0))-Table1[[#This Row],[Day]]</f>
        <v>0.52001157407407417</v>
      </c>
      <c r="H239" s="36">
        <f>ROUND(IF(Table1[[#This Row],[SHIFT]]&gt;0, Table1[[#This Row],[Time]]-TIME(Table1[[#This Row],[SHIFT]],0,0),Table1[[#This Row],[Time]]+TIME(ABS(Table1[[#This Row],[SHIFT]]),0,0))-0.5, 0)</f>
        <v>0</v>
      </c>
    </row>
    <row r="240" spans="1:8">
      <c r="A240" s="9" t="s">
        <v>350</v>
      </c>
      <c r="B240" s="11" t="s">
        <v>108</v>
      </c>
      <c r="C240" s="13" t="s">
        <v>334</v>
      </c>
      <c r="D240" s="22">
        <f>MID(C240, 6, 11)+Table1[[#This Row],[Day]]</f>
        <v>44610</v>
      </c>
      <c r="E240" s="31">
        <f>TIMEVALUE(MID(C240,17,9))</f>
        <v>0.59275462962962966</v>
      </c>
      <c r="F240" s="23">
        <f>_xlfn.NUMBERVALUE(MID(C240,26,6))/100</f>
        <v>0</v>
      </c>
      <c r="G240" s="23">
        <f>IF(Table1[[#This Row],[SHIFT]]&gt;0, Table1[[#This Row],[Time]]-TIME(Table1[[#This Row],[SHIFT]],0,0),Table1[[#This Row],[Time]]+TIME(ABS(Table1[[#This Row],[SHIFT]]),0,0))-Table1[[#This Row],[Day]]</f>
        <v>0.59275462962962966</v>
      </c>
      <c r="H240" s="36">
        <f>ROUND(IF(Table1[[#This Row],[SHIFT]]&gt;0, Table1[[#This Row],[Time]]-TIME(Table1[[#This Row],[SHIFT]],0,0),Table1[[#This Row],[Time]]+TIME(ABS(Table1[[#This Row],[SHIFT]]),0,0))-0.5, 0)</f>
        <v>0</v>
      </c>
    </row>
    <row r="241" spans="1:8">
      <c r="A241" s="9" t="s">
        <v>350</v>
      </c>
      <c r="B241" s="11" t="s">
        <v>287</v>
      </c>
      <c r="C241" s="13" t="s">
        <v>327</v>
      </c>
      <c r="D241" s="22">
        <f>MID(C241, 6, 11)+Table1[[#This Row],[Day]]</f>
        <v>44610</v>
      </c>
      <c r="E241" s="31">
        <f>TIMEVALUE(MID(C241,17,9))</f>
        <v>0.51479166666666665</v>
      </c>
      <c r="F241" s="23">
        <f>_xlfn.NUMBERVALUE(MID(C241,26,6))/100</f>
        <v>-5</v>
      </c>
      <c r="G241" s="23">
        <f>IF(Table1[[#This Row],[SHIFT]]&gt;0, Table1[[#This Row],[Time]]-TIME(Table1[[#This Row],[SHIFT]],0,0),Table1[[#This Row],[Time]]+TIME(ABS(Table1[[#This Row],[SHIFT]]),0,0))-Table1[[#This Row],[Day]]</f>
        <v>0.72312500000000002</v>
      </c>
      <c r="H241" s="36">
        <f>ROUND(IF(Table1[[#This Row],[SHIFT]]&gt;0, Table1[[#This Row],[Time]]-TIME(Table1[[#This Row],[SHIFT]],0,0),Table1[[#This Row],[Time]]+TIME(ABS(Table1[[#This Row],[SHIFT]]),0,0))-0.5, 0)</f>
        <v>0</v>
      </c>
    </row>
    <row r="242" spans="1:8">
      <c r="A242" s="9" t="s">
        <v>350</v>
      </c>
      <c r="B242" s="11" t="s">
        <v>85</v>
      </c>
      <c r="C242" s="13" t="s">
        <v>322</v>
      </c>
      <c r="D242" s="22">
        <f>MID(C242, 6, 11)+Table1[[#This Row],[Day]]</f>
        <v>44610</v>
      </c>
      <c r="E242" s="31">
        <f>TIMEVALUE(MID(C242,17,9))</f>
        <v>0.76432870370370365</v>
      </c>
      <c r="F242" s="23">
        <f>_xlfn.NUMBERVALUE(MID(C242,26,6))/100</f>
        <v>0</v>
      </c>
      <c r="G242" s="23">
        <f>IF(Table1[[#This Row],[SHIFT]]&gt;0, Table1[[#This Row],[Time]]-TIME(Table1[[#This Row],[SHIFT]],0,0),Table1[[#This Row],[Time]]+TIME(ABS(Table1[[#This Row],[SHIFT]]),0,0))-Table1[[#This Row],[Day]]</f>
        <v>0.76432870370370365</v>
      </c>
      <c r="H242" s="36">
        <f>ROUND(IF(Table1[[#This Row],[SHIFT]]&gt;0, Table1[[#This Row],[Time]]-TIME(Table1[[#This Row],[SHIFT]],0,0),Table1[[#This Row],[Time]]+TIME(ABS(Table1[[#This Row],[SHIFT]]),0,0))-0.5, 0)</f>
        <v>0</v>
      </c>
    </row>
    <row r="243" spans="1:8">
      <c r="A243" s="9" t="s">
        <v>350</v>
      </c>
      <c r="B243" s="11" t="s">
        <v>287</v>
      </c>
      <c r="C243" s="13" t="s">
        <v>320</v>
      </c>
      <c r="D243" s="22">
        <f>MID(C243, 6, 11)+Table1[[#This Row],[Day]]</f>
        <v>44610</v>
      </c>
      <c r="E243" s="31">
        <f>TIMEVALUE(MID(C243,17,9))</f>
        <v>0.57113425925925931</v>
      </c>
      <c r="F243" s="23">
        <f>_xlfn.NUMBERVALUE(MID(C243,26,6))/100</f>
        <v>-5</v>
      </c>
      <c r="G243" s="23">
        <f>IF(Table1[[#This Row],[SHIFT]]&gt;0, Table1[[#This Row],[Time]]-TIME(Table1[[#This Row],[SHIFT]],0,0),Table1[[#This Row],[Time]]+TIME(ABS(Table1[[#This Row],[SHIFT]]),0,0))-Table1[[#This Row],[Day]]</f>
        <v>0.77946759259259268</v>
      </c>
      <c r="H243" s="36">
        <f>ROUND(IF(Table1[[#This Row],[SHIFT]]&gt;0, Table1[[#This Row],[Time]]-TIME(Table1[[#This Row],[SHIFT]],0,0),Table1[[#This Row],[Time]]+TIME(ABS(Table1[[#This Row],[SHIFT]]),0,0))-0.5, 0)</f>
        <v>0</v>
      </c>
    </row>
    <row r="244" spans="1:8">
      <c r="A244" s="9" t="s">
        <v>350</v>
      </c>
      <c r="B244" s="11" t="s">
        <v>108</v>
      </c>
      <c r="C244" s="13" t="s">
        <v>314</v>
      </c>
      <c r="D244" s="22">
        <f>MID(C244, 6, 11)+Table1[[#This Row],[Day]]</f>
        <v>44610</v>
      </c>
      <c r="E244" s="31">
        <f>TIMEVALUE(MID(C244,17,9))</f>
        <v>0.8155324074074074</v>
      </c>
      <c r="F244" s="23">
        <f>_xlfn.NUMBERVALUE(MID(C244,26,6))/100</f>
        <v>0</v>
      </c>
      <c r="G244" s="23">
        <f>IF(Table1[[#This Row],[SHIFT]]&gt;0, Table1[[#This Row],[Time]]-TIME(Table1[[#This Row],[SHIFT]],0,0),Table1[[#This Row],[Time]]+TIME(ABS(Table1[[#This Row],[SHIFT]]),0,0))-Table1[[#This Row],[Day]]</f>
        <v>0.8155324074074074</v>
      </c>
      <c r="H244" s="36">
        <f>ROUND(IF(Table1[[#This Row],[SHIFT]]&gt;0, Table1[[#This Row],[Time]]-TIME(Table1[[#This Row],[SHIFT]],0,0),Table1[[#This Row],[Time]]+TIME(ABS(Table1[[#This Row],[SHIFT]]),0,0))-0.5, 0)</f>
        <v>0</v>
      </c>
    </row>
    <row r="245" spans="1:8">
      <c r="A245" s="9" t="s">
        <v>350</v>
      </c>
      <c r="B245" s="11" t="s">
        <v>89</v>
      </c>
      <c r="C245" s="13" t="s">
        <v>313</v>
      </c>
      <c r="D245" s="22">
        <f>MID(C245, 6, 11)+Table1[[#This Row],[Day]]</f>
        <v>44610</v>
      </c>
      <c r="E245" s="31">
        <f>TIMEVALUE(MID(C245,17,9))</f>
        <v>0.49280092592592589</v>
      </c>
      <c r="F245" s="23">
        <f>_xlfn.NUMBERVALUE(MID(C245,26,6))/100</f>
        <v>-8</v>
      </c>
      <c r="G245" s="23">
        <f>IF(Table1[[#This Row],[SHIFT]]&gt;0, Table1[[#This Row],[Time]]-TIME(Table1[[#This Row],[SHIFT]],0,0),Table1[[#This Row],[Time]]+TIME(ABS(Table1[[#This Row],[SHIFT]]),0,0))-Table1[[#This Row],[Day]]</f>
        <v>0.82613425925925921</v>
      </c>
      <c r="H245" s="36">
        <f>ROUND(IF(Table1[[#This Row],[SHIFT]]&gt;0, Table1[[#This Row],[Time]]-TIME(Table1[[#This Row],[SHIFT]],0,0),Table1[[#This Row],[Time]]+TIME(ABS(Table1[[#This Row],[SHIFT]]),0,0))-0.5, 0)</f>
        <v>0</v>
      </c>
    </row>
    <row r="246" spans="1:8">
      <c r="A246" s="9" t="s">
        <v>350</v>
      </c>
      <c r="B246" s="11" t="s">
        <v>287</v>
      </c>
      <c r="C246" s="13" t="s">
        <v>312</v>
      </c>
      <c r="D246" s="22">
        <f>MID(C246, 6, 11)+Table1[[#This Row],[Day]]</f>
        <v>44610</v>
      </c>
      <c r="E246" s="31">
        <f>TIMEVALUE(MID(C246,17,9))</f>
        <v>0.61819444444444438</v>
      </c>
      <c r="F246" s="23">
        <f>_xlfn.NUMBERVALUE(MID(C246,26,6))/100</f>
        <v>-5</v>
      </c>
      <c r="G246" s="23">
        <f>IF(Table1[[#This Row],[SHIFT]]&gt;0, Table1[[#This Row],[Time]]-TIME(Table1[[#This Row],[SHIFT]],0,0),Table1[[#This Row],[Time]]+TIME(ABS(Table1[[#This Row],[SHIFT]]),0,0))-Table1[[#This Row],[Day]]</f>
        <v>0.82652777777777775</v>
      </c>
      <c r="H246" s="36">
        <f>ROUND(IF(Table1[[#This Row],[SHIFT]]&gt;0, Table1[[#This Row],[Time]]-TIME(Table1[[#This Row],[SHIFT]],0,0),Table1[[#This Row],[Time]]+TIME(ABS(Table1[[#This Row],[SHIFT]]),0,0))-0.5, 0)</f>
        <v>0</v>
      </c>
    </row>
    <row r="247" spans="1:8">
      <c r="A247" s="9" t="s">
        <v>350</v>
      </c>
      <c r="B247" s="11" t="s">
        <v>108</v>
      </c>
      <c r="C247" s="13" t="s">
        <v>308</v>
      </c>
      <c r="D247" s="22">
        <f>MID(C247, 6, 11)+Table1[[#This Row],[Day]]</f>
        <v>44610</v>
      </c>
      <c r="E247" s="31">
        <f>TIMEVALUE(MID(C247,17,9))</f>
        <v>0.85140046296296301</v>
      </c>
      <c r="F247" s="23">
        <f>_xlfn.NUMBERVALUE(MID(C247,26,6))/100</f>
        <v>0</v>
      </c>
      <c r="G247" s="23">
        <f>IF(Table1[[#This Row],[SHIFT]]&gt;0, Table1[[#This Row],[Time]]-TIME(Table1[[#This Row],[SHIFT]],0,0),Table1[[#This Row],[Time]]+TIME(ABS(Table1[[#This Row],[SHIFT]]),0,0))-Table1[[#This Row],[Day]]</f>
        <v>0.85140046296296301</v>
      </c>
      <c r="H247" s="36">
        <f>ROUND(IF(Table1[[#This Row],[SHIFT]]&gt;0, Table1[[#This Row],[Time]]-TIME(Table1[[#This Row],[SHIFT]],0,0),Table1[[#This Row],[Time]]+TIME(ABS(Table1[[#This Row],[SHIFT]]),0,0))-0.5, 0)</f>
        <v>0</v>
      </c>
    </row>
    <row r="248" spans="1:8">
      <c r="A248" s="9" t="s">
        <v>350</v>
      </c>
      <c r="B248" s="11" t="s">
        <v>89</v>
      </c>
      <c r="C248" s="13" t="s">
        <v>307</v>
      </c>
      <c r="D248" s="22">
        <f>MID(C248, 6, 11)+Table1[[#This Row],[Day]]</f>
        <v>44610</v>
      </c>
      <c r="E248" s="31">
        <f>TIMEVALUE(MID(C248,17,9))</f>
        <v>0.53013888888888883</v>
      </c>
      <c r="F248" s="23">
        <f>_xlfn.NUMBERVALUE(MID(C248,26,6))/100</f>
        <v>-8</v>
      </c>
      <c r="G248" s="23">
        <f>IF(Table1[[#This Row],[SHIFT]]&gt;0, Table1[[#This Row],[Time]]-TIME(Table1[[#This Row],[SHIFT]],0,0),Table1[[#This Row],[Time]]+TIME(ABS(Table1[[#This Row],[SHIFT]]),0,0))-Table1[[#This Row],[Day]]</f>
        <v>0.8634722222222222</v>
      </c>
      <c r="H248" s="36">
        <f>ROUND(IF(Table1[[#This Row],[SHIFT]]&gt;0, Table1[[#This Row],[Time]]-TIME(Table1[[#This Row],[SHIFT]],0,0),Table1[[#This Row],[Time]]+TIME(ABS(Table1[[#This Row],[SHIFT]]),0,0))-0.5, 0)</f>
        <v>0</v>
      </c>
    </row>
    <row r="249" spans="1:8">
      <c r="A249" s="9" t="s">
        <v>350</v>
      </c>
      <c r="B249" s="11" t="s">
        <v>89</v>
      </c>
      <c r="C249" s="13" t="s">
        <v>306</v>
      </c>
      <c r="D249" s="22">
        <f>MID(C249, 6, 11)+Table1[[#This Row],[Day]]</f>
        <v>44610</v>
      </c>
      <c r="E249" s="31">
        <f>TIMEVALUE(MID(C249,17,9))</f>
        <v>0.53561342592592587</v>
      </c>
      <c r="F249" s="23">
        <f>_xlfn.NUMBERVALUE(MID(C249,26,6))/100</f>
        <v>-8</v>
      </c>
      <c r="G249" s="23">
        <f>IF(Table1[[#This Row],[SHIFT]]&gt;0, Table1[[#This Row],[Time]]-TIME(Table1[[#This Row],[SHIFT]],0,0),Table1[[#This Row],[Time]]+TIME(ABS(Table1[[#This Row],[SHIFT]]),0,0))-Table1[[#This Row],[Day]]</f>
        <v>0.86894675925925924</v>
      </c>
      <c r="H249" s="36">
        <f>ROUND(IF(Table1[[#This Row],[SHIFT]]&gt;0, Table1[[#This Row],[Time]]-TIME(Table1[[#This Row],[SHIFT]],0,0),Table1[[#This Row],[Time]]+TIME(ABS(Table1[[#This Row],[SHIFT]]),0,0))-0.5, 0)</f>
        <v>0</v>
      </c>
    </row>
    <row r="250" spans="1:8">
      <c r="A250" s="9" t="s">
        <v>350</v>
      </c>
      <c r="B250" s="11" t="s">
        <v>287</v>
      </c>
      <c r="C250" s="13" t="s">
        <v>305</v>
      </c>
      <c r="D250" s="22">
        <f>MID(C250, 6, 11)+Table1[[#This Row],[Day]]</f>
        <v>44610</v>
      </c>
      <c r="E250" s="31">
        <f>TIMEVALUE(MID(C250,17,9))</f>
        <v>0.66241898148148148</v>
      </c>
      <c r="F250" s="23">
        <f>_xlfn.NUMBERVALUE(MID(C250,26,6))/100</f>
        <v>-5</v>
      </c>
      <c r="G250" s="23">
        <f>IF(Table1[[#This Row],[SHIFT]]&gt;0, Table1[[#This Row],[Time]]-TIME(Table1[[#This Row],[SHIFT]],0,0),Table1[[#This Row],[Time]]+TIME(ABS(Table1[[#This Row],[SHIFT]]),0,0))-Table1[[#This Row],[Day]]</f>
        <v>0.87075231481481485</v>
      </c>
      <c r="H250" s="36">
        <f>ROUND(IF(Table1[[#This Row],[SHIFT]]&gt;0, Table1[[#This Row],[Time]]-TIME(Table1[[#This Row],[SHIFT]],0,0),Table1[[#This Row],[Time]]+TIME(ABS(Table1[[#This Row],[SHIFT]]),0,0))-0.5, 0)</f>
        <v>0</v>
      </c>
    </row>
    <row r="251" spans="1:8">
      <c r="A251" s="9" t="s">
        <v>350</v>
      </c>
      <c r="B251" s="11" t="s">
        <v>108</v>
      </c>
      <c r="C251" s="13" t="s">
        <v>304</v>
      </c>
      <c r="D251" s="22">
        <f>MID(C251, 6, 11)+Table1[[#This Row],[Day]]</f>
        <v>44610</v>
      </c>
      <c r="E251" s="31">
        <f>TIMEVALUE(MID(C251,17,9))</f>
        <v>0.87490740740740736</v>
      </c>
      <c r="F251" s="23">
        <f>_xlfn.NUMBERVALUE(MID(C251,26,6))/100</f>
        <v>0</v>
      </c>
      <c r="G251" s="23">
        <f>IF(Table1[[#This Row],[SHIFT]]&gt;0, Table1[[#This Row],[Time]]-TIME(Table1[[#This Row],[SHIFT]],0,0),Table1[[#This Row],[Time]]+TIME(ABS(Table1[[#This Row],[SHIFT]]),0,0))-Table1[[#This Row],[Day]]</f>
        <v>0.87490740740740736</v>
      </c>
      <c r="H251" s="36">
        <f>ROUND(IF(Table1[[#This Row],[SHIFT]]&gt;0, Table1[[#This Row],[Time]]-TIME(Table1[[#This Row],[SHIFT]],0,0),Table1[[#This Row],[Time]]+TIME(ABS(Table1[[#This Row],[SHIFT]]),0,0))-0.5, 0)</f>
        <v>0</v>
      </c>
    </row>
    <row r="252" spans="1:8">
      <c r="A252" s="9" t="s">
        <v>350</v>
      </c>
      <c r="B252" s="11" t="s">
        <v>278</v>
      </c>
      <c r="C252" s="13" t="s">
        <v>281</v>
      </c>
      <c r="D252" s="22">
        <f>MID(C252, 6, 11)+Table1[[#This Row],[Day]]</f>
        <v>44611</v>
      </c>
      <c r="E252" s="31">
        <f>TIMEVALUE(MID(C252,17,9))</f>
        <v>2.6099537037037036E-2</v>
      </c>
      <c r="F252" s="23">
        <f>_xlfn.NUMBERVALUE(MID(C252,26,6))/100</f>
        <v>0</v>
      </c>
      <c r="G252" s="23">
        <f>IF(Table1[[#This Row],[SHIFT]]&gt;0, Table1[[#This Row],[Time]]-TIME(Table1[[#This Row],[SHIFT]],0,0),Table1[[#This Row],[Time]]+TIME(ABS(Table1[[#This Row],[SHIFT]]),0,0))-Table1[[#This Row],[Day]]</f>
        <v>2.6099537037037036E-2</v>
      </c>
      <c r="H252" s="36">
        <f>ROUND(IF(Table1[[#This Row],[SHIFT]]&gt;0, Table1[[#This Row],[Time]]-TIME(Table1[[#This Row],[SHIFT]],0,0),Table1[[#This Row],[Time]]+TIME(ABS(Table1[[#This Row],[SHIFT]]),0,0))-0.5, 0)</f>
        <v>0</v>
      </c>
    </row>
    <row r="253" spans="1:8">
      <c r="A253" s="9" t="s">
        <v>350</v>
      </c>
      <c r="B253" s="11" t="s">
        <v>88</v>
      </c>
      <c r="C253" s="13" t="s">
        <v>280</v>
      </c>
      <c r="D253" s="22">
        <f>MID(C253, 6, 11)+Table1[[#This Row],[Day]]</f>
        <v>44611</v>
      </c>
      <c r="E253" s="31">
        <f>TIMEVALUE(MID(C253,17,9))</f>
        <v>3.7291666666666667E-2</v>
      </c>
      <c r="F253" s="23">
        <f>_xlfn.NUMBERVALUE(MID(C253,26,6))/100</f>
        <v>0</v>
      </c>
      <c r="G253" s="23">
        <f>IF(Table1[[#This Row],[SHIFT]]&gt;0, Table1[[#This Row],[Time]]-TIME(Table1[[#This Row],[SHIFT]],0,0),Table1[[#This Row],[Time]]+TIME(ABS(Table1[[#This Row],[SHIFT]]),0,0))-Table1[[#This Row],[Day]]</f>
        <v>3.7291666666666667E-2</v>
      </c>
      <c r="H253" s="36">
        <f>ROUND(IF(Table1[[#This Row],[SHIFT]]&gt;0, Table1[[#This Row],[Time]]-TIME(Table1[[#This Row],[SHIFT]],0,0),Table1[[#This Row],[Time]]+TIME(ABS(Table1[[#This Row],[SHIFT]]),0,0))-0.5, 0)</f>
        <v>0</v>
      </c>
    </row>
    <row r="254" spans="1:8">
      <c r="A254" s="9" t="s">
        <v>350</v>
      </c>
      <c r="B254" s="11" t="s">
        <v>278</v>
      </c>
      <c r="C254" s="13" t="s">
        <v>279</v>
      </c>
      <c r="D254" s="22">
        <f>MID(C254, 6, 11)+Table1[[#This Row],[Day]]</f>
        <v>44611</v>
      </c>
      <c r="E254" s="31">
        <f>TIMEVALUE(MID(C254,17,9))</f>
        <v>4.3229166666666673E-2</v>
      </c>
      <c r="F254" s="23">
        <f>_xlfn.NUMBERVALUE(MID(C254,26,6))/100</f>
        <v>0</v>
      </c>
      <c r="G254" s="23">
        <f>IF(Table1[[#This Row],[SHIFT]]&gt;0, Table1[[#This Row],[Time]]-TIME(Table1[[#This Row],[SHIFT]],0,0),Table1[[#This Row],[Time]]+TIME(ABS(Table1[[#This Row],[SHIFT]]),0,0))-Table1[[#This Row],[Day]]</f>
        <v>4.3229166666666673E-2</v>
      </c>
      <c r="H254" s="36">
        <f>ROUND(IF(Table1[[#This Row],[SHIFT]]&gt;0, Table1[[#This Row],[Time]]-TIME(Table1[[#This Row],[SHIFT]],0,0),Table1[[#This Row],[Time]]+TIME(ABS(Table1[[#This Row],[SHIFT]]),0,0))-0.5, 0)</f>
        <v>0</v>
      </c>
    </row>
    <row r="255" spans="1:8">
      <c r="A255" s="9" t="s">
        <v>350</v>
      </c>
      <c r="B255" s="11" t="s">
        <v>85</v>
      </c>
      <c r="C255" s="13" t="s">
        <v>276</v>
      </c>
      <c r="D255" s="22">
        <f>MID(C255, 6, 11)+Table1[[#This Row],[Day]]</f>
        <v>44612</v>
      </c>
      <c r="E255" s="31">
        <f>TIMEVALUE(MID(C255,17,9))</f>
        <v>0.72995370370370372</v>
      </c>
      <c r="F255" s="23">
        <f>_xlfn.NUMBERVALUE(MID(C255,26,6))/100</f>
        <v>0</v>
      </c>
      <c r="G255" s="23">
        <f>IF(Table1[[#This Row],[SHIFT]]&gt;0, Table1[[#This Row],[Time]]-TIME(Table1[[#This Row],[SHIFT]],0,0),Table1[[#This Row],[Time]]+TIME(ABS(Table1[[#This Row],[SHIFT]]),0,0))-Table1[[#This Row],[Day]]</f>
        <v>0.72995370370370372</v>
      </c>
      <c r="H255" s="36">
        <f>ROUND(IF(Table1[[#This Row],[SHIFT]]&gt;0, Table1[[#This Row],[Time]]-TIME(Table1[[#This Row],[SHIFT]],0,0),Table1[[#This Row],[Time]]+TIME(ABS(Table1[[#This Row],[SHIFT]]),0,0))-0.5, 0)</f>
        <v>0</v>
      </c>
    </row>
    <row r="256" spans="1:8">
      <c r="A256" s="9" t="s">
        <v>350</v>
      </c>
      <c r="B256" s="11" t="s">
        <v>108</v>
      </c>
      <c r="C256" s="13" t="s">
        <v>263</v>
      </c>
      <c r="D256" s="22">
        <f>MID(C256, 6, 11)+Table1[[#This Row],[Day]]</f>
        <v>44613</v>
      </c>
      <c r="E256" s="31">
        <f>TIMEVALUE(MID(C256,17,9))</f>
        <v>0.45413194444444444</v>
      </c>
      <c r="F256" s="23">
        <f>_xlfn.NUMBERVALUE(MID(C256,26,6))/100</f>
        <v>0</v>
      </c>
      <c r="G256" s="23">
        <f>IF(Table1[[#This Row],[SHIFT]]&gt;0, Table1[[#This Row],[Time]]-TIME(Table1[[#This Row],[SHIFT]],0,0),Table1[[#This Row],[Time]]+TIME(ABS(Table1[[#This Row],[SHIFT]]),0,0))-Table1[[#This Row],[Day]]</f>
        <v>0.45413194444444444</v>
      </c>
      <c r="H256" s="36">
        <f>ROUND(IF(Table1[[#This Row],[SHIFT]]&gt;0, Table1[[#This Row],[Time]]-TIME(Table1[[#This Row],[SHIFT]],0,0),Table1[[#This Row],[Time]]+TIME(ABS(Table1[[#This Row],[SHIFT]]),0,0))-0.5, 0)</f>
        <v>0</v>
      </c>
    </row>
    <row r="257" spans="1:8">
      <c r="A257" s="9" t="s">
        <v>350</v>
      </c>
      <c r="B257" s="11" t="s">
        <v>251</v>
      </c>
      <c r="C257" s="13" t="s">
        <v>260</v>
      </c>
      <c r="D257" s="22">
        <f>MID(C257, 6, 11)+Table1[[#This Row],[Day]]</f>
        <v>44613</v>
      </c>
      <c r="E257" s="31">
        <f>TIMEVALUE(MID(C257,17,9))</f>
        <v>0.79258101851851848</v>
      </c>
      <c r="F257" s="23">
        <f>_xlfn.NUMBERVALUE(MID(C257,26,6))/100</f>
        <v>8</v>
      </c>
      <c r="G257" s="23">
        <f>IF(Table1[[#This Row],[SHIFT]]&gt;0, Table1[[#This Row],[Time]]-TIME(Table1[[#This Row],[SHIFT]],0,0),Table1[[#This Row],[Time]]+TIME(ABS(Table1[[#This Row],[SHIFT]]),0,0))-Table1[[#This Row],[Day]]</f>
        <v>0.45924768518518516</v>
      </c>
      <c r="H257" s="36">
        <f>ROUND(IF(Table1[[#This Row],[SHIFT]]&gt;0, Table1[[#This Row],[Time]]-TIME(Table1[[#This Row],[SHIFT]],0,0),Table1[[#This Row],[Time]]+TIME(ABS(Table1[[#This Row],[SHIFT]]),0,0))-0.5, 0)</f>
        <v>0</v>
      </c>
    </row>
    <row r="258" spans="1:8">
      <c r="A258" s="9" t="s">
        <v>350</v>
      </c>
      <c r="B258" s="11" t="s">
        <v>85</v>
      </c>
      <c r="C258" s="13" t="s">
        <v>258</v>
      </c>
      <c r="D258" s="22">
        <f>MID(C258, 6, 11)+Table1[[#This Row],[Day]]</f>
        <v>44613</v>
      </c>
      <c r="E258" s="31">
        <f>TIMEVALUE(MID(C258,17,9))</f>
        <v>0.48704861111111114</v>
      </c>
      <c r="F258" s="23">
        <f>_xlfn.NUMBERVALUE(MID(C258,26,6))/100</f>
        <v>0</v>
      </c>
      <c r="G258" s="23">
        <f>IF(Table1[[#This Row],[SHIFT]]&gt;0, Table1[[#This Row],[Time]]-TIME(Table1[[#This Row],[SHIFT]],0,0),Table1[[#This Row],[Time]]+TIME(ABS(Table1[[#This Row],[SHIFT]]),0,0))-Table1[[#This Row],[Day]]</f>
        <v>0.48704861111111114</v>
      </c>
      <c r="H258" s="36">
        <f>ROUND(IF(Table1[[#This Row],[SHIFT]]&gt;0, Table1[[#This Row],[Time]]-TIME(Table1[[#This Row],[SHIFT]],0,0),Table1[[#This Row],[Time]]+TIME(ABS(Table1[[#This Row],[SHIFT]]),0,0))-0.5, 0)</f>
        <v>0</v>
      </c>
    </row>
    <row r="259" spans="1:8">
      <c r="A259" s="9" t="s">
        <v>350</v>
      </c>
      <c r="B259" s="11" t="s">
        <v>413</v>
      </c>
      <c r="C259" s="13" t="s">
        <v>444</v>
      </c>
      <c r="D259" s="22">
        <f>MID(C259, 6, 11)+Table1[[#This Row],[Day]]</f>
        <v>44613</v>
      </c>
      <c r="E259" s="35">
        <f>TIMEVALUE(MID(C259,17,9))</f>
        <v>0.67921296296296296</v>
      </c>
      <c r="F259" s="23">
        <f>_xlfn.NUMBERVALUE(MID(C259,26,6))/100</f>
        <v>0</v>
      </c>
      <c r="G259" s="23">
        <f>IF(Table1[[#This Row],[SHIFT]]&gt;0, Table1[[#This Row],[Time]]-TIME(Table1[[#This Row],[SHIFT]],0,0),Table1[[#This Row],[Time]]+TIME(ABS(Table1[[#This Row],[SHIFT]]),0,0))-Table1[[#This Row],[Day]]</f>
        <v>0.67921296296296296</v>
      </c>
      <c r="H259" s="36">
        <f>ROUND(IF(Table1[[#This Row],[SHIFT]]&gt;0, Table1[[#This Row],[Time]]-TIME(Table1[[#This Row],[SHIFT]],0,0),Table1[[#This Row],[Time]]+TIME(ABS(Table1[[#This Row],[SHIFT]]),0,0))-0.5, 0)</f>
        <v>0</v>
      </c>
    </row>
    <row r="260" spans="1:8">
      <c r="A260" s="9" t="s">
        <v>350</v>
      </c>
      <c r="B260" s="11" t="s">
        <v>442</v>
      </c>
      <c r="C260" s="13" t="s">
        <v>443</v>
      </c>
      <c r="D260" s="22">
        <f>MID(C260, 6, 11)+Table1[[#This Row],[Day]]</f>
        <v>44613</v>
      </c>
      <c r="E260" s="35">
        <f>TIMEVALUE(MID(C260,17,9))</f>
        <v>0.6910532407407407</v>
      </c>
      <c r="F260" s="23">
        <f>_xlfn.NUMBERVALUE(MID(C260,26,6))/100</f>
        <v>0</v>
      </c>
      <c r="G260" s="23">
        <f>IF(Table1[[#This Row],[SHIFT]]&gt;0, Table1[[#This Row],[Time]]-TIME(Table1[[#This Row],[SHIFT]],0,0),Table1[[#This Row],[Time]]+TIME(ABS(Table1[[#This Row],[SHIFT]]),0,0))-Table1[[#This Row],[Day]]</f>
        <v>0.6910532407407407</v>
      </c>
      <c r="H260" s="36">
        <f>ROUND(IF(Table1[[#This Row],[SHIFT]]&gt;0, Table1[[#This Row],[Time]]-TIME(Table1[[#This Row],[SHIFT]],0,0),Table1[[#This Row],[Time]]+TIME(ABS(Table1[[#This Row],[SHIFT]]),0,0))-0.5, 0)</f>
        <v>0</v>
      </c>
    </row>
    <row r="261" spans="1:8">
      <c r="A261" s="9" t="s">
        <v>350</v>
      </c>
      <c r="B261" s="11" t="s">
        <v>179</v>
      </c>
      <c r="C261" s="13" t="s">
        <v>440</v>
      </c>
      <c r="D261" s="22">
        <f>MID(C261, 6, 11)+Table1[[#This Row],[Day]]</f>
        <v>44613</v>
      </c>
      <c r="E261" s="35">
        <f>TIMEVALUE(MID(C261,17,9))</f>
        <v>0.69564814814814813</v>
      </c>
      <c r="F261" s="23">
        <f>_xlfn.NUMBERVALUE(MID(C261,26,6))/100</f>
        <v>0</v>
      </c>
      <c r="G261" s="23">
        <f>IF(Table1[[#This Row],[SHIFT]]&gt;0, Table1[[#This Row],[Time]]-TIME(Table1[[#This Row],[SHIFT]],0,0),Table1[[#This Row],[Time]]+TIME(ABS(Table1[[#This Row],[SHIFT]]),0,0))-Table1[[#This Row],[Day]]</f>
        <v>0.69564814814814813</v>
      </c>
      <c r="H261" s="36">
        <f>ROUND(IF(Table1[[#This Row],[SHIFT]]&gt;0, Table1[[#This Row],[Time]]-TIME(Table1[[#This Row],[SHIFT]],0,0),Table1[[#This Row],[Time]]+TIME(ABS(Table1[[#This Row],[SHIFT]]),0,0))-0.5, 0)</f>
        <v>0</v>
      </c>
    </row>
    <row r="262" spans="1:8">
      <c r="A262" s="9" t="s">
        <v>350</v>
      </c>
      <c r="B262" s="11" t="s">
        <v>108</v>
      </c>
      <c r="C262" s="13" t="s">
        <v>439</v>
      </c>
      <c r="D262" s="22">
        <f>MID(C262, 6, 11)+Table1[[#This Row],[Day]]</f>
        <v>44613</v>
      </c>
      <c r="E262" s="35">
        <f>TIMEVALUE(MID(C262,17,9))</f>
        <v>0.70082175925925927</v>
      </c>
      <c r="F262" s="23">
        <f>_xlfn.NUMBERVALUE(MID(C262,26,6))/100</f>
        <v>0</v>
      </c>
      <c r="G262" s="23">
        <f>IF(Table1[[#This Row],[SHIFT]]&gt;0, Table1[[#This Row],[Time]]-TIME(Table1[[#This Row],[SHIFT]],0,0),Table1[[#This Row],[Time]]+TIME(ABS(Table1[[#This Row],[SHIFT]]),0,0))-Table1[[#This Row],[Day]]</f>
        <v>0.70082175925925927</v>
      </c>
      <c r="H262" s="36">
        <f>ROUND(IF(Table1[[#This Row],[SHIFT]]&gt;0, Table1[[#This Row],[Time]]-TIME(Table1[[#This Row],[SHIFT]],0,0),Table1[[#This Row],[Time]]+TIME(ABS(Table1[[#This Row],[SHIFT]]),0,0))-0.5, 0)</f>
        <v>0</v>
      </c>
    </row>
    <row r="263" spans="1:8">
      <c r="A263" s="9" t="s">
        <v>350</v>
      </c>
      <c r="B263" s="11" t="s">
        <v>108</v>
      </c>
      <c r="C263" s="13" t="s">
        <v>437</v>
      </c>
      <c r="D263" s="22">
        <f>MID(C263, 6, 11)+Table1[[#This Row],[Day]]</f>
        <v>44613</v>
      </c>
      <c r="E263" s="35">
        <f>TIMEVALUE(MID(C263,17,9))</f>
        <v>0.70670138888888889</v>
      </c>
      <c r="F263" s="23">
        <f>_xlfn.NUMBERVALUE(MID(C263,26,6))/100</f>
        <v>0</v>
      </c>
      <c r="G263" s="23">
        <f>IF(Table1[[#This Row],[SHIFT]]&gt;0, Table1[[#This Row],[Time]]-TIME(Table1[[#This Row],[SHIFT]],0,0),Table1[[#This Row],[Time]]+TIME(ABS(Table1[[#This Row],[SHIFT]]),0,0))-Table1[[#This Row],[Day]]</f>
        <v>0.70670138888888889</v>
      </c>
      <c r="H263" s="36">
        <f>ROUND(IF(Table1[[#This Row],[SHIFT]]&gt;0, Table1[[#This Row],[Time]]-TIME(Table1[[#This Row],[SHIFT]],0,0),Table1[[#This Row],[Time]]+TIME(ABS(Table1[[#This Row],[SHIFT]]),0,0))-0.5, 0)</f>
        <v>0</v>
      </c>
    </row>
    <row r="264" spans="1:8">
      <c r="A264" s="9" t="s">
        <v>350</v>
      </c>
      <c r="B264" s="11" t="s">
        <v>435</v>
      </c>
      <c r="C264" s="13" t="s">
        <v>436</v>
      </c>
      <c r="D264" s="22">
        <f>MID(C264, 6, 11)+Table1[[#This Row],[Day]]</f>
        <v>44613</v>
      </c>
      <c r="E264" s="35">
        <f>TIMEVALUE(MID(C264,17,9))</f>
        <v>0.70681712962962961</v>
      </c>
      <c r="F264" s="23">
        <f>_xlfn.NUMBERVALUE(MID(C264,26,6))/100</f>
        <v>0</v>
      </c>
      <c r="G264" s="23">
        <f>IF(Table1[[#This Row],[SHIFT]]&gt;0, Table1[[#This Row],[Time]]-TIME(Table1[[#This Row],[SHIFT]],0,0),Table1[[#This Row],[Time]]+TIME(ABS(Table1[[#This Row],[SHIFT]]),0,0))-Table1[[#This Row],[Day]]</f>
        <v>0.70681712962962961</v>
      </c>
      <c r="H264" s="36">
        <f>ROUND(IF(Table1[[#This Row],[SHIFT]]&gt;0, Table1[[#This Row],[Time]]-TIME(Table1[[#This Row],[SHIFT]],0,0),Table1[[#This Row],[Time]]+TIME(ABS(Table1[[#This Row],[SHIFT]]),0,0))-0.5, 0)</f>
        <v>0</v>
      </c>
    </row>
    <row r="265" spans="1:8">
      <c r="A265" s="9" t="s">
        <v>350</v>
      </c>
      <c r="B265" s="11" t="s">
        <v>85</v>
      </c>
      <c r="C265" s="13" t="s">
        <v>433</v>
      </c>
      <c r="D265" s="22">
        <f>MID(C265, 6, 11)+Table1[[#This Row],[Day]]</f>
        <v>44613</v>
      </c>
      <c r="E265" s="35">
        <f>TIMEVALUE(MID(C265,17,9))</f>
        <v>0.71351851851851855</v>
      </c>
      <c r="F265" s="23">
        <f>_xlfn.NUMBERVALUE(MID(C265,26,6))/100</f>
        <v>0</v>
      </c>
      <c r="G265" s="23">
        <f>IF(Table1[[#This Row],[SHIFT]]&gt;0, Table1[[#This Row],[Time]]-TIME(Table1[[#This Row],[SHIFT]],0,0),Table1[[#This Row],[Time]]+TIME(ABS(Table1[[#This Row],[SHIFT]]),0,0))-Table1[[#This Row],[Day]]</f>
        <v>0.71351851851851855</v>
      </c>
      <c r="H265" s="36">
        <f>ROUND(IF(Table1[[#This Row],[SHIFT]]&gt;0, Table1[[#This Row],[Time]]-TIME(Table1[[#This Row],[SHIFT]],0,0),Table1[[#This Row],[Time]]+TIME(ABS(Table1[[#This Row],[SHIFT]]),0,0))-0.5, 0)</f>
        <v>0</v>
      </c>
    </row>
    <row r="266" spans="1:8">
      <c r="A266" s="9" t="s">
        <v>350</v>
      </c>
      <c r="B266" s="11" t="s">
        <v>287</v>
      </c>
      <c r="C266" s="13" t="s">
        <v>432</v>
      </c>
      <c r="D266" s="22">
        <f>MID(C266, 6, 11)+Table1[[#This Row],[Day]]</f>
        <v>44613</v>
      </c>
      <c r="E266" s="35">
        <f>TIMEVALUE(MID(C266,17,9))</f>
        <v>0.50791666666666668</v>
      </c>
      <c r="F266" s="23">
        <f>_xlfn.NUMBERVALUE(MID(C266,26,6))/100</f>
        <v>-5</v>
      </c>
      <c r="G266" s="23">
        <f>IF(Table1[[#This Row],[SHIFT]]&gt;0, Table1[[#This Row],[Time]]-TIME(Table1[[#This Row],[SHIFT]],0,0),Table1[[#This Row],[Time]]+TIME(ABS(Table1[[#This Row],[SHIFT]]),0,0))-Table1[[#This Row],[Day]]</f>
        <v>0.71625000000000005</v>
      </c>
      <c r="H266" s="36">
        <f>ROUND(IF(Table1[[#This Row],[SHIFT]]&gt;0, Table1[[#This Row],[Time]]-TIME(Table1[[#This Row],[SHIFT]],0,0),Table1[[#This Row],[Time]]+TIME(ABS(Table1[[#This Row],[SHIFT]]),0,0))-0.5, 0)</f>
        <v>0</v>
      </c>
    </row>
    <row r="267" spans="1:8">
      <c r="A267" s="9" t="s">
        <v>350</v>
      </c>
      <c r="B267" s="11" t="s">
        <v>294</v>
      </c>
      <c r="C267" s="13" t="s">
        <v>431</v>
      </c>
      <c r="D267" s="22">
        <f>MID(C267, 6, 11)+Table1[[#This Row],[Day]]</f>
        <v>44613</v>
      </c>
      <c r="E267" s="35">
        <f>TIMEVALUE(MID(C267,17,9))</f>
        <v>0.71642361111111119</v>
      </c>
      <c r="F267" s="23">
        <f>_xlfn.NUMBERVALUE(MID(C267,26,6))/100</f>
        <v>0</v>
      </c>
      <c r="G267" s="23">
        <f>IF(Table1[[#This Row],[SHIFT]]&gt;0, Table1[[#This Row],[Time]]-TIME(Table1[[#This Row],[SHIFT]],0,0),Table1[[#This Row],[Time]]+TIME(ABS(Table1[[#This Row],[SHIFT]]),0,0))-Table1[[#This Row],[Day]]</f>
        <v>0.71642361111111119</v>
      </c>
      <c r="H267" s="36">
        <f>ROUND(IF(Table1[[#This Row],[SHIFT]]&gt;0, Table1[[#This Row],[Time]]-TIME(Table1[[#This Row],[SHIFT]],0,0),Table1[[#This Row],[Time]]+TIME(ABS(Table1[[#This Row],[SHIFT]]),0,0))-0.5, 0)</f>
        <v>0</v>
      </c>
    </row>
    <row r="268" spans="1:8">
      <c r="A268" s="9" t="s">
        <v>350</v>
      </c>
      <c r="B268" s="11" t="s">
        <v>108</v>
      </c>
      <c r="C268" s="13" t="s">
        <v>430</v>
      </c>
      <c r="D268" s="22">
        <f>MID(C268, 6, 11)+Table1[[#This Row],[Day]]</f>
        <v>44613</v>
      </c>
      <c r="E268" s="35">
        <f>TIMEVALUE(MID(C268,17,9))</f>
        <v>0.72025462962962961</v>
      </c>
      <c r="F268" s="23">
        <f>_xlfn.NUMBERVALUE(MID(C268,26,6))/100</f>
        <v>0</v>
      </c>
      <c r="G268" s="23">
        <f>IF(Table1[[#This Row],[SHIFT]]&gt;0, Table1[[#This Row],[Time]]-TIME(Table1[[#This Row],[SHIFT]],0,0),Table1[[#This Row],[Time]]+TIME(ABS(Table1[[#This Row],[SHIFT]]),0,0))-Table1[[#This Row],[Day]]</f>
        <v>0.72025462962962961</v>
      </c>
      <c r="H268" s="36">
        <f>ROUND(IF(Table1[[#This Row],[SHIFT]]&gt;0, Table1[[#This Row],[Time]]-TIME(Table1[[#This Row],[SHIFT]],0,0),Table1[[#This Row],[Time]]+TIME(ABS(Table1[[#This Row],[SHIFT]]),0,0))-0.5, 0)</f>
        <v>0</v>
      </c>
    </row>
    <row r="269" spans="1:8">
      <c r="A269" s="9" t="s">
        <v>350</v>
      </c>
      <c r="B269" s="11" t="s">
        <v>88</v>
      </c>
      <c r="C269" s="13" t="s">
        <v>428</v>
      </c>
      <c r="D269" s="22">
        <f>MID(C269, 6, 11)+Table1[[#This Row],[Day]]</f>
        <v>44613</v>
      </c>
      <c r="E269" s="35">
        <f>TIMEVALUE(MID(C269,17,9))</f>
        <v>0.72186342592592589</v>
      </c>
      <c r="F269" s="23">
        <f>_xlfn.NUMBERVALUE(MID(C269,26,6))/100</f>
        <v>0</v>
      </c>
      <c r="G269" s="23">
        <f>IF(Table1[[#This Row],[SHIFT]]&gt;0, Table1[[#This Row],[Time]]-TIME(Table1[[#This Row],[SHIFT]],0,0),Table1[[#This Row],[Time]]+TIME(ABS(Table1[[#This Row],[SHIFT]]),0,0))-Table1[[#This Row],[Day]]</f>
        <v>0.72186342592592589</v>
      </c>
      <c r="H269" s="36">
        <f>ROUND(IF(Table1[[#This Row],[SHIFT]]&gt;0, Table1[[#This Row],[Time]]-TIME(Table1[[#This Row],[SHIFT]],0,0),Table1[[#This Row],[Time]]+TIME(ABS(Table1[[#This Row],[SHIFT]]),0,0))-0.5, 0)</f>
        <v>0</v>
      </c>
    </row>
    <row r="270" spans="1:8">
      <c r="A270" s="9" t="s">
        <v>350</v>
      </c>
      <c r="B270" s="11" t="s">
        <v>108</v>
      </c>
      <c r="C270" s="13" t="s">
        <v>427</v>
      </c>
      <c r="D270" s="22">
        <f>MID(C270, 6, 11)+Table1[[#This Row],[Day]]</f>
        <v>44613</v>
      </c>
      <c r="E270" s="35">
        <f>TIMEVALUE(MID(C270,17,9))</f>
        <v>0.72343750000000007</v>
      </c>
      <c r="F270" s="23">
        <f>_xlfn.NUMBERVALUE(MID(C270,26,6))/100</f>
        <v>0</v>
      </c>
      <c r="G270" s="23">
        <f>IF(Table1[[#This Row],[SHIFT]]&gt;0, Table1[[#This Row],[Time]]-TIME(Table1[[#This Row],[SHIFT]],0,0),Table1[[#This Row],[Time]]+TIME(ABS(Table1[[#This Row],[SHIFT]]),0,0))-Table1[[#This Row],[Day]]</f>
        <v>0.72343750000000007</v>
      </c>
      <c r="H270" s="36">
        <f>ROUND(IF(Table1[[#This Row],[SHIFT]]&gt;0, Table1[[#This Row],[Time]]-TIME(Table1[[#This Row],[SHIFT]],0,0),Table1[[#This Row],[Time]]+TIME(ABS(Table1[[#This Row],[SHIFT]]),0,0))-0.5, 0)</f>
        <v>0</v>
      </c>
    </row>
    <row r="271" spans="1:8">
      <c r="A271" s="9" t="s">
        <v>350</v>
      </c>
      <c r="B271" s="11" t="s">
        <v>413</v>
      </c>
      <c r="C271" s="13" t="s">
        <v>426</v>
      </c>
      <c r="D271" s="22">
        <f>MID(C271, 6, 11)+Table1[[#This Row],[Day]]</f>
        <v>44613</v>
      </c>
      <c r="E271" s="35">
        <f>TIMEVALUE(MID(C271,17,9))</f>
        <v>0.72969907407407408</v>
      </c>
      <c r="F271" s="23">
        <f>_xlfn.NUMBERVALUE(MID(C271,26,6))/100</f>
        <v>0</v>
      </c>
      <c r="G271" s="23">
        <f>IF(Table1[[#This Row],[SHIFT]]&gt;0, Table1[[#This Row],[Time]]-TIME(Table1[[#This Row],[SHIFT]],0,0),Table1[[#This Row],[Time]]+TIME(ABS(Table1[[#This Row],[SHIFT]]),0,0))-Table1[[#This Row],[Day]]</f>
        <v>0.72969907407407408</v>
      </c>
      <c r="H271" s="36">
        <f>ROUND(IF(Table1[[#This Row],[SHIFT]]&gt;0, Table1[[#This Row],[Time]]-TIME(Table1[[#This Row],[SHIFT]],0,0),Table1[[#This Row],[Time]]+TIME(ABS(Table1[[#This Row],[SHIFT]]),0,0))-0.5, 0)</f>
        <v>0</v>
      </c>
    </row>
    <row r="272" spans="1:8">
      <c r="A272" s="9" t="s">
        <v>350</v>
      </c>
      <c r="B272" s="11" t="s">
        <v>294</v>
      </c>
      <c r="C272" s="13" t="s">
        <v>425</v>
      </c>
      <c r="D272" s="22">
        <f>MID(C272, 6, 11)+Table1[[#This Row],[Day]]</f>
        <v>44613</v>
      </c>
      <c r="E272" s="35">
        <f>TIMEVALUE(MID(C272,17,9))</f>
        <v>0.73072916666666676</v>
      </c>
      <c r="F272" s="23">
        <f>_xlfn.NUMBERVALUE(MID(C272,26,6))/100</f>
        <v>0</v>
      </c>
      <c r="G272" s="23">
        <f>IF(Table1[[#This Row],[SHIFT]]&gt;0, Table1[[#This Row],[Time]]-TIME(Table1[[#This Row],[SHIFT]],0,0),Table1[[#This Row],[Time]]+TIME(ABS(Table1[[#This Row],[SHIFT]]),0,0))-Table1[[#This Row],[Day]]</f>
        <v>0.73072916666666676</v>
      </c>
      <c r="H272" s="36">
        <f>ROUND(IF(Table1[[#This Row],[SHIFT]]&gt;0, Table1[[#This Row],[Time]]-TIME(Table1[[#This Row],[SHIFT]],0,0),Table1[[#This Row],[Time]]+TIME(ABS(Table1[[#This Row],[SHIFT]]),0,0))-0.5, 0)</f>
        <v>0</v>
      </c>
    </row>
    <row r="273" spans="1:8">
      <c r="A273" s="9" t="s">
        <v>350</v>
      </c>
      <c r="B273" s="11" t="s">
        <v>108</v>
      </c>
      <c r="C273" s="13" t="s">
        <v>424</v>
      </c>
      <c r="D273" s="22">
        <f>MID(C273, 6, 11)+Table1[[#This Row],[Day]]</f>
        <v>44613</v>
      </c>
      <c r="E273" s="35">
        <f>TIMEVALUE(MID(C273,17,9))</f>
        <v>0.73471064814814813</v>
      </c>
      <c r="F273" s="23">
        <f>_xlfn.NUMBERVALUE(MID(C273,26,6))/100</f>
        <v>0</v>
      </c>
      <c r="G273" s="23">
        <f>IF(Table1[[#This Row],[SHIFT]]&gt;0, Table1[[#This Row],[Time]]-TIME(Table1[[#This Row],[SHIFT]],0,0),Table1[[#This Row],[Time]]+TIME(ABS(Table1[[#This Row],[SHIFT]]),0,0))-Table1[[#This Row],[Day]]</f>
        <v>0.73471064814814813</v>
      </c>
      <c r="H273" s="36">
        <f>ROUND(IF(Table1[[#This Row],[SHIFT]]&gt;0, Table1[[#This Row],[Time]]-TIME(Table1[[#This Row],[SHIFT]],0,0),Table1[[#This Row],[Time]]+TIME(ABS(Table1[[#This Row],[SHIFT]]),0,0))-0.5, 0)</f>
        <v>0</v>
      </c>
    </row>
    <row r="274" spans="1:8">
      <c r="A274" s="9" t="s">
        <v>350</v>
      </c>
      <c r="B274" s="11" t="s">
        <v>287</v>
      </c>
      <c r="C274" s="13" t="s">
        <v>422</v>
      </c>
      <c r="D274" s="22">
        <f>MID(C274, 6, 11)+Table1[[#This Row],[Day]]</f>
        <v>44613</v>
      </c>
      <c r="E274" s="35">
        <f>TIMEVALUE(MID(C274,17,9))</f>
        <v>0.53733796296296299</v>
      </c>
      <c r="F274" s="23">
        <f>_xlfn.NUMBERVALUE(MID(C274,26,6))/100</f>
        <v>-5</v>
      </c>
      <c r="G274" s="23">
        <f>IF(Table1[[#This Row],[SHIFT]]&gt;0, Table1[[#This Row],[Time]]-TIME(Table1[[#This Row],[SHIFT]],0,0),Table1[[#This Row],[Time]]+TIME(ABS(Table1[[#This Row],[SHIFT]]),0,0))-Table1[[#This Row],[Day]]</f>
        <v>0.74567129629629636</v>
      </c>
      <c r="H274" s="36">
        <f>ROUND(IF(Table1[[#This Row],[SHIFT]]&gt;0, Table1[[#This Row],[Time]]-TIME(Table1[[#This Row],[SHIFT]],0,0),Table1[[#This Row],[Time]]+TIME(ABS(Table1[[#This Row],[SHIFT]]),0,0))-0.5, 0)</f>
        <v>0</v>
      </c>
    </row>
    <row r="275" spans="1:8">
      <c r="A275" s="9" t="s">
        <v>350</v>
      </c>
      <c r="B275" s="11" t="s">
        <v>179</v>
      </c>
      <c r="C275" s="13" t="s">
        <v>421</v>
      </c>
      <c r="D275" s="22">
        <f>MID(C275, 6, 11)+Table1[[#This Row],[Day]]</f>
        <v>44613</v>
      </c>
      <c r="E275" s="35">
        <f>TIMEVALUE(MID(C275,17,9))</f>
        <v>0.74815972222222227</v>
      </c>
      <c r="F275" s="23">
        <f>_xlfn.NUMBERVALUE(MID(C275,26,6))/100</f>
        <v>0</v>
      </c>
      <c r="G275" s="23">
        <f>IF(Table1[[#This Row],[SHIFT]]&gt;0, Table1[[#This Row],[Time]]-TIME(Table1[[#This Row],[SHIFT]],0,0),Table1[[#This Row],[Time]]+TIME(ABS(Table1[[#This Row],[SHIFT]]),0,0))-Table1[[#This Row],[Day]]</f>
        <v>0.74815972222222227</v>
      </c>
      <c r="H275" s="36">
        <f>ROUND(IF(Table1[[#This Row],[SHIFT]]&gt;0, Table1[[#This Row],[Time]]-TIME(Table1[[#This Row],[SHIFT]],0,0),Table1[[#This Row],[Time]]+TIME(ABS(Table1[[#This Row],[SHIFT]]),0,0))-0.5, 0)</f>
        <v>0</v>
      </c>
    </row>
    <row r="276" spans="1:8">
      <c r="A276" s="9" t="s">
        <v>350</v>
      </c>
      <c r="B276" s="11" t="s">
        <v>108</v>
      </c>
      <c r="C276" s="13" t="s">
        <v>420</v>
      </c>
      <c r="D276" s="22">
        <f>MID(C276, 6, 11)+Table1[[#This Row],[Day]]</f>
        <v>44613</v>
      </c>
      <c r="E276" s="35">
        <f>TIMEVALUE(MID(C276,17,9))</f>
        <v>0.75122685185185178</v>
      </c>
      <c r="F276" s="23">
        <f>_xlfn.NUMBERVALUE(MID(C276,26,6))/100</f>
        <v>0</v>
      </c>
      <c r="G276" s="23">
        <f>IF(Table1[[#This Row],[SHIFT]]&gt;0, Table1[[#This Row],[Time]]-TIME(Table1[[#This Row],[SHIFT]],0,0),Table1[[#This Row],[Time]]+TIME(ABS(Table1[[#This Row],[SHIFT]]),0,0))-Table1[[#This Row],[Day]]</f>
        <v>0.75122685185185178</v>
      </c>
      <c r="H276" s="36">
        <f>ROUND(IF(Table1[[#This Row],[SHIFT]]&gt;0, Table1[[#This Row],[Time]]-TIME(Table1[[#This Row],[SHIFT]],0,0),Table1[[#This Row],[Time]]+TIME(ABS(Table1[[#This Row],[SHIFT]]),0,0))-0.5, 0)</f>
        <v>0</v>
      </c>
    </row>
    <row r="277" spans="1:8">
      <c r="A277" s="9" t="s">
        <v>350</v>
      </c>
      <c r="B277" s="11" t="s">
        <v>85</v>
      </c>
      <c r="C277" s="13" t="s">
        <v>419</v>
      </c>
      <c r="D277" s="22">
        <f>MID(C277, 6, 11)+Table1[[#This Row],[Day]]</f>
        <v>44613</v>
      </c>
      <c r="E277" s="35">
        <f>TIMEVALUE(MID(C277,17,9))</f>
        <v>0.75796296296296306</v>
      </c>
      <c r="F277" s="23">
        <f>_xlfn.NUMBERVALUE(MID(C277,26,6))/100</f>
        <v>0</v>
      </c>
      <c r="G277" s="23">
        <f>IF(Table1[[#This Row],[SHIFT]]&gt;0, Table1[[#This Row],[Time]]-TIME(Table1[[#This Row],[SHIFT]],0,0),Table1[[#This Row],[Time]]+TIME(ABS(Table1[[#This Row],[SHIFT]]),0,0))-Table1[[#This Row],[Day]]</f>
        <v>0.75796296296296306</v>
      </c>
      <c r="H277" s="36">
        <f>ROUND(IF(Table1[[#This Row],[SHIFT]]&gt;0, Table1[[#This Row],[Time]]-TIME(Table1[[#This Row],[SHIFT]],0,0),Table1[[#This Row],[Time]]+TIME(ABS(Table1[[#This Row],[SHIFT]]),0,0))-0.5, 0)</f>
        <v>0</v>
      </c>
    </row>
    <row r="278" spans="1:8">
      <c r="A278" s="9" t="s">
        <v>350</v>
      </c>
      <c r="B278" s="11" t="s">
        <v>294</v>
      </c>
      <c r="C278" s="13" t="s">
        <v>416</v>
      </c>
      <c r="D278" s="22">
        <f>MID(C278, 6, 11)+Table1[[#This Row],[Day]]</f>
        <v>44613</v>
      </c>
      <c r="E278" s="35">
        <f>TIMEVALUE(MID(C278,17,9))</f>
        <v>0.76549768518518524</v>
      </c>
      <c r="F278" s="23">
        <f>_xlfn.NUMBERVALUE(MID(C278,26,6))/100</f>
        <v>0</v>
      </c>
      <c r="G278" s="23">
        <f>IF(Table1[[#This Row],[SHIFT]]&gt;0, Table1[[#This Row],[Time]]-TIME(Table1[[#This Row],[SHIFT]],0,0),Table1[[#This Row],[Time]]+TIME(ABS(Table1[[#This Row],[SHIFT]]),0,0))-Table1[[#This Row],[Day]]</f>
        <v>0.76549768518518524</v>
      </c>
      <c r="H278" s="36">
        <f>ROUND(IF(Table1[[#This Row],[SHIFT]]&gt;0, Table1[[#This Row],[Time]]-TIME(Table1[[#This Row],[SHIFT]],0,0),Table1[[#This Row],[Time]]+TIME(ABS(Table1[[#This Row],[SHIFT]]),0,0))-0.5, 0)</f>
        <v>0</v>
      </c>
    </row>
    <row r="279" spans="1:8">
      <c r="A279" s="9" t="s">
        <v>350</v>
      </c>
      <c r="B279" s="11" t="s">
        <v>413</v>
      </c>
      <c r="C279" s="13" t="s">
        <v>414</v>
      </c>
      <c r="D279" s="22">
        <f>MID(C279, 6, 11)+Table1[[#This Row],[Day]]</f>
        <v>44613</v>
      </c>
      <c r="E279" s="35">
        <f>TIMEVALUE(MID(C279,17,9))</f>
        <v>0.77216435185185184</v>
      </c>
      <c r="F279" s="23">
        <f>_xlfn.NUMBERVALUE(MID(C279,26,6))/100</f>
        <v>0</v>
      </c>
      <c r="G279" s="23">
        <f>IF(Table1[[#This Row],[SHIFT]]&gt;0, Table1[[#This Row],[Time]]-TIME(Table1[[#This Row],[SHIFT]],0,0),Table1[[#This Row],[Time]]+TIME(ABS(Table1[[#This Row],[SHIFT]]),0,0))-Table1[[#This Row],[Day]]</f>
        <v>0.77216435185185184</v>
      </c>
      <c r="H279" s="36">
        <f>ROUND(IF(Table1[[#This Row],[SHIFT]]&gt;0, Table1[[#This Row],[Time]]-TIME(Table1[[#This Row],[SHIFT]],0,0),Table1[[#This Row],[Time]]+TIME(ABS(Table1[[#This Row],[SHIFT]]),0,0))-0.5, 0)</f>
        <v>0</v>
      </c>
    </row>
    <row r="280" spans="1:8">
      <c r="A280" s="9" t="s">
        <v>350</v>
      </c>
      <c r="B280" s="11" t="s">
        <v>85</v>
      </c>
      <c r="C280" s="13" t="s">
        <v>412</v>
      </c>
      <c r="D280" s="22">
        <f>MID(C280, 6, 11)+Table1[[#This Row],[Day]]</f>
        <v>44613</v>
      </c>
      <c r="E280" s="35">
        <f>TIMEVALUE(MID(C280,17,9))</f>
        <v>0.78035879629629623</v>
      </c>
      <c r="F280" s="23">
        <f>_xlfn.NUMBERVALUE(MID(C280,26,6))/100</f>
        <v>0</v>
      </c>
      <c r="G280" s="23">
        <f>IF(Table1[[#This Row],[SHIFT]]&gt;0, Table1[[#This Row],[Time]]-TIME(Table1[[#This Row],[SHIFT]],0,0),Table1[[#This Row],[Time]]+TIME(ABS(Table1[[#This Row],[SHIFT]]),0,0))-Table1[[#This Row],[Day]]</f>
        <v>0.78035879629629623</v>
      </c>
      <c r="H280" s="36">
        <f>ROUND(IF(Table1[[#This Row],[SHIFT]]&gt;0, Table1[[#This Row],[Time]]-TIME(Table1[[#This Row],[SHIFT]],0,0),Table1[[#This Row],[Time]]+TIME(ABS(Table1[[#This Row],[SHIFT]]),0,0))-0.5, 0)</f>
        <v>0</v>
      </c>
    </row>
    <row r="281" spans="1:8">
      <c r="A281" s="9" t="s">
        <v>350</v>
      </c>
      <c r="B281" s="11" t="s">
        <v>89</v>
      </c>
      <c r="C281" s="13" t="s">
        <v>411</v>
      </c>
      <c r="D281" s="22">
        <f>MID(C281, 6, 11)+Table1[[#This Row],[Day]]</f>
        <v>44613</v>
      </c>
      <c r="E281" s="35">
        <f>TIMEVALUE(MID(C281,17,9))</f>
        <v>0.45438657407407407</v>
      </c>
      <c r="F281" s="23">
        <f>_xlfn.NUMBERVALUE(MID(C281,26,6))/100</f>
        <v>-8</v>
      </c>
      <c r="G281" s="23">
        <f>IF(Table1[[#This Row],[SHIFT]]&gt;0, Table1[[#This Row],[Time]]-TIME(Table1[[#This Row],[SHIFT]],0,0),Table1[[#This Row],[Time]]+TIME(ABS(Table1[[#This Row],[SHIFT]]),0,0))-Table1[[#This Row],[Day]]</f>
        <v>0.78771990740740738</v>
      </c>
      <c r="H281" s="36">
        <f>ROUND(IF(Table1[[#This Row],[SHIFT]]&gt;0, Table1[[#This Row],[Time]]-TIME(Table1[[#This Row],[SHIFT]],0,0),Table1[[#This Row],[Time]]+TIME(ABS(Table1[[#This Row],[SHIFT]]),0,0))-0.5, 0)</f>
        <v>0</v>
      </c>
    </row>
    <row r="282" spans="1:8">
      <c r="A282" s="9" t="s">
        <v>350</v>
      </c>
      <c r="B282" s="11" t="s">
        <v>294</v>
      </c>
      <c r="C282" s="13" t="s">
        <v>410</v>
      </c>
      <c r="D282" s="22">
        <f>MID(C282, 6, 11)+Table1[[#This Row],[Day]]</f>
        <v>44613</v>
      </c>
      <c r="E282" s="35">
        <f>TIMEVALUE(MID(C282,17,9))</f>
        <v>0.80024305555555564</v>
      </c>
      <c r="F282" s="23">
        <f>_xlfn.NUMBERVALUE(MID(C282,26,6))/100</f>
        <v>0</v>
      </c>
      <c r="G282" s="23">
        <f>IF(Table1[[#This Row],[SHIFT]]&gt;0, Table1[[#This Row],[Time]]-TIME(Table1[[#This Row],[SHIFT]],0,0),Table1[[#This Row],[Time]]+TIME(ABS(Table1[[#This Row],[SHIFT]]),0,0))-Table1[[#This Row],[Day]]</f>
        <v>0.80024305555555564</v>
      </c>
      <c r="H282" s="36">
        <f>ROUND(IF(Table1[[#This Row],[SHIFT]]&gt;0, Table1[[#This Row],[Time]]-TIME(Table1[[#This Row],[SHIFT]],0,0),Table1[[#This Row],[Time]]+TIME(ABS(Table1[[#This Row],[SHIFT]]),0,0))-0.5, 0)</f>
        <v>0</v>
      </c>
    </row>
    <row r="283" spans="1:8">
      <c r="A283" s="9" t="s">
        <v>350</v>
      </c>
      <c r="B283" s="11" t="s">
        <v>89</v>
      </c>
      <c r="C283" s="13" t="s">
        <v>409</v>
      </c>
      <c r="D283" s="22">
        <f>MID(C283, 6, 11)+Table1[[#This Row],[Day]]</f>
        <v>44613</v>
      </c>
      <c r="E283" s="35">
        <f>TIMEVALUE(MID(C283,17,9))</f>
        <v>0.50686342592592593</v>
      </c>
      <c r="F283" s="23">
        <f>_xlfn.NUMBERVALUE(MID(C283,26,6))/100</f>
        <v>-8</v>
      </c>
      <c r="G283" s="23">
        <f>IF(Table1[[#This Row],[SHIFT]]&gt;0, Table1[[#This Row],[Time]]-TIME(Table1[[#This Row],[SHIFT]],0,0),Table1[[#This Row],[Time]]+TIME(ABS(Table1[[#This Row],[SHIFT]]),0,0))-Table1[[#This Row],[Day]]</f>
        <v>0.84019675925925918</v>
      </c>
      <c r="H283" s="36">
        <f>ROUND(IF(Table1[[#This Row],[SHIFT]]&gt;0, Table1[[#This Row],[Time]]-TIME(Table1[[#This Row],[SHIFT]],0,0),Table1[[#This Row],[Time]]+TIME(ABS(Table1[[#This Row],[SHIFT]]),0,0))-0.5, 0)</f>
        <v>0</v>
      </c>
    </row>
    <row r="284" spans="1:8">
      <c r="A284" s="9" t="s">
        <v>350</v>
      </c>
      <c r="B284" s="11" t="s">
        <v>254</v>
      </c>
      <c r="C284" s="13" t="s">
        <v>408</v>
      </c>
      <c r="D284" s="22">
        <f>MID(C284, 6, 11)+Table1[[#This Row],[Day]]</f>
        <v>44613</v>
      </c>
      <c r="E284" s="35">
        <f>TIMEVALUE(MID(C284,17,9))</f>
        <v>0.8718055555555555</v>
      </c>
      <c r="F284" s="23">
        <f>_xlfn.NUMBERVALUE(MID(C284,26,6))/100</f>
        <v>0</v>
      </c>
      <c r="G284" s="23">
        <f>IF(Table1[[#This Row],[SHIFT]]&gt;0, Table1[[#This Row],[Time]]-TIME(Table1[[#This Row],[SHIFT]],0,0),Table1[[#This Row],[Time]]+TIME(ABS(Table1[[#This Row],[SHIFT]]),0,0))-Table1[[#This Row],[Day]]</f>
        <v>0.8718055555555555</v>
      </c>
      <c r="H284" s="36">
        <f>ROUND(IF(Table1[[#This Row],[SHIFT]]&gt;0, Table1[[#This Row],[Time]]-TIME(Table1[[#This Row],[SHIFT]],0,0),Table1[[#This Row],[Time]]+TIME(ABS(Table1[[#This Row],[SHIFT]]),0,0))-0.5, 0)</f>
        <v>0</v>
      </c>
    </row>
    <row r="285" spans="1:8">
      <c r="A285" s="9" t="s">
        <v>350</v>
      </c>
      <c r="B285" s="11" t="s">
        <v>294</v>
      </c>
      <c r="C285" s="13" t="s">
        <v>407</v>
      </c>
      <c r="D285" s="22">
        <f>MID(C285, 6, 11)+Table1[[#This Row],[Day]]</f>
        <v>44613</v>
      </c>
      <c r="E285" s="35">
        <f>TIMEVALUE(MID(C285,17,9))</f>
        <v>0.87488425925925928</v>
      </c>
      <c r="F285" s="23">
        <f>_xlfn.NUMBERVALUE(MID(C285,26,6))/100</f>
        <v>0</v>
      </c>
      <c r="G285" s="23">
        <f>IF(Table1[[#This Row],[SHIFT]]&gt;0, Table1[[#This Row],[Time]]-TIME(Table1[[#This Row],[SHIFT]],0,0),Table1[[#This Row],[Time]]+TIME(ABS(Table1[[#This Row],[SHIFT]]),0,0))-Table1[[#This Row],[Day]]</f>
        <v>0.87488425925925928</v>
      </c>
      <c r="H285" s="36">
        <f>ROUND(IF(Table1[[#This Row],[SHIFT]]&gt;0, Table1[[#This Row],[Time]]-TIME(Table1[[#This Row],[SHIFT]],0,0),Table1[[#This Row],[Time]]+TIME(ABS(Table1[[#This Row],[SHIFT]]),0,0))-0.5, 0)</f>
        <v>0</v>
      </c>
    </row>
    <row r="286" spans="1:8">
      <c r="A286" s="9" t="s">
        <v>350</v>
      </c>
      <c r="B286" s="11" t="s">
        <v>403</v>
      </c>
      <c r="C286" s="13" t="s">
        <v>404</v>
      </c>
      <c r="D286" s="22">
        <f>MID(C286, 6, 11)+Table1[[#This Row],[Day]]</f>
        <v>44613</v>
      </c>
      <c r="E286" s="35">
        <f>TIMEVALUE(MID(C286,17,9))</f>
        <v>0.88572916666666668</v>
      </c>
      <c r="F286" s="23">
        <f>_xlfn.NUMBERVALUE(MID(C286,26,6))/100</f>
        <v>0</v>
      </c>
      <c r="G286" s="23">
        <f>IF(Table1[[#This Row],[SHIFT]]&gt;0, Table1[[#This Row],[Time]]-TIME(Table1[[#This Row],[SHIFT]],0,0),Table1[[#This Row],[Time]]+TIME(ABS(Table1[[#This Row],[SHIFT]]),0,0))-Table1[[#This Row],[Day]]</f>
        <v>0.88572916666666668</v>
      </c>
      <c r="H286" s="36">
        <f>ROUND(IF(Table1[[#This Row],[SHIFT]]&gt;0, Table1[[#This Row],[Time]]-TIME(Table1[[#This Row],[SHIFT]],0,0),Table1[[#This Row],[Time]]+TIME(ABS(Table1[[#This Row],[SHIFT]]),0,0))-0.5, 0)</f>
        <v>0</v>
      </c>
    </row>
    <row r="287" spans="1:8">
      <c r="A287" s="9" t="s">
        <v>350</v>
      </c>
      <c r="B287" s="11" t="s">
        <v>108</v>
      </c>
      <c r="C287" s="13" t="s">
        <v>402</v>
      </c>
      <c r="D287" s="22">
        <f>MID(C287, 6, 11)+Table1[[#This Row],[Day]]</f>
        <v>44613</v>
      </c>
      <c r="E287" s="35">
        <f>TIMEVALUE(MID(C287,17,9))</f>
        <v>0.89129629629629636</v>
      </c>
      <c r="F287" s="23">
        <f>_xlfn.NUMBERVALUE(MID(C287,26,6))/100</f>
        <v>0</v>
      </c>
      <c r="G287" s="23">
        <f>IF(Table1[[#This Row],[SHIFT]]&gt;0, Table1[[#This Row],[Time]]-TIME(Table1[[#This Row],[SHIFT]],0,0),Table1[[#This Row],[Time]]+TIME(ABS(Table1[[#This Row],[SHIFT]]),0,0))-Table1[[#This Row],[Day]]</f>
        <v>0.89129629629629636</v>
      </c>
      <c r="H287" s="36">
        <f>ROUND(IF(Table1[[#This Row],[SHIFT]]&gt;0, Table1[[#This Row],[Time]]-TIME(Table1[[#This Row],[SHIFT]],0,0),Table1[[#This Row],[Time]]+TIME(ABS(Table1[[#This Row],[SHIFT]]),0,0))-0.5, 0)</f>
        <v>0</v>
      </c>
    </row>
    <row r="288" spans="1:8">
      <c r="A288" s="9" t="s">
        <v>350</v>
      </c>
      <c r="B288" s="11" t="s">
        <v>254</v>
      </c>
      <c r="C288" s="13" t="s">
        <v>399</v>
      </c>
      <c r="D288" s="22">
        <f>MID(C288, 6, 11)+Table1[[#This Row],[Day]]</f>
        <v>44613</v>
      </c>
      <c r="E288" s="35">
        <f>TIMEVALUE(MID(C288,17,9))</f>
        <v>0.90298611111111116</v>
      </c>
      <c r="F288" s="23">
        <f>_xlfn.NUMBERVALUE(MID(C288,26,6))/100</f>
        <v>0</v>
      </c>
      <c r="G288" s="23">
        <f>IF(Table1[[#This Row],[SHIFT]]&gt;0, Table1[[#This Row],[Time]]-TIME(Table1[[#This Row],[SHIFT]],0,0),Table1[[#This Row],[Time]]+TIME(ABS(Table1[[#This Row],[SHIFT]]),0,0))-Table1[[#This Row],[Day]]</f>
        <v>0.90298611111111116</v>
      </c>
      <c r="H288" s="36">
        <f>ROUND(IF(Table1[[#This Row],[SHIFT]]&gt;0, Table1[[#This Row],[Time]]-TIME(Table1[[#This Row],[SHIFT]],0,0),Table1[[#This Row],[Time]]+TIME(ABS(Table1[[#This Row],[SHIFT]]),0,0))-0.5, 0)</f>
        <v>0</v>
      </c>
    </row>
    <row r="289" spans="1:8">
      <c r="A289" s="9" t="s">
        <v>350</v>
      </c>
      <c r="B289" s="11" t="s">
        <v>108</v>
      </c>
      <c r="C289" s="13" t="s">
        <v>392</v>
      </c>
      <c r="D289" s="22">
        <f>MID(C289, 6, 11)+Table1[[#This Row],[Day]]</f>
        <v>44613</v>
      </c>
      <c r="E289" s="35">
        <f>TIMEVALUE(MID(C289,17,9))</f>
        <v>0.9259722222222222</v>
      </c>
      <c r="F289" s="23">
        <f>_xlfn.NUMBERVALUE(MID(C289,26,6))/100</f>
        <v>0</v>
      </c>
      <c r="G289" s="23">
        <f>IF(Table1[[#This Row],[SHIFT]]&gt;0, Table1[[#This Row],[Time]]-TIME(Table1[[#This Row],[SHIFT]],0,0),Table1[[#This Row],[Time]]+TIME(ABS(Table1[[#This Row],[SHIFT]]),0,0))-Table1[[#This Row],[Day]]</f>
        <v>0.9259722222222222</v>
      </c>
      <c r="H289" s="36">
        <f>ROUND(IF(Table1[[#This Row],[SHIFT]]&gt;0, Table1[[#This Row],[Time]]-TIME(Table1[[#This Row],[SHIFT]],0,0),Table1[[#This Row],[Time]]+TIME(ABS(Table1[[#This Row],[SHIFT]]),0,0))-0.5, 0)</f>
        <v>0</v>
      </c>
    </row>
    <row r="290" spans="1:8">
      <c r="A290" s="9" t="s">
        <v>350</v>
      </c>
      <c r="B290" s="11" t="s">
        <v>287</v>
      </c>
      <c r="C290" s="13" t="s">
        <v>391</v>
      </c>
      <c r="D290" s="22">
        <f>MID(C290, 6, 11)+Table1[[#This Row],[Day]]</f>
        <v>44613</v>
      </c>
      <c r="E290" s="35">
        <f>TIMEVALUE(MID(C290,17,9))</f>
        <v>0.71832175925925934</v>
      </c>
      <c r="F290" s="23">
        <f>_xlfn.NUMBERVALUE(MID(C290,26,6))/100</f>
        <v>-5</v>
      </c>
      <c r="G290" s="23">
        <f>IF(Table1[[#This Row],[SHIFT]]&gt;0, Table1[[#This Row],[Time]]-TIME(Table1[[#This Row],[SHIFT]],0,0),Table1[[#This Row],[Time]]+TIME(ABS(Table1[[#This Row],[SHIFT]]),0,0))-Table1[[#This Row],[Day]]</f>
        <v>0.92665509259259271</v>
      </c>
      <c r="H290" s="36">
        <f>ROUND(IF(Table1[[#This Row],[SHIFT]]&gt;0, Table1[[#This Row],[Time]]-TIME(Table1[[#This Row],[SHIFT]],0,0),Table1[[#This Row],[Time]]+TIME(ABS(Table1[[#This Row],[SHIFT]]),0,0))-0.5, 0)</f>
        <v>0</v>
      </c>
    </row>
    <row r="291" spans="1:8">
      <c r="A291" s="9" t="s">
        <v>350</v>
      </c>
      <c r="B291" s="11" t="s">
        <v>108</v>
      </c>
      <c r="C291" s="13" t="s">
        <v>388</v>
      </c>
      <c r="D291" s="22">
        <f>MID(C291, 6, 11)+Table1[[#This Row],[Day]]</f>
        <v>44613</v>
      </c>
      <c r="E291" s="35">
        <f>TIMEVALUE(MID(C291,17,9))</f>
        <v>0.9309722222222222</v>
      </c>
      <c r="F291" s="23">
        <f>_xlfn.NUMBERVALUE(MID(C291,26,6))/100</f>
        <v>0</v>
      </c>
      <c r="G291" s="23">
        <f>IF(Table1[[#This Row],[SHIFT]]&gt;0, Table1[[#This Row],[Time]]-TIME(Table1[[#This Row],[SHIFT]],0,0),Table1[[#This Row],[Time]]+TIME(ABS(Table1[[#This Row],[SHIFT]]),0,0))-Table1[[#This Row],[Day]]</f>
        <v>0.9309722222222222</v>
      </c>
      <c r="H291" s="36">
        <f>ROUND(IF(Table1[[#This Row],[SHIFT]]&gt;0, Table1[[#This Row],[Time]]-TIME(Table1[[#This Row],[SHIFT]],0,0),Table1[[#This Row],[Time]]+TIME(ABS(Table1[[#This Row],[SHIFT]]),0,0))-0.5, 0)</f>
        <v>0</v>
      </c>
    </row>
    <row r="292" spans="1:8">
      <c r="A292" s="9" t="s">
        <v>350</v>
      </c>
      <c r="B292" s="15" t="s">
        <v>254</v>
      </c>
      <c r="C292" s="13" t="s">
        <v>532</v>
      </c>
      <c r="D292" s="37">
        <f>MID(C292, 6, 11)+Table1[[#This Row],[Day]]</f>
        <v>44613</v>
      </c>
      <c r="E292" s="38">
        <f>TIMEVALUE(MID(C292,17,9))</f>
        <v>0.99607638888888894</v>
      </c>
      <c r="F292" s="39">
        <f>_xlfn.NUMBERVALUE(MID(C292,26,6))/100</f>
        <v>0</v>
      </c>
      <c r="G292" s="39">
        <f>IF(Table1[[#This Row],[SHIFT]]&gt;0, Table1[[#This Row],[Time]]-TIME(Table1[[#This Row],[SHIFT]],0,0),Table1[[#This Row],[Time]]+TIME(ABS(Table1[[#This Row],[SHIFT]]),0,0))-Table1[[#This Row],[Day]]</f>
        <v>0.99607638888888894</v>
      </c>
      <c r="H292" s="40">
        <f>ROUND(IF(Table1[[#This Row],[SHIFT]]&gt;0, Table1[[#This Row],[Time]]-TIME(Table1[[#This Row],[SHIFT]],0,0),Table1[[#This Row],[Time]]+TIME(ABS(Table1[[#This Row],[SHIFT]]),0,0))-0.5, 0)</f>
        <v>0</v>
      </c>
    </row>
    <row r="293" spans="1:8">
      <c r="A293" s="9" t="s">
        <v>350</v>
      </c>
      <c r="B293" s="11" t="s">
        <v>108</v>
      </c>
      <c r="C293" s="13" t="s">
        <v>524</v>
      </c>
      <c r="D293" s="37">
        <f>MID(C293, 6, 11)+Table1[[#This Row],[Day]]</f>
        <v>44614</v>
      </c>
      <c r="E293" s="38">
        <f>TIMEVALUE(MID(C293,17,9))</f>
        <v>0.43031250000000004</v>
      </c>
      <c r="F293" s="39">
        <f>_xlfn.NUMBERVALUE(MID(C293,26,6))/100</f>
        <v>0</v>
      </c>
      <c r="G293" s="39">
        <f>IF(Table1[[#This Row],[SHIFT]]&gt;0, Table1[[#This Row],[Time]]-TIME(Table1[[#This Row],[SHIFT]],0,0),Table1[[#This Row],[Time]]+TIME(ABS(Table1[[#This Row],[SHIFT]]),0,0))-Table1[[#This Row],[Day]]</f>
        <v>0.43031250000000004</v>
      </c>
      <c r="H293" s="40">
        <f>ROUND(IF(Table1[[#This Row],[SHIFT]]&gt;0, Table1[[#This Row],[Time]]-TIME(Table1[[#This Row],[SHIFT]],0,0),Table1[[#This Row],[Time]]+TIME(ABS(Table1[[#This Row],[SHIFT]]),0,0))-0.5, 0)</f>
        <v>0</v>
      </c>
    </row>
    <row r="294" spans="1:8">
      <c r="A294" s="9" t="s">
        <v>350</v>
      </c>
      <c r="B294" s="11" t="s">
        <v>278</v>
      </c>
      <c r="C294" s="13" t="s">
        <v>523</v>
      </c>
      <c r="D294" s="37">
        <f>MID(C294, 6, 11)+Table1[[#This Row],[Day]]</f>
        <v>44614</v>
      </c>
      <c r="E294" s="38">
        <f>TIMEVALUE(MID(C294,17,9))</f>
        <v>0.43980324074074079</v>
      </c>
      <c r="F294" s="39">
        <f>_xlfn.NUMBERVALUE(MID(C294,26,6))/100</f>
        <v>0</v>
      </c>
      <c r="G294" s="39">
        <f>IF(Table1[[#This Row],[SHIFT]]&gt;0, Table1[[#This Row],[Time]]-TIME(Table1[[#This Row],[SHIFT]],0,0),Table1[[#This Row],[Time]]+TIME(ABS(Table1[[#This Row],[SHIFT]]),0,0))-Table1[[#This Row],[Day]]</f>
        <v>0.43980324074074079</v>
      </c>
      <c r="H294" s="40">
        <f>ROUND(IF(Table1[[#This Row],[SHIFT]]&gt;0, Table1[[#This Row],[Time]]-TIME(Table1[[#This Row],[SHIFT]],0,0),Table1[[#This Row],[Time]]+TIME(ABS(Table1[[#This Row],[SHIFT]]),0,0))-0.5, 0)</f>
        <v>0</v>
      </c>
    </row>
    <row r="295" spans="1:8">
      <c r="A295" s="9" t="s">
        <v>350</v>
      </c>
      <c r="B295" s="11" t="s">
        <v>294</v>
      </c>
      <c r="C295" s="13" t="s">
        <v>522</v>
      </c>
      <c r="D295" s="37">
        <f>MID(C295, 6, 11)+Table1[[#This Row],[Day]]</f>
        <v>44614</v>
      </c>
      <c r="E295" s="38">
        <f>TIMEVALUE(MID(C295,17,9))</f>
        <v>0.45451388888888888</v>
      </c>
      <c r="F295" s="39">
        <f>_xlfn.NUMBERVALUE(MID(C295,26,6))/100</f>
        <v>0</v>
      </c>
      <c r="G295" s="39">
        <f>IF(Table1[[#This Row],[SHIFT]]&gt;0, Table1[[#This Row],[Time]]-TIME(Table1[[#This Row],[SHIFT]],0,0),Table1[[#This Row],[Time]]+TIME(ABS(Table1[[#This Row],[SHIFT]]),0,0))-Table1[[#This Row],[Day]]</f>
        <v>0.45451388888888888</v>
      </c>
      <c r="H295" s="40">
        <f>ROUND(IF(Table1[[#This Row],[SHIFT]]&gt;0, Table1[[#This Row],[Time]]-TIME(Table1[[#This Row],[SHIFT]],0,0),Table1[[#This Row],[Time]]+TIME(ABS(Table1[[#This Row],[SHIFT]]),0,0))-0.5, 0)</f>
        <v>0</v>
      </c>
    </row>
    <row r="296" spans="1:8">
      <c r="A296" s="9" t="s">
        <v>350</v>
      </c>
      <c r="B296" s="11" t="s">
        <v>108</v>
      </c>
      <c r="C296" s="13" t="s">
        <v>520</v>
      </c>
      <c r="D296" s="37">
        <f>MID(C296, 6, 11)+Table1[[#This Row],[Day]]</f>
        <v>44614</v>
      </c>
      <c r="E296" s="38">
        <f>TIMEVALUE(MID(C296,17,9))</f>
        <v>0.46883101851851849</v>
      </c>
      <c r="F296" s="39">
        <f>_xlfn.NUMBERVALUE(MID(C296,26,6))/100</f>
        <v>0</v>
      </c>
      <c r="G296" s="39">
        <f>IF(Table1[[#This Row],[SHIFT]]&gt;0, Table1[[#This Row],[Time]]-TIME(Table1[[#This Row],[SHIFT]],0,0),Table1[[#This Row],[Time]]+TIME(ABS(Table1[[#This Row],[SHIFT]]),0,0))-Table1[[#This Row],[Day]]</f>
        <v>0.46883101851851849</v>
      </c>
      <c r="H296" s="40">
        <f>ROUND(IF(Table1[[#This Row],[SHIFT]]&gt;0, Table1[[#This Row],[Time]]-TIME(Table1[[#This Row],[SHIFT]],0,0),Table1[[#This Row],[Time]]+TIME(ABS(Table1[[#This Row],[SHIFT]]),0,0))-0.5, 0)</f>
        <v>0</v>
      </c>
    </row>
    <row r="297" spans="1:8">
      <c r="A297" s="9" t="s">
        <v>350</v>
      </c>
      <c r="B297" s="11" t="s">
        <v>413</v>
      </c>
      <c r="C297" s="13" t="s">
        <v>517</v>
      </c>
      <c r="D297" s="37">
        <f>MID(C297, 6, 11)+Table1[[#This Row],[Day]]</f>
        <v>44614</v>
      </c>
      <c r="E297" s="38">
        <f>TIMEVALUE(MID(C297,17,9))</f>
        <v>0.48451388888888891</v>
      </c>
      <c r="F297" s="39">
        <f>_xlfn.NUMBERVALUE(MID(C297,26,6))/100</f>
        <v>0</v>
      </c>
      <c r="G297" s="39">
        <f>IF(Table1[[#This Row],[SHIFT]]&gt;0, Table1[[#This Row],[Time]]-TIME(Table1[[#This Row],[SHIFT]],0,0),Table1[[#This Row],[Time]]+TIME(ABS(Table1[[#This Row],[SHIFT]]),0,0))-Table1[[#This Row],[Day]]</f>
        <v>0.48451388888888891</v>
      </c>
      <c r="H297" s="40">
        <f>ROUND(IF(Table1[[#This Row],[SHIFT]]&gt;0, Table1[[#This Row],[Time]]-TIME(Table1[[#This Row],[SHIFT]],0,0),Table1[[#This Row],[Time]]+TIME(ABS(Table1[[#This Row],[SHIFT]]),0,0))-0.5, 0)</f>
        <v>0</v>
      </c>
    </row>
    <row r="298" spans="1:8">
      <c r="A298" s="9" t="s">
        <v>350</v>
      </c>
      <c r="B298" s="11" t="s">
        <v>108</v>
      </c>
      <c r="C298" s="13" t="s">
        <v>516</v>
      </c>
      <c r="D298" s="37">
        <f>MID(C298, 6, 11)+Table1[[#This Row],[Day]]</f>
        <v>44614</v>
      </c>
      <c r="E298" s="38">
        <f>TIMEVALUE(MID(C298,17,9))</f>
        <v>0.4939236111111111</v>
      </c>
      <c r="F298" s="39">
        <f>_xlfn.NUMBERVALUE(MID(C298,26,6))/100</f>
        <v>0</v>
      </c>
      <c r="G298" s="39">
        <f>IF(Table1[[#This Row],[SHIFT]]&gt;0, Table1[[#This Row],[Time]]-TIME(Table1[[#This Row],[SHIFT]],0,0),Table1[[#This Row],[Time]]+TIME(ABS(Table1[[#This Row],[SHIFT]]),0,0))-Table1[[#This Row],[Day]]</f>
        <v>0.4939236111111111</v>
      </c>
      <c r="H298" s="40">
        <f>ROUND(IF(Table1[[#This Row],[SHIFT]]&gt;0, Table1[[#This Row],[Time]]-TIME(Table1[[#This Row],[SHIFT]],0,0),Table1[[#This Row],[Time]]+TIME(ABS(Table1[[#This Row],[SHIFT]]),0,0))-0.5, 0)</f>
        <v>0</v>
      </c>
    </row>
    <row r="299" spans="1:8">
      <c r="A299" s="9" t="s">
        <v>350</v>
      </c>
      <c r="B299" s="11" t="s">
        <v>413</v>
      </c>
      <c r="C299" s="13" t="s">
        <v>513</v>
      </c>
      <c r="D299" s="37">
        <f>MID(C299, 6, 11)+Table1[[#This Row],[Day]]</f>
        <v>44614</v>
      </c>
      <c r="E299" s="38">
        <f>TIMEVALUE(MID(C299,17,9))</f>
        <v>0.51828703703703705</v>
      </c>
      <c r="F299" s="39">
        <f>_xlfn.NUMBERVALUE(MID(C299,26,6))/100</f>
        <v>0</v>
      </c>
      <c r="G299" s="39">
        <f>IF(Table1[[#This Row],[SHIFT]]&gt;0, Table1[[#This Row],[Time]]-TIME(Table1[[#This Row],[SHIFT]],0,0),Table1[[#This Row],[Time]]+TIME(ABS(Table1[[#This Row],[SHIFT]]),0,0))-Table1[[#This Row],[Day]]</f>
        <v>0.51828703703703705</v>
      </c>
      <c r="H299" s="40">
        <f>ROUND(IF(Table1[[#This Row],[SHIFT]]&gt;0, Table1[[#This Row],[Time]]-TIME(Table1[[#This Row],[SHIFT]],0,0),Table1[[#This Row],[Time]]+TIME(ABS(Table1[[#This Row],[SHIFT]]),0,0))-0.5, 0)</f>
        <v>0</v>
      </c>
    </row>
    <row r="300" spans="1:8">
      <c r="A300" s="9" t="s">
        <v>350</v>
      </c>
      <c r="B300" s="11" t="s">
        <v>294</v>
      </c>
      <c r="C300" s="13" t="s">
        <v>510</v>
      </c>
      <c r="D300" s="37">
        <f>MID(C300, 6, 11)+Table1[[#This Row],[Day]]</f>
        <v>44614</v>
      </c>
      <c r="E300" s="38">
        <f>TIMEVALUE(MID(C300,17,9))</f>
        <v>0.54465277777777776</v>
      </c>
      <c r="F300" s="39">
        <f>_xlfn.NUMBERVALUE(MID(C300,26,6))/100</f>
        <v>0</v>
      </c>
      <c r="G300" s="39">
        <f>IF(Table1[[#This Row],[SHIFT]]&gt;0, Table1[[#This Row],[Time]]-TIME(Table1[[#This Row],[SHIFT]],0,0),Table1[[#This Row],[Time]]+TIME(ABS(Table1[[#This Row],[SHIFT]]),0,0))-Table1[[#This Row],[Day]]</f>
        <v>0.54465277777777776</v>
      </c>
      <c r="H300" s="40">
        <f>ROUND(IF(Table1[[#This Row],[SHIFT]]&gt;0, Table1[[#This Row],[Time]]-TIME(Table1[[#This Row],[SHIFT]],0,0),Table1[[#This Row],[Time]]+TIME(ABS(Table1[[#This Row],[SHIFT]]),0,0))-0.5, 0)</f>
        <v>0</v>
      </c>
    </row>
    <row r="301" spans="1:8">
      <c r="A301" s="9" t="s">
        <v>350</v>
      </c>
      <c r="B301" s="11" t="s">
        <v>287</v>
      </c>
      <c r="C301" s="13" t="s">
        <v>508</v>
      </c>
      <c r="D301" s="37">
        <f>MID(C301, 6, 11)+Table1[[#This Row],[Day]]</f>
        <v>44614</v>
      </c>
      <c r="E301" s="38">
        <f>TIMEVALUE(MID(C301,17,9))</f>
        <v>0.34142361111111108</v>
      </c>
      <c r="F301" s="39">
        <f>_xlfn.NUMBERVALUE(MID(C301,26,6))/100</f>
        <v>-5</v>
      </c>
      <c r="G301" s="39">
        <f>IF(Table1[[#This Row],[SHIFT]]&gt;0, Table1[[#This Row],[Time]]-TIME(Table1[[#This Row],[SHIFT]],0,0),Table1[[#This Row],[Time]]+TIME(ABS(Table1[[#This Row],[SHIFT]]),0,0))-Table1[[#This Row],[Day]]</f>
        <v>0.54975694444444445</v>
      </c>
      <c r="H301" s="40">
        <f>ROUND(IF(Table1[[#This Row],[SHIFT]]&gt;0, Table1[[#This Row],[Time]]-TIME(Table1[[#This Row],[SHIFT]],0,0),Table1[[#This Row],[Time]]+TIME(ABS(Table1[[#This Row],[SHIFT]]),0,0))-0.5, 0)</f>
        <v>0</v>
      </c>
    </row>
    <row r="302" spans="1:8">
      <c r="A302" s="9" t="s">
        <v>350</v>
      </c>
      <c r="B302" s="11" t="s">
        <v>254</v>
      </c>
      <c r="C302" s="13" t="s">
        <v>505</v>
      </c>
      <c r="D302" s="37">
        <f>MID(C302, 6, 11)+Table1[[#This Row],[Day]]</f>
        <v>44614</v>
      </c>
      <c r="E302" s="38">
        <f>TIMEVALUE(MID(C302,17,9))</f>
        <v>0.5823032407407408</v>
      </c>
      <c r="F302" s="39">
        <f>_xlfn.NUMBERVALUE(MID(C302,26,6))/100</f>
        <v>0</v>
      </c>
      <c r="G302" s="39">
        <f>IF(Table1[[#This Row],[SHIFT]]&gt;0, Table1[[#This Row],[Time]]-TIME(Table1[[#This Row],[SHIFT]],0,0),Table1[[#This Row],[Time]]+TIME(ABS(Table1[[#This Row],[SHIFT]]),0,0))-Table1[[#This Row],[Day]]</f>
        <v>0.5823032407407408</v>
      </c>
      <c r="H302" s="40">
        <f>ROUND(IF(Table1[[#This Row],[SHIFT]]&gt;0, Table1[[#This Row],[Time]]-TIME(Table1[[#This Row],[SHIFT]],0,0),Table1[[#This Row],[Time]]+TIME(ABS(Table1[[#This Row],[SHIFT]]),0,0))-0.5, 0)</f>
        <v>0</v>
      </c>
    </row>
    <row r="303" spans="1:8">
      <c r="A303" s="9" t="s">
        <v>350</v>
      </c>
      <c r="B303" s="11" t="s">
        <v>108</v>
      </c>
      <c r="C303" s="13" t="s">
        <v>501</v>
      </c>
      <c r="D303" s="37">
        <f>MID(C303, 6, 11)+Table1[[#This Row],[Day]]</f>
        <v>44614</v>
      </c>
      <c r="E303" s="38">
        <f>TIMEVALUE(MID(C303,17,9))</f>
        <v>0.6131712962962963</v>
      </c>
      <c r="F303" s="39">
        <f>_xlfn.NUMBERVALUE(MID(C303,26,6))/100</f>
        <v>0</v>
      </c>
      <c r="G303" s="39">
        <f>IF(Table1[[#This Row],[SHIFT]]&gt;0, Table1[[#This Row],[Time]]-TIME(Table1[[#This Row],[SHIFT]],0,0),Table1[[#This Row],[Time]]+TIME(ABS(Table1[[#This Row],[SHIFT]]),0,0))-Table1[[#This Row],[Day]]</f>
        <v>0.6131712962962963</v>
      </c>
      <c r="H303" s="40">
        <f>ROUND(IF(Table1[[#This Row],[SHIFT]]&gt;0, Table1[[#This Row],[Time]]-TIME(Table1[[#This Row],[SHIFT]],0,0),Table1[[#This Row],[Time]]+TIME(ABS(Table1[[#This Row],[SHIFT]]),0,0))-0.5, 0)</f>
        <v>0</v>
      </c>
    </row>
    <row r="304" spans="1:8">
      <c r="A304" s="9" t="s">
        <v>350</v>
      </c>
      <c r="B304" s="11" t="s">
        <v>254</v>
      </c>
      <c r="C304" s="13" t="s">
        <v>500</v>
      </c>
      <c r="D304" s="37">
        <f>MID(C304, 6, 11)+Table1[[#This Row],[Day]]</f>
        <v>44614</v>
      </c>
      <c r="E304" s="38">
        <f>TIMEVALUE(MID(C304,17,9))</f>
        <v>0.62208333333333332</v>
      </c>
      <c r="F304" s="39">
        <f>_xlfn.NUMBERVALUE(MID(C304,26,6))/100</f>
        <v>0</v>
      </c>
      <c r="G304" s="39">
        <f>IF(Table1[[#This Row],[SHIFT]]&gt;0, Table1[[#This Row],[Time]]-TIME(Table1[[#This Row],[SHIFT]],0,0),Table1[[#This Row],[Time]]+TIME(ABS(Table1[[#This Row],[SHIFT]]),0,0))-Table1[[#This Row],[Day]]</f>
        <v>0.62208333333333332</v>
      </c>
      <c r="H304" s="40">
        <f>ROUND(IF(Table1[[#This Row],[SHIFT]]&gt;0, Table1[[#This Row],[Time]]-TIME(Table1[[#This Row],[SHIFT]],0,0),Table1[[#This Row],[Time]]+TIME(ABS(Table1[[#This Row],[SHIFT]]),0,0))-0.5, 0)</f>
        <v>0</v>
      </c>
    </row>
    <row r="305" spans="1:8">
      <c r="A305" s="9" t="s">
        <v>350</v>
      </c>
      <c r="B305" s="11" t="s">
        <v>85</v>
      </c>
      <c r="C305" s="13" t="s">
        <v>498</v>
      </c>
      <c r="D305" s="37">
        <f>MID(C305, 6, 11)+Table1[[#This Row],[Day]]</f>
        <v>44614</v>
      </c>
      <c r="E305" s="38">
        <f>TIMEVALUE(MID(C305,17,9))</f>
        <v>0.62442129629629628</v>
      </c>
      <c r="F305" s="39">
        <f>_xlfn.NUMBERVALUE(MID(C305,26,6))/100</f>
        <v>0</v>
      </c>
      <c r="G305" s="39">
        <f>IF(Table1[[#This Row],[SHIFT]]&gt;0, Table1[[#This Row],[Time]]-TIME(Table1[[#This Row],[SHIFT]],0,0),Table1[[#This Row],[Time]]+TIME(ABS(Table1[[#This Row],[SHIFT]]),0,0))-Table1[[#This Row],[Day]]</f>
        <v>0.62442129629629628</v>
      </c>
      <c r="H305" s="40">
        <f>ROUND(IF(Table1[[#This Row],[SHIFT]]&gt;0, Table1[[#This Row],[Time]]-TIME(Table1[[#This Row],[SHIFT]],0,0),Table1[[#This Row],[Time]]+TIME(ABS(Table1[[#This Row],[SHIFT]]),0,0))-0.5, 0)</f>
        <v>0</v>
      </c>
    </row>
    <row r="306" spans="1:8">
      <c r="A306" s="9" t="s">
        <v>350</v>
      </c>
      <c r="B306" s="11" t="s">
        <v>287</v>
      </c>
      <c r="C306" s="13" t="s">
        <v>496</v>
      </c>
      <c r="D306" s="37">
        <f>MID(C306, 6, 11)+Table1[[#This Row],[Day]]</f>
        <v>44614</v>
      </c>
      <c r="E306" s="38">
        <f>TIMEVALUE(MID(C306,17,9))</f>
        <v>0.43932870370370369</v>
      </c>
      <c r="F306" s="39">
        <f>_xlfn.NUMBERVALUE(MID(C306,26,6))/100</f>
        <v>-5</v>
      </c>
      <c r="G306" s="39">
        <f>IF(Table1[[#This Row],[SHIFT]]&gt;0, Table1[[#This Row],[Time]]-TIME(Table1[[#This Row],[SHIFT]],0,0),Table1[[#This Row],[Time]]+TIME(ABS(Table1[[#This Row],[SHIFT]]),0,0))-Table1[[#This Row],[Day]]</f>
        <v>0.64766203703703706</v>
      </c>
      <c r="H306" s="40">
        <f>ROUND(IF(Table1[[#This Row],[SHIFT]]&gt;0, Table1[[#This Row],[Time]]-TIME(Table1[[#This Row],[SHIFT]],0,0),Table1[[#This Row],[Time]]+TIME(ABS(Table1[[#This Row],[SHIFT]]),0,0))-0.5, 0)</f>
        <v>0</v>
      </c>
    </row>
    <row r="307" spans="1:8">
      <c r="A307" s="9" t="s">
        <v>350</v>
      </c>
      <c r="B307" s="11" t="s">
        <v>85</v>
      </c>
      <c r="C307" s="13" t="s">
        <v>495</v>
      </c>
      <c r="D307" s="37">
        <f>MID(C307, 6, 11)+Table1[[#This Row],[Day]]</f>
        <v>44614</v>
      </c>
      <c r="E307" s="38">
        <f>TIMEVALUE(MID(C307,17,9))</f>
        <v>0.65219907407407407</v>
      </c>
      <c r="F307" s="39">
        <f>_xlfn.NUMBERVALUE(MID(C307,26,6))/100</f>
        <v>0</v>
      </c>
      <c r="G307" s="39">
        <f>IF(Table1[[#This Row],[SHIFT]]&gt;0, Table1[[#This Row],[Time]]-TIME(Table1[[#This Row],[SHIFT]],0,0),Table1[[#This Row],[Time]]+TIME(ABS(Table1[[#This Row],[SHIFT]]),0,0))-Table1[[#This Row],[Day]]</f>
        <v>0.65219907407407407</v>
      </c>
      <c r="H307" s="40">
        <f>ROUND(IF(Table1[[#This Row],[SHIFT]]&gt;0, Table1[[#This Row],[Time]]-TIME(Table1[[#This Row],[SHIFT]],0,0),Table1[[#This Row],[Time]]+TIME(ABS(Table1[[#This Row],[SHIFT]]),0,0))-0.5, 0)</f>
        <v>0</v>
      </c>
    </row>
    <row r="308" spans="1:8">
      <c r="A308" s="9" t="s">
        <v>350</v>
      </c>
      <c r="B308" s="11" t="s">
        <v>108</v>
      </c>
      <c r="C308" s="13" t="s">
        <v>494</v>
      </c>
      <c r="D308" s="37">
        <f>MID(C308, 6, 11)+Table1[[#This Row],[Day]]</f>
        <v>44614</v>
      </c>
      <c r="E308" s="38">
        <f>TIMEVALUE(MID(C308,17,9))</f>
        <v>0.66207175925925921</v>
      </c>
      <c r="F308" s="39">
        <f>_xlfn.NUMBERVALUE(MID(C308,26,6))/100</f>
        <v>0</v>
      </c>
      <c r="G308" s="39">
        <f>IF(Table1[[#This Row],[SHIFT]]&gt;0, Table1[[#This Row],[Time]]-TIME(Table1[[#This Row],[SHIFT]],0,0),Table1[[#This Row],[Time]]+TIME(ABS(Table1[[#This Row],[SHIFT]]),0,0))-Table1[[#This Row],[Day]]</f>
        <v>0.66207175925925921</v>
      </c>
      <c r="H308" s="40">
        <f>ROUND(IF(Table1[[#This Row],[SHIFT]]&gt;0, Table1[[#This Row],[Time]]-TIME(Table1[[#This Row],[SHIFT]],0,0),Table1[[#This Row],[Time]]+TIME(ABS(Table1[[#This Row],[SHIFT]]),0,0))-0.5, 0)</f>
        <v>0</v>
      </c>
    </row>
    <row r="309" spans="1:8">
      <c r="A309" s="9" t="s">
        <v>350</v>
      </c>
      <c r="B309" s="11" t="s">
        <v>89</v>
      </c>
      <c r="C309" s="13" t="s">
        <v>484</v>
      </c>
      <c r="D309" s="37">
        <f>MID(C309, 6, 11)+Table1[[#This Row],[Day]]</f>
        <v>44614</v>
      </c>
      <c r="E309" s="38">
        <f>TIMEVALUE(MID(C309,17,9))</f>
        <v>0.43538194444444445</v>
      </c>
      <c r="F309" s="39">
        <f>_xlfn.NUMBERVALUE(MID(C309,26,6))/100</f>
        <v>-8</v>
      </c>
      <c r="G309" s="39">
        <f>IF(Table1[[#This Row],[SHIFT]]&gt;0, Table1[[#This Row],[Time]]-TIME(Table1[[#This Row],[SHIFT]],0,0),Table1[[#This Row],[Time]]+TIME(ABS(Table1[[#This Row],[SHIFT]]),0,0))-Table1[[#This Row],[Day]]</f>
        <v>0.76871527777777771</v>
      </c>
      <c r="H309" s="40">
        <f>ROUND(IF(Table1[[#This Row],[SHIFT]]&gt;0, Table1[[#This Row],[Time]]-TIME(Table1[[#This Row],[SHIFT]],0,0),Table1[[#This Row],[Time]]+TIME(ABS(Table1[[#This Row],[SHIFT]]),0,0))-0.5, 0)</f>
        <v>0</v>
      </c>
    </row>
    <row r="310" spans="1:8">
      <c r="A310" s="9" t="s">
        <v>350</v>
      </c>
      <c r="B310" s="11" t="s">
        <v>294</v>
      </c>
      <c r="C310" s="13" t="s">
        <v>481</v>
      </c>
      <c r="D310" s="37">
        <f>MID(C310, 6, 11)+Table1[[#This Row],[Day]]</f>
        <v>44614</v>
      </c>
      <c r="E310" s="38">
        <f>TIMEVALUE(MID(C310,17,9))</f>
        <v>0.80762731481481476</v>
      </c>
      <c r="F310" s="39">
        <f>_xlfn.NUMBERVALUE(MID(C310,26,6))/100</f>
        <v>0</v>
      </c>
      <c r="G310" s="39">
        <f>IF(Table1[[#This Row],[SHIFT]]&gt;0, Table1[[#This Row],[Time]]-TIME(Table1[[#This Row],[SHIFT]],0,0),Table1[[#This Row],[Time]]+TIME(ABS(Table1[[#This Row],[SHIFT]]),0,0))-Table1[[#This Row],[Day]]</f>
        <v>0.80762731481481476</v>
      </c>
      <c r="H310" s="40">
        <f>ROUND(IF(Table1[[#This Row],[SHIFT]]&gt;0, Table1[[#This Row],[Time]]-TIME(Table1[[#This Row],[SHIFT]],0,0),Table1[[#This Row],[Time]]+TIME(ABS(Table1[[#This Row],[SHIFT]]),0,0))-0.5, 0)</f>
        <v>0</v>
      </c>
    </row>
    <row r="311" spans="1:8">
      <c r="A311" s="9" t="s">
        <v>350</v>
      </c>
      <c r="B311" s="11" t="s">
        <v>85</v>
      </c>
      <c r="C311" s="13" t="s">
        <v>480</v>
      </c>
      <c r="D311" s="37">
        <f>MID(C311, 6, 11)+Table1[[#This Row],[Day]]</f>
        <v>44614</v>
      </c>
      <c r="E311" s="38">
        <f>TIMEVALUE(MID(C311,17,9))</f>
        <v>0.83856481481481471</v>
      </c>
      <c r="F311" s="39">
        <f>_xlfn.NUMBERVALUE(MID(C311,26,6))/100</f>
        <v>0</v>
      </c>
      <c r="G311" s="39">
        <f>IF(Table1[[#This Row],[SHIFT]]&gt;0, Table1[[#This Row],[Time]]-TIME(Table1[[#This Row],[SHIFT]],0,0),Table1[[#This Row],[Time]]+TIME(ABS(Table1[[#This Row],[SHIFT]]),0,0))-Table1[[#This Row],[Day]]</f>
        <v>0.83856481481481471</v>
      </c>
      <c r="H311" s="40">
        <f>ROUND(IF(Table1[[#This Row],[SHIFT]]&gt;0, Table1[[#This Row],[Time]]-TIME(Table1[[#This Row],[SHIFT]],0,0),Table1[[#This Row],[Time]]+TIME(ABS(Table1[[#This Row],[SHIFT]]),0,0))-0.5, 0)</f>
        <v>0</v>
      </c>
    </row>
    <row r="312" spans="1:8">
      <c r="A312" s="9" t="s">
        <v>350</v>
      </c>
      <c r="B312" s="11" t="s">
        <v>108</v>
      </c>
      <c r="C312" s="13" t="s">
        <v>479</v>
      </c>
      <c r="D312" s="37">
        <f>MID(C312, 6, 11)+Table1[[#This Row],[Day]]</f>
        <v>44614</v>
      </c>
      <c r="E312" s="38">
        <f>TIMEVALUE(MID(C312,17,9))</f>
        <v>0.85974537037037047</v>
      </c>
      <c r="F312" s="39">
        <f>_xlfn.NUMBERVALUE(MID(C312,26,6))/100</f>
        <v>0</v>
      </c>
      <c r="G312" s="39">
        <f>IF(Table1[[#This Row],[SHIFT]]&gt;0, Table1[[#This Row],[Time]]-TIME(Table1[[#This Row],[SHIFT]],0,0),Table1[[#This Row],[Time]]+TIME(ABS(Table1[[#This Row],[SHIFT]]),0,0))-Table1[[#This Row],[Day]]</f>
        <v>0.85974537037037047</v>
      </c>
      <c r="H312" s="40">
        <f>ROUND(IF(Table1[[#This Row],[SHIFT]]&gt;0, Table1[[#This Row],[Time]]-TIME(Table1[[#This Row],[SHIFT]],0,0),Table1[[#This Row],[Time]]+TIME(ABS(Table1[[#This Row],[SHIFT]]),0,0))-0.5, 0)</f>
        <v>0</v>
      </c>
    </row>
    <row r="313" spans="1:8">
      <c r="A313" s="9" t="s">
        <v>350</v>
      </c>
      <c r="B313" s="11" t="s">
        <v>287</v>
      </c>
      <c r="C313" s="13" t="s">
        <v>477</v>
      </c>
      <c r="D313" s="37">
        <f>MID(C313, 6, 11)+Table1[[#This Row],[Day]]</f>
        <v>44614</v>
      </c>
      <c r="E313" s="38">
        <f>TIMEVALUE(MID(C313,17,9))</f>
        <v>0.66864583333333327</v>
      </c>
      <c r="F313" s="39">
        <f>_xlfn.NUMBERVALUE(MID(C313,26,6))/100</f>
        <v>-5</v>
      </c>
      <c r="G313" s="39">
        <f>IF(Table1[[#This Row],[SHIFT]]&gt;0, Table1[[#This Row],[Time]]-TIME(Table1[[#This Row],[SHIFT]],0,0),Table1[[#This Row],[Time]]+TIME(ABS(Table1[[#This Row],[SHIFT]]),0,0))-Table1[[#This Row],[Day]]</f>
        <v>0.87697916666666664</v>
      </c>
      <c r="H313" s="40">
        <f>ROUND(IF(Table1[[#This Row],[SHIFT]]&gt;0, Table1[[#This Row],[Time]]-TIME(Table1[[#This Row],[SHIFT]],0,0),Table1[[#This Row],[Time]]+TIME(ABS(Table1[[#This Row],[SHIFT]]),0,0))-0.5, 0)</f>
        <v>0</v>
      </c>
    </row>
    <row r="314" spans="1:8">
      <c r="A314" s="9" t="s">
        <v>350</v>
      </c>
      <c r="B314" s="11" t="s">
        <v>294</v>
      </c>
      <c r="C314" s="13" t="s">
        <v>475</v>
      </c>
      <c r="D314" s="37">
        <f>MID(C314, 6, 11)+Table1[[#This Row],[Day]]</f>
        <v>44614</v>
      </c>
      <c r="E314" s="38">
        <f>TIMEVALUE(MID(C314,17,9))</f>
        <v>0.8887962962962962</v>
      </c>
      <c r="F314" s="39">
        <f>_xlfn.NUMBERVALUE(MID(C314,26,6))/100</f>
        <v>0</v>
      </c>
      <c r="G314" s="39">
        <f>IF(Table1[[#This Row],[SHIFT]]&gt;0, Table1[[#This Row],[Time]]-TIME(Table1[[#This Row],[SHIFT]],0,0),Table1[[#This Row],[Time]]+TIME(ABS(Table1[[#This Row],[SHIFT]]),0,0))-Table1[[#This Row],[Day]]</f>
        <v>0.8887962962962962</v>
      </c>
      <c r="H314" s="40">
        <f>ROUND(IF(Table1[[#This Row],[SHIFT]]&gt;0, Table1[[#This Row],[Time]]-TIME(Table1[[#This Row],[SHIFT]],0,0),Table1[[#This Row],[Time]]+TIME(ABS(Table1[[#This Row],[SHIFT]]),0,0))-0.5, 0)</f>
        <v>0</v>
      </c>
    </row>
    <row r="315" spans="1:8">
      <c r="A315" s="9" t="s">
        <v>350</v>
      </c>
      <c r="B315" s="11" t="s">
        <v>85</v>
      </c>
      <c r="C315" s="13" t="s">
        <v>473</v>
      </c>
      <c r="D315" s="37">
        <f>MID(C315, 6, 11)+Table1[[#This Row],[Day]]</f>
        <v>44614</v>
      </c>
      <c r="E315" s="38">
        <f>TIMEVALUE(MID(C315,17,9))</f>
        <v>0.89162037037037034</v>
      </c>
      <c r="F315" s="39">
        <f>_xlfn.NUMBERVALUE(MID(C315,26,6))/100</f>
        <v>0</v>
      </c>
      <c r="G315" s="39">
        <f>IF(Table1[[#This Row],[SHIFT]]&gt;0, Table1[[#This Row],[Time]]-TIME(Table1[[#This Row],[SHIFT]],0,0),Table1[[#This Row],[Time]]+TIME(ABS(Table1[[#This Row],[SHIFT]]),0,0))-Table1[[#This Row],[Day]]</f>
        <v>0.89162037037037034</v>
      </c>
      <c r="H315" s="40">
        <f>ROUND(IF(Table1[[#This Row],[SHIFT]]&gt;0, Table1[[#This Row],[Time]]-TIME(Table1[[#This Row],[SHIFT]],0,0),Table1[[#This Row],[Time]]+TIME(ABS(Table1[[#This Row],[SHIFT]]),0,0))-0.5, 0)</f>
        <v>0</v>
      </c>
    </row>
    <row r="316" spans="1:8">
      <c r="A316" s="9" t="s">
        <v>350</v>
      </c>
      <c r="B316" s="11" t="s">
        <v>85</v>
      </c>
      <c r="C316" s="13" t="s">
        <v>472</v>
      </c>
      <c r="D316" s="37">
        <f>MID(C316, 6, 11)+Table1[[#This Row],[Day]]</f>
        <v>44614</v>
      </c>
      <c r="E316" s="38">
        <f>TIMEVALUE(MID(C316,17,9))</f>
        <v>0.89513888888888893</v>
      </c>
      <c r="F316" s="39">
        <f>_xlfn.NUMBERVALUE(MID(C316,26,6))/100</f>
        <v>0</v>
      </c>
      <c r="G316" s="39">
        <f>IF(Table1[[#This Row],[SHIFT]]&gt;0, Table1[[#This Row],[Time]]-TIME(Table1[[#This Row],[SHIFT]],0,0),Table1[[#This Row],[Time]]+TIME(ABS(Table1[[#This Row],[SHIFT]]),0,0))-Table1[[#This Row],[Day]]</f>
        <v>0.89513888888888893</v>
      </c>
      <c r="H316" s="40">
        <f>ROUND(IF(Table1[[#This Row],[SHIFT]]&gt;0, Table1[[#This Row],[Time]]-TIME(Table1[[#This Row],[SHIFT]],0,0),Table1[[#This Row],[Time]]+TIME(ABS(Table1[[#This Row],[SHIFT]]),0,0))-0.5, 0)</f>
        <v>0</v>
      </c>
    </row>
    <row r="317" spans="1:8">
      <c r="A317" s="9" t="s">
        <v>350</v>
      </c>
      <c r="B317" s="11" t="s">
        <v>470</v>
      </c>
      <c r="C317" s="13" t="s">
        <v>471</v>
      </c>
      <c r="D317" s="37">
        <f>MID(C317, 6, 11)+Table1[[#This Row],[Day]]</f>
        <v>44614</v>
      </c>
      <c r="E317" s="38">
        <f>TIMEVALUE(MID(C317,17,9))</f>
        <v>0.89629629629629637</v>
      </c>
      <c r="F317" s="39">
        <f>_xlfn.NUMBERVALUE(MID(C317,26,6))/100</f>
        <v>0</v>
      </c>
      <c r="G317" s="39">
        <f>IF(Table1[[#This Row],[SHIFT]]&gt;0, Table1[[#This Row],[Time]]-TIME(Table1[[#This Row],[SHIFT]],0,0),Table1[[#This Row],[Time]]+TIME(ABS(Table1[[#This Row],[SHIFT]]),0,0))-Table1[[#This Row],[Day]]</f>
        <v>0.89629629629629637</v>
      </c>
      <c r="H317" s="40">
        <f>ROUND(IF(Table1[[#This Row],[SHIFT]]&gt;0, Table1[[#This Row],[Time]]-TIME(Table1[[#This Row],[SHIFT]],0,0),Table1[[#This Row],[Time]]+TIME(ABS(Table1[[#This Row],[SHIFT]]),0,0))-0.5, 0)</f>
        <v>0</v>
      </c>
    </row>
    <row r="318" spans="1:8">
      <c r="A318" s="9" t="s">
        <v>350</v>
      </c>
      <c r="B318" s="11" t="s">
        <v>85</v>
      </c>
      <c r="C318" s="13" t="s">
        <v>469</v>
      </c>
      <c r="D318" s="37">
        <f>MID(C318, 6, 11)+Table1[[#This Row],[Day]]</f>
        <v>44614</v>
      </c>
      <c r="E318" s="38">
        <f>TIMEVALUE(MID(C318,17,9))</f>
        <v>0.89905092592592595</v>
      </c>
      <c r="F318" s="39">
        <f>_xlfn.NUMBERVALUE(MID(C318,26,6))/100</f>
        <v>0</v>
      </c>
      <c r="G318" s="39">
        <f>IF(Table1[[#This Row],[SHIFT]]&gt;0, Table1[[#This Row],[Time]]-TIME(Table1[[#This Row],[SHIFT]],0,0),Table1[[#This Row],[Time]]+TIME(ABS(Table1[[#This Row],[SHIFT]]),0,0))-Table1[[#This Row],[Day]]</f>
        <v>0.89905092592592595</v>
      </c>
      <c r="H318" s="40">
        <f>ROUND(IF(Table1[[#This Row],[SHIFT]]&gt;0, Table1[[#This Row],[Time]]-TIME(Table1[[#This Row],[SHIFT]],0,0),Table1[[#This Row],[Time]]+TIME(ABS(Table1[[#This Row],[SHIFT]]),0,0))-0.5, 0)</f>
        <v>0</v>
      </c>
    </row>
    <row r="319" spans="1:8">
      <c r="A319" s="9" t="s">
        <v>350</v>
      </c>
      <c r="B319" s="11" t="s">
        <v>278</v>
      </c>
      <c r="C319" s="13" t="s">
        <v>468</v>
      </c>
      <c r="D319" s="37">
        <f>MID(C319, 6, 11)+Table1[[#This Row],[Day]]</f>
        <v>44614</v>
      </c>
      <c r="E319" s="38">
        <f>TIMEVALUE(MID(C319,17,9))</f>
        <v>0.90184027777777775</v>
      </c>
      <c r="F319" s="39">
        <f>_xlfn.NUMBERVALUE(MID(C319,26,6))/100</f>
        <v>0</v>
      </c>
      <c r="G319" s="39">
        <f>IF(Table1[[#This Row],[SHIFT]]&gt;0, Table1[[#This Row],[Time]]-TIME(Table1[[#This Row],[SHIFT]],0,0),Table1[[#This Row],[Time]]+TIME(ABS(Table1[[#This Row],[SHIFT]]),0,0))-Table1[[#This Row],[Day]]</f>
        <v>0.90184027777777775</v>
      </c>
      <c r="H319" s="40">
        <f>ROUND(IF(Table1[[#This Row],[SHIFT]]&gt;0, Table1[[#This Row],[Time]]-TIME(Table1[[#This Row],[SHIFT]],0,0),Table1[[#This Row],[Time]]+TIME(ABS(Table1[[#This Row],[SHIFT]]),0,0))-0.5, 0)</f>
        <v>0</v>
      </c>
    </row>
    <row r="320" spans="1:8">
      <c r="A320" s="9" t="s">
        <v>350</v>
      </c>
      <c r="B320" s="11" t="s">
        <v>108</v>
      </c>
      <c r="C320" s="13" t="s">
        <v>467</v>
      </c>
      <c r="D320" s="37">
        <f>MID(C320, 6, 11)+Table1[[#This Row],[Day]]</f>
        <v>44614</v>
      </c>
      <c r="E320" s="38">
        <f>TIMEVALUE(MID(C320,17,9))</f>
        <v>0.90304398148148157</v>
      </c>
      <c r="F320" s="39">
        <f>_xlfn.NUMBERVALUE(MID(C320,26,6))/100</f>
        <v>0</v>
      </c>
      <c r="G320" s="39">
        <f>IF(Table1[[#This Row],[SHIFT]]&gt;0, Table1[[#This Row],[Time]]-TIME(Table1[[#This Row],[SHIFT]],0,0),Table1[[#This Row],[Time]]+TIME(ABS(Table1[[#This Row],[SHIFT]]),0,0))-Table1[[#This Row],[Day]]</f>
        <v>0.90304398148148157</v>
      </c>
      <c r="H320" s="40">
        <f>ROUND(IF(Table1[[#This Row],[SHIFT]]&gt;0, Table1[[#This Row],[Time]]-TIME(Table1[[#This Row],[SHIFT]],0,0),Table1[[#This Row],[Time]]+TIME(ABS(Table1[[#This Row],[SHIFT]]),0,0))-0.5, 0)</f>
        <v>0</v>
      </c>
    </row>
    <row r="321" spans="1:8">
      <c r="A321" s="9" t="s">
        <v>350</v>
      </c>
      <c r="B321" s="11" t="s">
        <v>85</v>
      </c>
      <c r="C321" s="13" t="s">
        <v>466</v>
      </c>
      <c r="D321" s="37">
        <f>MID(C321, 6, 11)+Table1[[#This Row],[Day]]</f>
        <v>44614</v>
      </c>
      <c r="E321" s="38">
        <f>TIMEVALUE(MID(C321,17,9))</f>
        <v>0.90460648148148148</v>
      </c>
      <c r="F321" s="39">
        <f>_xlfn.NUMBERVALUE(MID(C321,26,6))/100</f>
        <v>0</v>
      </c>
      <c r="G321" s="39">
        <f>IF(Table1[[#This Row],[SHIFT]]&gt;0, Table1[[#This Row],[Time]]-TIME(Table1[[#This Row],[SHIFT]],0,0),Table1[[#This Row],[Time]]+TIME(ABS(Table1[[#This Row],[SHIFT]]),0,0))-Table1[[#This Row],[Day]]</f>
        <v>0.90460648148148148</v>
      </c>
      <c r="H321" s="40">
        <f>ROUND(IF(Table1[[#This Row],[SHIFT]]&gt;0, Table1[[#This Row],[Time]]-TIME(Table1[[#This Row],[SHIFT]],0,0),Table1[[#This Row],[Time]]+TIME(ABS(Table1[[#This Row],[SHIFT]]),0,0))-0.5, 0)</f>
        <v>0</v>
      </c>
    </row>
    <row r="322" spans="1:8">
      <c r="A322" s="9" t="s">
        <v>350</v>
      </c>
      <c r="B322" s="11" t="s">
        <v>413</v>
      </c>
      <c r="C322" s="13" t="s">
        <v>465</v>
      </c>
      <c r="D322" s="37">
        <f>MID(C322, 6, 11)+Table1[[#This Row],[Day]]</f>
        <v>44614</v>
      </c>
      <c r="E322" s="38">
        <f>TIMEVALUE(MID(C322,17,9))</f>
        <v>0.90836805555555555</v>
      </c>
      <c r="F322" s="39">
        <f>_xlfn.NUMBERVALUE(MID(C322,26,6))/100</f>
        <v>0</v>
      </c>
      <c r="G322" s="39">
        <f>IF(Table1[[#This Row],[SHIFT]]&gt;0, Table1[[#This Row],[Time]]-TIME(Table1[[#This Row],[SHIFT]],0,0),Table1[[#This Row],[Time]]+TIME(ABS(Table1[[#This Row],[SHIFT]]),0,0))-Table1[[#This Row],[Day]]</f>
        <v>0.90836805555555555</v>
      </c>
      <c r="H322" s="40">
        <f>ROUND(IF(Table1[[#This Row],[SHIFT]]&gt;0, Table1[[#This Row],[Time]]-TIME(Table1[[#This Row],[SHIFT]],0,0),Table1[[#This Row],[Time]]+TIME(ABS(Table1[[#This Row],[SHIFT]]),0,0))-0.5, 0)</f>
        <v>0</v>
      </c>
    </row>
    <row r="323" spans="1:8">
      <c r="A323" s="9" t="s">
        <v>350</v>
      </c>
      <c r="B323" s="11" t="s">
        <v>179</v>
      </c>
      <c r="C323" s="13" t="s">
        <v>464</v>
      </c>
      <c r="D323" s="37">
        <f>MID(C323, 6, 11)+Table1[[#This Row],[Day]]</f>
        <v>44614</v>
      </c>
      <c r="E323" s="38">
        <f>TIMEVALUE(MID(C323,17,9))</f>
        <v>0.91281249999999992</v>
      </c>
      <c r="F323" s="39">
        <f>_xlfn.NUMBERVALUE(MID(C323,26,6))/100</f>
        <v>0</v>
      </c>
      <c r="G323" s="39">
        <f>IF(Table1[[#This Row],[SHIFT]]&gt;0, Table1[[#This Row],[Time]]-TIME(Table1[[#This Row],[SHIFT]],0,0),Table1[[#This Row],[Time]]+TIME(ABS(Table1[[#This Row],[SHIFT]]),0,0))-Table1[[#This Row],[Day]]</f>
        <v>0.91281249999999992</v>
      </c>
      <c r="H323" s="40">
        <f>ROUND(IF(Table1[[#This Row],[SHIFT]]&gt;0, Table1[[#This Row],[Time]]-TIME(Table1[[#This Row],[SHIFT]],0,0),Table1[[#This Row],[Time]]+TIME(ABS(Table1[[#This Row],[SHIFT]]),0,0))-0.5, 0)</f>
        <v>0</v>
      </c>
    </row>
    <row r="324" spans="1:8">
      <c r="A324" s="9" t="s">
        <v>350</v>
      </c>
      <c r="B324" s="11" t="s">
        <v>108</v>
      </c>
      <c r="C324" s="13" t="s">
        <v>463</v>
      </c>
      <c r="D324" s="37">
        <f>MID(C324, 6, 11)+Table1[[#This Row],[Day]]</f>
        <v>44614</v>
      </c>
      <c r="E324" s="38">
        <f>TIMEVALUE(MID(C324,17,9))</f>
        <v>0.91533564814814816</v>
      </c>
      <c r="F324" s="39">
        <f>_xlfn.NUMBERVALUE(MID(C324,26,6))/100</f>
        <v>0</v>
      </c>
      <c r="G324" s="39">
        <f>IF(Table1[[#This Row],[SHIFT]]&gt;0, Table1[[#This Row],[Time]]-TIME(Table1[[#This Row],[SHIFT]],0,0),Table1[[#This Row],[Time]]+TIME(ABS(Table1[[#This Row],[SHIFT]]),0,0))-Table1[[#This Row],[Day]]</f>
        <v>0.91533564814814816</v>
      </c>
      <c r="H324" s="40">
        <f>ROUND(IF(Table1[[#This Row],[SHIFT]]&gt;0, Table1[[#This Row],[Time]]-TIME(Table1[[#This Row],[SHIFT]],0,0),Table1[[#This Row],[Time]]+TIME(ABS(Table1[[#This Row],[SHIFT]]),0,0))-0.5, 0)</f>
        <v>0</v>
      </c>
    </row>
    <row r="325" spans="1:8">
      <c r="A325" s="9" t="s">
        <v>350</v>
      </c>
      <c r="B325" s="11" t="s">
        <v>85</v>
      </c>
      <c r="C325" s="13" t="s">
        <v>462</v>
      </c>
      <c r="D325" s="37">
        <f>MID(C325, 6, 11)+Table1[[#This Row],[Day]]</f>
        <v>44614</v>
      </c>
      <c r="E325" s="38">
        <f>TIMEVALUE(MID(C325,17,9))</f>
        <v>0.9178587962962963</v>
      </c>
      <c r="F325" s="39">
        <f>_xlfn.NUMBERVALUE(MID(C325,26,6))/100</f>
        <v>0</v>
      </c>
      <c r="G325" s="39">
        <f>IF(Table1[[#This Row],[SHIFT]]&gt;0, Table1[[#This Row],[Time]]-TIME(Table1[[#This Row],[SHIFT]],0,0),Table1[[#This Row],[Time]]+TIME(ABS(Table1[[#This Row],[SHIFT]]),0,0))-Table1[[#This Row],[Day]]</f>
        <v>0.9178587962962963</v>
      </c>
      <c r="H325" s="40">
        <f>ROUND(IF(Table1[[#This Row],[SHIFT]]&gt;0, Table1[[#This Row],[Time]]-TIME(Table1[[#This Row],[SHIFT]],0,0),Table1[[#This Row],[Time]]+TIME(ABS(Table1[[#This Row],[SHIFT]]),0,0))-0.5, 0)</f>
        <v>0</v>
      </c>
    </row>
    <row r="326" spans="1:8">
      <c r="A326" s="9" t="s">
        <v>350</v>
      </c>
      <c r="B326" s="11" t="s">
        <v>459</v>
      </c>
      <c r="C326" s="13" t="s">
        <v>460</v>
      </c>
      <c r="D326" s="37">
        <f>MID(C326, 6, 11)+Table1[[#This Row],[Day]]</f>
        <v>44614</v>
      </c>
      <c r="E326" s="38">
        <f>TIMEVALUE(MID(C326,17,9))</f>
        <v>0.29898148148148146</v>
      </c>
      <c r="F326" s="39">
        <f>_xlfn.NUMBERVALUE(MID(C326,26,6))/100</f>
        <v>9</v>
      </c>
      <c r="G326" s="39">
        <f>IF(Table1[[#This Row],[SHIFT]]&gt;0, Table1[[#This Row],[Time]]-TIME(Table1[[#This Row],[SHIFT]],0,0),Table1[[#This Row],[Time]]+TIME(ABS(Table1[[#This Row],[SHIFT]]),0,0))-Table1[[#This Row],[Day]]</f>
        <v>0.92398148148148151</v>
      </c>
      <c r="H326" s="40">
        <f>ROUND(IF(Table1[[#This Row],[SHIFT]]&gt;0, Table1[[#This Row],[Time]]-TIME(Table1[[#This Row],[SHIFT]],0,0),Table1[[#This Row],[Time]]+TIME(ABS(Table1[[#This Row],[SHIFT]]),0,0))-0.5, 0)</f>
        <v>-1</v>
      </c>
    </row>
    <row r="327" spans="1:8">
      <c r="A327" s="9" t="s">
        <v>350</v>
      </c>
      <c r="B327" s="11" t="s">
        <v>108</v>
      </c>
      <c r="C327" s="13" t="s">
        <v>457</v>
      </c>
      <c r="D327" s="37">
        <f>MID(C327, 6, 11)+Table1[[#This Row],[Day]]</f>
        <v>44614</v>
      </c>
      <c r="E327" s="38">
        <f>TIMEVALUE(MID(C327,17,9))</f>
        <v>0.92650462962962965</v>
      </c>
      <c r="F327" s="39">
        <f>_xlfn.NUMBERVALUE(MID(C327,26,6))/100</f>
        <v>0</v>
      </c>
      <c r="G327" s="39">
        <f>IF(Table1[[#This Row],[SHIFT]]&gt;0, Table1[[#This Row],[Time]]-TIME(Table1[[#This Row],[SHIFT]],0,0),Table1[[#This Row],[Time]]+TIME(ABS(Table1[[#This Row],[SHIFT]]),0,0))-Table1[[#This Row],[Day]]</f>
        <v>0.92650462962962965</v>
      </c>
      <c r="H327" s="40">
        <f>ROUND(IF(Table1[[#This Row],[SHIFT]]&gt;0, Table1[[#This Row],[Time]]-TIME(Table1[[#This Row],[SHIFT]],0,0),Table1[[#This Row],[Time]]+TIME(ABS(Table1[[#This Row],[SHIFT]]),0,0))-0.5, 0)</f>
        <v>0</v>
      </c>
    </row>
    <row r="328" spans="1:8">
      <c r="A328" s="9" t="s">
        <v>350</v>
      </c>
      <c r="B328" s="11" t="s">
        <v>294</v>
      </c>
      <c r="C328" s="13" t="s">
        <v>456</v>
      </c>
      <c r="D328" s="37">
        <f>MID(C328, 6, 11)+Table1[[#This Row],[Day]]</f>
        <v>44614</v>
      </c>
      <c r="E328" s="38">
        <f>TIMEVALUE(MID(C328,17,9))</f>
        <v>0.93550925925925921</v>
      </c>
      <c r="F328" s="39">
        <f>_xlfn.NUMBERVALUE(MID(C328,26,6))/100</f>
        <v>0</v>
      </c>
      <c r="G328" s="39">
        <f>IF(Table1[[#This Row],[SHIFT]]&gt;0, Table1[[#This Row],[Time]]-TIME(Table1[[#This Row],[SHIFT]],0,0),Table1[[#This Row],[Time]]+TIME(ABS(Table1[[#This Row],[SHIFT]]),0,0))-Table1[[#This Row],[Day]]</f>
        <v>0.93550925925925921</v>
      </c>
      <c r="H328" s="40">
        <f>ROUND(IF(Table1[[#This Row],[SHIFT]]&gt;0, Table1[[#This Row],[Time]]-TIME(Table1[[#This Row],[SHIFT]],0,0),Table1[[#This Row],[Time]]+TIME(ABS(Table1[[#This Row],[SHIFT]]),0,0))-0.5, 0)</f>
        <v>0</v>
      </c>
    </row>
    <row r="329" spans="1:8">
      <c r="A329" s="9" t="s">
        <v>350</v>
      </c>
      <c r="B329" s="11" t="s">
        <v>278</v>
      </c>
      <c r="C329" s="13" t="s">
        <v>455</v>
      </c>
      <c r="D329" s="37">
        <f>MID(C329, 6, 11)+Table1[[#This Row],[Day]]</f>
        <v>44614</v>
      </c>
      <c r="E329" s="38">
        <f>TIMEVALUE(MID(C329,17,9))</f>
        <v>0.94125000000000003</v>
      </c>
      <c r="F329" s="39">
        <f>_xlfn.NUMBERVALUE(MID(C329,26,6))/100</f>
        <v>0</v>
      </c>
      <c r="G329" s="39">
        <f>IF(Table1[[#This Row],[SHIFT]]&gt;0, Table1[[#This Row],[Time]]-TIME(Table1[[#This Row],[SHIFT]],0,0),Table1[[#This Row],[Time]]+TIME(ABS(Table1[[#This Row],[SHIFT]]),0,0))-Table1[[#This Row],[Day]]</f>
        <v>0.94125000000000003</v>
      </c>
      <c r="H329" s="40">
        <f>ROUND(IF(Table1[[#This Row],[SHIFT]]&gt;0, Table1[[#This Row],[Time]]-TIME(Table1[[#This Row],[SHIFT]],0,0),Table1[[#This Row],[Time]]+TIME(ABS(Table1[[#This Row],[SHIFT]]),0,0))-0.5, 0)</f>
        <v>0</v>
      </c>
    </row>
    <row r="330" spans="1:8">
      <c r="A330" s="9" t="s">
        <v>350</v>
      </c>
      <c r="B330" s="11" t="s">
        <v>254</v>
      </c>
      <c r="C330" s="13" t="s">
        <v>453</v>
      </c>
      <c r="D330" s="37">
        <f>MID(C330, 6, 11)+Table1[[#This Row],[Day]]</f>
        <v>44614</v>
      </c>
      <c r="E330" s="38">
        <f>TIMEVALUE(MID(C330,17,9))</f>
        <v>0.9579050925925926</v>
      </c>
      <c r="F330" s="39">
        <f>_xlfn.NUMBERVALUE(MID(C330,26,6))/100</f>
        <v>0</v>
      </c>
      <c r="G330" s="39">
        <f>IF(Table1[[#This Row],[SHIFT]]&gt;0, Table1[[#This Row],[Time]]-TIME(Table1[[#This Row],[SHIFT]],0,0),Table1[[#This Row],[Time]]+TIME(ABS(Table1[[#This Row],[SHIFT]]),0,0))-Table1[[#This Row],[Day]]</f>
        <v>0.9579050925925926</v>
      </c>
      <c r="H330" s="40">
        <f>ROUND(IF(Table1[[#This Row],[SHIFT]]&gt;0, Table1[[#This Row],[Time]]-TIME(Table1[[#This Row],[SHIFT]],0,0),Table1[[#This Row],[Time]]+TIME(ABS(Table1[[#This Row],[SHIFT]]),0,0))-0.5, 0)</f>
        <v>0</v>
      </c>
    </row>
    <row r="331" spans="1:8">
      <c r="A331" s="9" t="s">
        <v>350</v>
      </c>
      <c r="B331" s="11" t="s">
        <v>287</v>
      </c>
      <c r="C331" s="13" t="s">
        <v>452</v>
      </c>
      <c r="D331" s="37">
        <f>MID(C331, 6, 11)+Table1[[#This Row],[Day]]</f>
        <v>44614</v>
      </c>
      <c r="E331" s="38">
        <f>TIMEVALUE(MID(C331,17,9))</f>
        <v>0.75038194444444439</v>
      </c>
      <c r="F331" s="39">
        <f>_xlfn.NUMBERVALUE(MID(C331,26,6))/100</f>
        <v>-5</v>
      </c>
      <c r="G331" s="39">
        <f>IF(Table1[[#This Row],[SHIFT]]&gt;0, Table1[[#This Row],[Time]]-TIME(Table1[[#This Row],[SHIFT]],0,0),Table1[[#This Row],[Time]]+TIME(ABS(Table1[[#This Row],[SHIFT]]),0,0))-Table1[[#This Row],[Day]]</f>
        <v>0.95871527777777776</v>
      </c>
      <c r="H331" s="40">
        <f>ROUND(IF(Table1[[#This Row],[SHIFT]]&gt;0, Table1[[#This Row],[Time]]-TIME(Table1[[#This Row],[SHIFT]],0,0),Table1[[#This Row],[Time]]+TIME(ABS(Table1[[#This Row],[SHIFT]]),0,0))-0.5, 0)</f>
        <v>0</v>
      </c>
    </row>
    <row r="332" spans="1:8">
      <c r="A332" s="9" t="s">
        <v>350</v>
      </c>
      <c r="B332" s="11" t="s">
        <v>108</v>
      </c>
      <c r="C332" s="13" t="s">
        <v>451</v>
      </c>
      <c r="D332" s="37">
        <f>MID(C332, 6, 11)+Table1[[#This Row],[Day]]</f>
        <v>44615</v>
      </c>
      <c r="E332" s="38">
        <f>TIMEVALUE(MID(C332,17,9))</f>
        <v>1.2916666666666667E-2</v>
      </c>
      <c r="F332" s="39">
        <f>_xlfn.NUMBERVALUE(MID(C332,26,6))/100</f>
        <v>0</v>
      </c>
      <c r="G332" s="39">
        <f>IF(Table1[[#This Row],[SHIFT]]&gt;0, Table1[[#This Row],[Time]]-TIME(Table1[[#This Row],[SHIFT]],0,0),Table1[[#This Row],[Time]]+TIME(ABS(Table1[[#This Row],[SHIFT]]),0,0))-Table1[[#This Row],[Day]]</f>
        <v>1.2916666666666667E-2</v>
      </c>
      <c r="H332" s="40">
        <f>ROUND(IF(Table1[[#This Row],[SHIFT]]&gt;0, Table1[[#This Row],[Time]]-TIME(Table1[[#This Row],[SHIFT]],0,0),Table1[[#This Row],[Time]]+TIME(ABS(Table1[[#This Row],[SHIFT]]),0,0))-0.5, 0)</f>
        <v>0</v>
      </c>
    </row>
    <row r="333" spans="1:8">
      <c r="A333" s="9" t="s">
        <v>360</v>
      </c>
      <c r="B333" s="11" t="s">
        <v>88</v>
      </c>
      <c r="C333" s="13" t="s">
        <v>361</v>
      </c>
      <c r="D333" s="22">
        <f>MID(C333, 6, 11)+Table1[[#This Row],[Day]]</f>
        <v>44610</v>
      </c>
      <c r="E333" s="31">
        <f>TIMEVALUE(MID(C333,17,9))</f>
        <v>5.1412037037037034E-2</v>
      </c>
      <c r="F333" s="23">
        <f>_xlfn.NUMBERVALUE(MID(C333,26,6))/100</f>
        <v>0</v>
      </c>
      <c r="G333" s="23">
        <f>IF(Table1[[#This Row],[SHIFT]]&gt;0, Table1[[#This Row],[Time]]-TIME(Table1[[#This Row],[SHIFT]],0,0),Table1[[#This Row],[Time]]+TIME(ABS(Table1[[#This Row],[SHIFT]]),0,0))-Table1[[#This Row],[Day]]</f>
        <v>5.1412037037037034E-2</v>
      </c>
      <c r="H333" s="36">
        <f>ROUND(IF(Table1[[#This Row],[SHIFT]]&gt;0, Table1[[#This Row],[Time]]-TIME(Table1[[#This Row],[SHIFT]],0,0),Table1[[#This Row],[Time]]+TIME(ABS(Table1[[#This Row],[SHIFT]]),0,0))-0.5, 0)</f>
        <v>0</v>
      </c>
    </row>
    <row r="334" spans="1:8">
      <c r="A334" s="9" t="s">
        <v>360</v>
      </c>
      <c r="B334" s="11" t="s">
        <v>337</v>
      </c>
      <c r="C334" s="13" t="s">
        <v>338</v>
      </c>
      <c r="D334" s="22">
        <f>MID(C334, 6, 11)+Table1[[#This Row],[Day]]</f>
        <v>44610</v>
      </c>
      <c r="E334" s="31">
        <f>TIMEVALUE(MID(C334,17,9))</f>
        <v>0.50123842592592593</v>
      </c>
      <c r="F334" s="23">
        <f>_xlfn.NUMBERVALUE(MID(C334,26,6))/100</f>
        <v>0</v>
      </c>
      <c r="G334" s="23">
        <f>IF(Table1[[#This Row],[SHIFT]]&gt;0, Table1[[#This Row],[Time]]-TIME(Table1[[#This Row],[SHIFT]],0,0),Table1[[#This Row],[Time]]+TIME(ABS(Table1[[#This Row],[SHIFT]]),0,0))-Table1[[#This Row],[Day]]</f>
        <v>0.50123842592592593</v>
      </c>
      <c r="H334" s="36">
        <f>ROUND(IF(Table1[[#This Row],[SHIFT]]&gt;0, Table1[[#This Row],[Time]]-TIME(Table1[[#This Row],[SHIFT]],0,0),Table1[[#This Row],[Time]]+TIME(ABS(Table1[[#This Row],[SHIFT]]),0,0))-0.5, 0)</f>
        <v>0</v>
      </c>
    </row>
    <row r="335" spans="1:8">
      <c r="A335" s="9" t="s">
        <v>360</v>
      </c>
      <c r="B335" s="11" t="s">
        <v>287</v>
      </c>
      <c r="C335" s="13" t="s">
        <v>317</v>
      </c>
      <c r="D335" s="22">
        <f>MID(C335, 6, 11)+Table1[[#This Row],[Day]]</f>
        <v>44610</v>
      </c>
      <c r="E335" s="31">
        <f>TIMEVALUE(MID(C335,17,9))</f>
        <v>0.60195601851851854</v>
      </c>
      <c r="F335" s="23">
        <f>_xlfn.NUMBERVALUE(MID(C335,26,6))/100</f>
        <v>-5</v>
      </c>
      <c r="G335" s="23">
        <f>IF(Table1[[#This Row],[SHIFT]]&gt;0, Table1[[#This Row],[Time]]-TIME(Table1[[#This Row],[SHIFT]],0,0),Table1[[#This Row],[Time]]+TIME(ABS(Table1[[#This Row],[SHIFT]]),0,0))-Table1[[#This Row],[Day]]</f>
        <v>0.81028935185185191</v>
      </c>
      <c r="H335" s="36">
        <f>ROUND(IF(Table1[[#This Row],[SHIFT]]&gt;0, Table1[[#This Row],[Time]]-TIME(Table1[[#This Row],[SHIFT]],0,0),Table1[[#This Row],[Time]]+TIME(ABS(Table1[[#This Row],[SHIFT]]),0,0))-0.5, 0)</f>
        <v>0</v>
      </c>
    </row>
    <row r="336" spans="1:8">
      <c r="A336" s="9" t="s">
        <v>360</v>
      </c>
      <c r="B336" s="11" t="s">
        <v>118</v>
      </c>
      <c r="C336" s="13" t="s">
        <v>311</v>
      </c>
      <c r="D336" s="22">
        <f>MID(C336, 6, 11)+Table1[[#This Row],[Day]]</f>
        <v>44610</v>
      </c>
      <c r="E336" s="31">
        <f>TIMEVALUE(MID(C336,17,9))</f>
        <v>0.83127314814814823</v>
      </c>
      <c r="F336" s="23">
        <f>_xlfn.NUMBERVALUE(MID(C336,26,6))/100</f>
        <v>0</v>
      </c>
      <c r="G336" s="23">
        <f>IF(Table1[[#This Row],[SHIFT]]&gt;0, Table1[[#This Row],[Time]]-TIME(Table1[[#This Row],[SHIFT]],0,0),Table1[[#This Row],[Time]]+TIME(ABS(Table1[[#This Row],[SHIFT]]),0,0))-Table1[[#This Row],[Day]]</f>
        <v>0.83127314814814823</v>
      </c>
      <c r="H336" s="36">
        <f>ROUND(IF(Table1[[#This Row],[SHIFT]]&gt;0, Table1[[#This Row],[Time]]-TIME(Table1[[#This Row],[SHIFT]],0,0),Table1[[#This Row],[Time]]+TIME(ABS(Table1[[#This Row],[SHIFT]]),0,0))-0.5, 0)</f>
        <v>0</v>
      </c>
    </row>
    <row r="337" spans="1:8">
      <c r="A337" s="9" t="s">
        <v>360</v>
      </c>
      <c r="B337" s="11" t="s">
        <v>118</v>
      </c>
      <c r="C337" s="13" t="s">
        <v>310</v>
      </c>
      <c r="D337" s="22">
        <f>MID(C337, 6, 11)+Table1[[#This Row],[Day]]</f>
        <v>44610</v>
      </c>
      <c r="E337" s="31">
        <f>TIMEVALUE(MID(C337,17,9))</f>
        <v>0.83412037037037035</v>
      </c>
      <c r="F337" s="23">
        <f>_xlfn.NUMBERVALUE(MID(C337,26,6))/100</f>
        <v>0</v>
      </c>
      <c r="G337" s="23">
        <f>IF(Table1[[#This Row],[SHIFT]]&gt;0, Table1[[#This Row],[Time]]-TIME(Table1[[#This Row],[SHIFT]],0,0),Table1[[#This Row],[Time]]+TIME(ABS(Table1[[#This Row],[SHIFT]]),0,0))-Table1[[#This Row],[Day]]</f>
        <v>0.83412037037037035</v>
      </c>
      <c r="H337" s="36">
        <f>ROUND(IF(Table1[[#This Row],[SHIFT]]&gt;0, Table1[[#This Row],[Time]]-TIME(Table1[[#This Row],[SHIFT]],0,0),Table1[[#This Row],[Time]]+TIME(ABS(Table1[[#This Row],[SHIFT]]),0,0))-0.5, 0)</f>
        <v>0</v>
      </c>
    </row>
    <row r="338" spans="1:8">
      <c r="A338" s="9" t="s">
        <v>358</v>
      </c>
      <c r="B338" s="11" t="s">
        <v>88</v>
      </c>
      <c r="C338" s="13" t="s">
        <v>359</v>
      </c>
      <c r="D338" s="22">
        <f>MID(C338, 6, 11)+Table1[[#This Row],[Day]]</f>
        <v>44610</v>
      </c>
      <c r="E338" s="31">
        <f>TIMEVALUE(MID(C338,17,9))</f>
        <v>5.1712962962962961E-2</v>
      </c>
      <c r="F338" s="23">
        <f>_xlfn.NUMBERVALUE(MID(C338,26,6))/100</f>
        <v>0</v>
      </c>
      <c r="G338" s="23">
        <f>IF(Table1[[#This Row],[SHIFT]]&gt;0, Table1[[#This Row],[Time]]-TIME(Table1[[#This Row],[SHIFT]],0,0),Table1[[#This Row],[Time]]+TIME(ABS(Table1[[#This Row],[SHIFT]]),0,0))-Table1[[#This Row],[Day]]</f>
        <v>5.1712962962962961E-2</v>
      </c>
      <c r="H338" s="36">
        <f>ROUND(IF(Table1[[#This Row],[SHIFT]]&gt;0, Table1[[#This Row],[Time]]-TIME(Table1[[#This Row],[SHIFT]],0,0),Table1[[#This Row],[Time]]+TIME(ABS(Table1[[#This Row],[SHIFT]]),0,0))-0.5, 0)</f>
        <v>0</v>
      </c>
    </row>
    <row r="339" spans="1:8">
      <c r="A339" s="9" t="s">
        <v>358</v>
      </c>
      <c r="B339" s="11" t="s">
        <v>271</v>
      </c>
      <c r="C339" s="13" t="s">
        <v>348</v>
      </c>
      <c r="D339" s="22">
        <f>MID(C339, 6, 11)+Table1[[#This Row],[Day]]</f>
        <v>44610</v>
      </c>
      <c r="E339" s="31">
        <f>TIMEVALUE(MID(C339,17,9))</f>
        <v>0.48129629629629633</v>
      </c>
      <c r="F339" s="23">
        <f>_xlfn.NUMBERVALUE(MID(C339,26,6))/100</f>
        <v>9</v>
      </c>
      <c r="G339" s="23">
        <f>IF(Table1[[#This Row],[SHIFT]]&gt;0, Table1[[#This Row],[Time]]-TIME(Table1[[#This Row],[SHIFT]],0,0),Table1[[#This Row],[Time]]+TIME(ABS(Table1[[#This Row],[SHIFT]]),0,0))-Table1[[#This Row],[Day]]</f>
        <v>0.10629629629629633</v>
      </c>
      <c r="H339" s="36">
        <f>ROUND(IF(Table1[[#This Row],[SHIFT]]&gt;0, Table1[[#This Row],[Time]]-TIME(Table1[[#This Row],[SHIFT]],0,0),Table1[[#This Row],[Time]]+TIME(ABS(Table1[[#This Row],[SHIFT]]),0,0))-0.5, 0)</f>
        <v>0</v>
      </c>
    </row>
    <row r="340" spans="1:8">
      <c r="A340" s="9" t="s">
        <v>358</v>
      </c>
      <c r="B340" s="11" t="s">
        <v>284</v>
      </c>
      <c r="C340" s="13" t="s">
        <v>285</v>
      </c>
      <c r="D340" s="22">
        <f>MID(C340, 6, 11)+Table1[[#This Row],[Day]]</f>
        <v>44611</v>
      </c>
      <c r="E340" s="31">
        <f>TIMEVALUE(MID(C340,17,9))</f>
        <v>1.1817129629629629E-2</v>
      </c>
      <c r="F340" s="23">
        <f>_xlfn.NUMBERVALUE(MID(C340,26,6))/100</f>
        <v>0</v>
      </c>
      <c r="G340" s="23">
        <f>IF(Table1[[#This Row],[SHIFT]]&gt;0, Table1[[#This Row],[Time]]-TIME(Table1[[#This Row],[SHIFT]],0,0),Table1[[#This Row],[Time]]+TIME(ABS(Table1[[#This Row],[SHIFT]]),0,0))-Table1[[#This Row],[Day]]</f>
        <v>1.1817129629629629E-2</v>
      </c>
      <c r="H340" s="36">
        <f>ROUND(IF(Table1[[#This Row],[SHIFT]]&gt;0, Table1[[#This Row],[Time]]-TIME(Table1[[#This Row],[SHIFT]],0,0),Table1[[#This Row],[Time]]+TIME(ABS(Table1[[#This Row],[SHIFT]]),0,0))-0.5, 0)</f>
        <v>0</v>
      </c>
    </row>
    <row r="341" spans="1:8">
      <c r="A341" s="9" t="s">
        <v>358</v>
      </c>
      <c r="B341" s="11" t="s">
        <v>271</v>
      </c>
      <c r="C341" s="13" t="s">
        <v>283</v>
      </c>
      <c r="D341" s="22">
        <f>MID(C341, 6, 11)+Table1[[#This Row],[Day]]</f>
        <v>44611</v>
      </c>
      <c r="E341" s="31">
        <f>TIMEVALUE(MID(C341,17,9))</f>
        <v>0.39430555555555552</v>
      </c>
      <c r="F341" s="23">
        <f>_xlfn.NUMBERVALUE(MID(C341,26,6))/100</f>
        <v>9</v>
      </c>
      <c r="G341" s="23">
        <f>IF(Table1[[#This Row],[SHIFT]]&gt;0, Table1[[#This Row],[Time]]-TIME(Table1[[#This Row],[SHIFT]],0,0),Table1[[#This Row],[Time]]+TIME(ABS(Table1[[#This Row],[SHIFT]]),0,0))-Table1[[#This Row],[Day]]</f>
        <v>1.930555555555552E-2</v>
      </c>
      <c r="H341" s="36">
        <f>ROUND(IF(Table1[[#This Row],[SHIFT]]&gt;0, Table1[[#This Row],[Time]]-TIME(Table1[[#This Row],[SHIFT]],0,0),Table1[[#This Row],[Time]]+TIME(ABS(Table1[[#This Row],[SHIFT]]),0,0))-0.5, 0)</f>
        <v>0</v>
      </c>
    </row>
    <row r="342" spans="1:8">
      <c r="A342" s="9" t="s">
        <v>358</v>
      </c>
      <c r="B342" s="11" t="s">
        <v>85</v>
      </c>
      <c r="C342" s="13" t="s">
        <v>282</v>
      </c>
      <c r="D342" s="22">
        <f>MID(C342, 6, 11)+Table1[[#This Row],[Day]]</f>
        <v>44611</v>
      </c>
      <c r="E342" s="31">
        <f>TIMEVALUE(MID(C342,17,9))</f>
        <v>2.4976851851851851E-2</v>
      </c>
      <c r="F342" s="23">
        <f>_xlfn.NUMBERVALUE(MID(C342,26,6))/100</f>
        <v>0</v>
      </c>
      <c r="G342" s="23">
        <f>IF(Table1[[#This Row],[SHIFT]]&gt;0, Table1[[#This Row],[Time]]-TIME(Table1[[#This Row],[SHIFT]],0,0),Table1[[#This Row],[Time]]+TIME(ABS(Table1[[#This Row],[SHIFT]]),0,0))-Table1[[#This Row],[Day]]</f>
        <v>2.4976851851851851E-2</v>
      </c>
      <c r="H342" s="36">
        <f>ROUND(IF(Table1[[#This Row],[SHIFT]]&gt;0, Table1[[#This Row],[Time]]-TIME(Table1[[#This Row],[SHIFT]],0,0),Table1[[#This Row],[Time]]+TIME(ABS(Table1[[#This Row],[SHIFT]]),0,0))-0.5, 0)</f>
        <v>0</v>
      </c>
    </row>
    <row r="343" spans="1:8">
      <c r="A343" s="9" t="s">
        <v>358</v>
      </c>
      <c r="B343" s="11" t="s">
        <v>271</v>
      </c>
      <c r="C343" s="13" t="s">
        <v>272</v>
      </c>
      <c r="D343" s="22">
        <f>MID(C343, 6, 11)+Table1[[#This Row],[Day]]</f>
        <v>44613</v>
      </c>
      <c r="E343" s="31">
        <f>TIMEVALUE(MID(C343,17,9))</f>
        <v>0.54025462962962967</v>
      </c>
      <c r="F343" s="23">
        <f>_xlfn.NUMBERVALUE(MID(C343,26,6))/100</f>
        <v>9</v>
      </c>
      <c r="G343" s="23">
        <f>IF(Table1[[#This Row],[SHIFT]]&gt;0, Table1[[#This Row],[Time]]-TIME(Table1[[#This Row],[SHIFT]],0,0),Table1[[#This Row],[Time]]+TIME(ABS(Table1[[#This Row],[SHIFT]]),0,0))-Table1[[#This Row],[Day]]</f>
        <v>0.16525462962962967</v>
      </c>
      <c r="H343" s="36">
        <f>ROUND(IF(Table1[[#This Row],[SHIFT]]&gt;0, Table1[[#This Row],[Time]]-TIME(Table1[[#This Row],[SHIFT]],0,0),Table1[[#This Row],[Time]]+TIME(ABS(Table1[[#This Row],[SHIFT]]),0,0))-0.5, 0)</f>
        <v>0</v>
      </c>
    </row>
    <row r="344" spans="1:8">
      <c r="A344" s="9" t="s">
        <v>358</v>
      </c>
      <c r="B344" s="11" t="s">
        <v>179</v>
      </c>
      <c r="C344" s="13" t="s">
        <v>449</v>
      </c>
      <c r="D344" s="22">
        <f>MID(C344, 6, 11)+Table1[[#This Row],[Day]]</f>
        <v>44613</v>
      </c>
      <c r="E344" s="35">
        <f>TIMEVALUE(MID(C344,17,9))</f>
        <v>0.6427546296296297</v>
      </c>
      <c r="F344" s="23">
        <f>_xlfn.NUMBERVALUE(MID(C344,26,6))/100</f>
        <v>0</v>
      </c>
      <c r="G344" s="23">
        <f>IF(Table1[[#This Row],[SHIFT]]&gt;0, Table1[[#This Row],[Time]]-TIME(Table1[[#This Row],[SHIFT]],0,0),Table1[[#This Row],[Time]]+TIME(ABS(Table1[[#This Row],[SHIFT]]),0,0))-Table1[[#This Row],[Day]]</f>
        <v>0.6427546296296297</v>
      </c>
      <c r="H344" s="36">
        <f>ROUND(IF(Table1[[#This Row],[SHIFT]]&gt;0, Table1[[#This Row],[Time]]-TIME(Table1[[#This Row],[SHIFT]],0,0),Table1[[#This Row],[Time]]+TIME(ABS(Table1[[#This Row],[SHIFT]]),0,0))-0.5, 0)</f>
        <v>0</v>
      </c>
    </row>
    <row r="345" spans="1:8">
      <c r="A345" s="9" t="s">
        <v>358</v>
      </c>
      <c r="B345" s="11" t="s">
        <v>88</v>
      </c>
      <c r="C345" s="13" t="s">
        <v>441</v>
      </c>
      <c r="D345" s="22">
        <f>MID(C345, 6, 11)+Table1[[#This Row],[Day]]</f>
        <v>44613</v>
      </c>
      <c r="E345" s="35">
        <f>TIMEVALUE(MID(C345,17,9))</f>
        <v>0.69321759259259252</v>
      </c>
      <c r="F345" s="23">
        <f>_xlfn.NUMBERVALUE(MID(C345,26,6))/100</f>
        <v>0</v>
      </c>
      <c r="G345" s="23">
        <f>IF(Table1[[#This Row],[SHIFT]]&gt;0, Table1[[#This Row],[Time]]-TIME(Table1[[#This Row],[SHIFT]],0,0),Table1[[#This Row],[Time]]+TIME(ABS(Table1[[#This Row],[SHIFT]]),0,0))-Table1[[#This Row],[Day]]</f>
        <v>0.69321759259259252</v>
      </c>
      <c r="H345" s="36">
        <f>ROUND(IF(Table1[[#This Row],[SHIFT]]&gt;0, Table1[[#This Row],[Time]]-TIME(Table1[[#This Row],[SHIFT]],0,0),Table1[[#This Row],[Time]]+TIME(ABS(Table1[[#This Row],[SHIFT]]),0,0))-0.5, 0)</f>
        <v>0</v>
      </c>
    </row>
    <row r="346" spans="1:8">
      <c r="A346" s="9" t="s">
        <v>358</v>
      </c>
      <c r="B346" s="11" t="s">
        <v>88</v>
      </c>
      <c r="C346" s="13" t="s">
        <v>434</v>
      </c>
      <c r="D346" s="22">
        <f>MID(C346, 6, 11)+Table1[[#This Row],[Day]]</f>
        <v>44613</v>
      </c>
      <c r="E346" s="35">
        <f>TIMEVALUE(MID(C346,17,9))</f>
        <v>0.70685185185185195</v>
      </c>
      <c r="F346" s="23">
        <f>_xlfn.NUMBERVALUE(MID(C346,26,6))/100</f>
        <v>0</v>
      </c>
      <c r="G346" s="23">
        <f>IF(Table1[[#This Row],[SHIFT]]&gt;0, Table1[[#This Row],[Time]]-TIME(Table1[[#This Row],[SHIFT]],0,0),Table1[[#This Row],[Time]]+TIME(ABS(Table1[[#This Row],[SHIFT]]),0,0))-Table1[[#This Row],[Day]]</f>
        <v>0.70685185185185195</v>
      </c>
      <c r="H346" s="36">
        <f>ROUND(IF(Table1[[#This Row],[SHIFT]]&gt;0, Table1[[#This Row],[Time]]-TIME(Table1[[#This Row],[SHIFT]],0,0),Table1[[#This Row],[Time]]+TIME(ABS(Table1[[#This Row],[SHIFT]]),0,0))-0.5, 0)</f>
        <v>0</v>
      </c>
    </row>
    <row r="347" spans="1:8">
      <c r="A347" s="9" t="s">
        <v>358</v>
      </c>
      <c r="B347" s="11" t="s">
        <v>271</v>
      </c>
      <c r="C347" s="13" t="s">
        <v>401</v>
      </c>
      <c r="D347" s="22">
        <f>MID(C347, 6, 11)+Table1[[#This Row],[Day]]</f>
        <v>44613</v>
      </c>
      <c r="E347" s="35">
        <f>TIMEVALUE(MID(C347,17,9))</f>
        <v>0.2723842592592593</v>
      </c>
      <c r="F347" s="23">
        <f>_xlfn.NUMBERVALUE(MID(C347,26,6))/100</f>
        <v>9</v>
      </c>
      <c r="G347" s="23">
        <f>IF(Table1[[#This Row],[SHIFT]]&gt;0, Table1[[#This Row],[Time]]-TIME(Table1[[#This Row],[SHIFT]],0,0),Table1[[#This Row],[Time]]+TIME(ABS(Table1[[#This Row],[SHIFT]]),0,0))-Table1[[#This Row],[Day]]</f>
        <v>0.89738425925925935</v>
      </c>
      <c r="H347" s="36">
        <f>ROUND(IF(Table1[[#This Row],[SHIFT]]&gt;0, Table1[[#This Row],[Time]]-TIME(Table1[[#This Row],[SHIFT]],0,0),Table1[[#This Row],[Time]]+TIME(ABS(Table1[[#This Row],[SHIFT]]),0,0))-0.5, 0)</f>
        <v>-1</v>
      </c>
    </row>
    <row r="348" spans="1:8">
      <c r="A348" s="9" t="s">
        <v>358</v>
      </c>
      <c r="B348" s="11" t="s">
        <v>271</v>
      </c>
      <c r="C348" s="13" t="s">
        <v>397</v>
      </c>
      <c r="D348" s="22">
        <f>MID(C348, 6, 11)+Table1[[#This Row],[Day]]</f>
        <v>44613</v>
      </c>
      <c r="E348" s="35">
        <f>TIMEVALUE(MID(C348,17,9))</f>
        <v>0.27953703703703703</v>
      </c>
      <c r="F348" s="23">
        <f>_xlfn.NUMBERVALUE(MID(C348,26,6))/100</f>
        <v>9</v>
      </c>
      <c r="G348" s="23">
        <f>IF(Table1[[#This Row],[SHIFT]]&gt;0, Table1[[#This Row],[Time]]-TIME(Table1[[#This Row],[SHIFT]],0,0),Table1[[#This Row],[Time]]+TIME(ABS(Table1[[#This Row],[SHIFT]]),0,0))-Table1[[#This Row],[Day]]</f>
        <v>0.90453703703703703</v>
      </c>
      <c r="H348" s="36">
        <f>ROUND(IF(Table1[[#This Row],[SHIFT]]&gt;0, Table1[[#This Row],[Time]]-TIME(Table1[[#This Row],[SHIFT]],0,0),Table1[[#This Row],[Time]]+TIME(ABS(Table1[[#This Row],[SHIFT]]),0,0))-0.5, 0)</f>
        <v>-1</v>
      </c>
    </row>
    <row r="349" spans="1:8">
      <c r="A349" s="9" t="s">
        <v>358</v>
      </c>
      <c r="B349" s="11" t="s">
        <v>271</v>
      </c>
      <c r="C349" s="13" t="s">
        <v>529</v>
      </c>
      <c r="D349" s="37">
        <f>MID(C349, 6, 11)+Table1[[#This Row],[Day]]</f>
        <v>44614</v>
      </c>
      <c r="E349" s="38">
        <f>TIMEVALUE(MID(C349,17,9))</f>
        <v>0.59106481481481488</v>
      </c>
      <c r="F349" s="39">
        <f>_xlfn.NUMBERVALUE(MID(C349,26,6))/100</f>
        <v>9</v>
      </c>
      <c r="G349" s="39">
        <f>IF(Table1[[#This Row],[SHIFT]]&gt;0, Table1[[#This Row],[Time]]-TIME(Table1[[#This Row],[SHIFT]],0,0),Table1[[#This Row],[Time]]+TIME(ABS(Table1[[#This Row],[SHIFT]]),0,0))-Table1[[#This Row],[Day]]</f>
        <v>0.21606481481481488</v>
      </c>
      <c r="H349" s="40">
        <f>ROUND(IF(Table1[[#This Row],[SHIFT]]&gt;0, Table1[[#This Row],[Time]]-TIME(Table1[[#This Row],[SHIFT]],0,0),Table1[[#This Row],[Time]]+TIME(ABS(Table1[[#This Row],[SHIFT]]),0,0))-0.5, 0)</f>
        <v>0</v>
      </c>
    </row>
    <row r="350" spans="1:8">
      <c r="A350" s="9" t="s">
        <v>358</v>
      </c>
      <c r="B350" s="11" t="s">
        <v>256</v>
      </c>
      <c r="C350" s="13" t="s">
        <v>528</v>
      </c>
      <c r="D350" s="37">
        <f>MID(C350, 6, 11)+Table1[[#This Row],[Day]]</f>
        <v>44614</v>
      </c>
      <c r="E350" s="38">
        <f>TIMEVALUE(MID(C350,17,9))</f>
        <v>0.3029398148148148</v>
      </c>
      <c r="F350" s="39">
        <f>_xlfn.NUMBERVALUE(MID(C350,26,6))/100</f>
        <v>0</v>
      </c>
      <c r="G350" s="39">
        <f>IF(Table1[[#This Row],[SHIFT]]&gt;0, Table1[[#This Row],[Time]]-TIME(Table1[[#This Row],[SHIFT]],0,0),Table1[[#This Row],[Time]]+TIME(ABS(Table1[[#This Row],[SHIFT]]),0,0))-Table1[[#This Row],[Day]]</f>
        <v>0.3029398148148148</v>
      </c>
      <c r="H350" s="40">
        <f>ROUND(IF(Table1[[#This Row],[SHIFT]]&gt;0, Table1[[#This Row],[Time]]-TIME(Table1[[#This Row],[SHIFT]],0,0),Table1[[#This Row],[Time]]+TIME(ABS(Table1[[#This Row],[SHIFT]]),0,0))-0.5, 0)</f>
        <v>0</v>
      </c>
    </row>
    <row r="351" spans="1:8">
      <c r="A351" s="9" t="s">
        <v>358</v>
      </c>
      <c r="B351" s="11" t="s">
        <v>271</v>
      </c>
      <c r="C351" s="13" t="s">
        <v>526</v>
      </c>
      <c r="D351" s="37">
        <f>MID(C351, 6, 11)+Table1[[#This Row],[Day]]</f>
        <v>44614</v>
      </c>
      <c r="E351" s="38">
        <f>TIMEVALUE(MID(C351,17,9))</f>
        <v>0.7049305555555555</v>
      </c>
      <c r="F351" s="39">
        <f>_xlfn.NUMBERVALUE(MID(C351,26,6))/100</f>
        <v>9</v>
      </c>
      <c r="G351" s="39">
        <f>IF(Table1[[#This Row],[SHIFT]]&gt;0, Table1[[#This Row],[Time]]-TIME(Table1[[#This Row],[SHIFT]],0,0),Table1[[#This Row],[Time]]+TIME(ABS(Table1[[#This Row],[SHIFT]]),0,0))-Table1[[#This Row],[Day]]</f>
        <v>0.3299305555555555</v>
      </c>
      <c r="H351" s="40">
        <f>ROUND(IF(Table1[[#This Row],[SHIFT]]&gt;0, Table1[[#This Row],[Time]]-TIME(Table1[[#This Row],[SHIFT]],0,0),Table1[[#This Row],[Time]]+TIME(ABS(Table1[[#This Row],[SHIFT]]),0,0))-0.5, 0)</f>
        <v>0</v>
      </c>
    </row>
    <row r="352" spans="1:8">
      <c r="A352" s="9" t="s">
        <v>358</v>
      </c>
      <c r="B352" s="11" t="s">
        <v>256</v>
      </c>
      <c r="C352" s="13" t="s">
        <v>525</v>
      </c>
      <c r="D352" s="37">
        <f>MID(C352, 6, 11)+Table1[[#This Row],[Day]]</f>
        <v>44614</v>
      </c>
      <c r="E352" s="38">
        <f>TIMEVALUE(MID(C352,17,9))</f>
        <v>0.39042824074074073</v>
      </c>
      <c r="F352" s="39">
        <f>_xlfn.NUMBERVALUE(MID(C352,26,6))/100</f>
        <v>0</v>
      </c>
      <c r="G352" s="39">
        <f>IF(Table1[[#This Row],[SHIFT]]&gt;0, Table1[[#This Row],[Time]]-TIME(Table1[[#This Row],[SHIFT]],0,0),Table1[[#This Row],[Time]]+TIME(ABS(Table1[[#This Row],[SHIFT]]),0,0))-Table1[[#This Row],[Day]]</f>
        <v>0.39042824074074073</v>
      </c>
      <c r="H352" s="40">
        <f>ROUND(IF(Table1[[#This Row],[SHIFT]]&gt;0, Table1[[#This Row],[Time]]-TIME(Table1[[#This Row],[SHIFT]],0,0),Table1[[#This Row],[Time]]+TIME(ABS(Table1[[#This Row],[SHIFT]]),0,0))-0.5, 0)</f>
        <v>0</v>
      </c>
    </row>
    <row r="353" spans="1:8">
      <c r="A353" s="9" t="s">
        <v>358</v>
      </c>
      <c r="B353" s="11" t="s">
        <v>284</v>
      </c>
      <c r="C353" s="13" t="s">
        <v>521</v>
      </c>
      <c r="D353" s="37">
        <f>MID(C353, 6, 11)+Table1[[#This Row],[Day]]</f>
        <v>44614</v>
      </c>
      <c r="E353" s="38">
        <f>TIMEVALUE(MID(C353,17,9))</f>
        <v>0.45984953703703701</v>
      </c>
      <c r="F353" s="39">
        <f>_xlfn.NUMBERVALUE(MID(C353,26,6))/100</f>
        <v>0</v>
      </c>
      <c r="G353" s="39">
        <f>IF(Table1[[#This Row],[SHIFT]]&gt;0, Table1[[#This Row],[Time]]-TIME(Table1[[#This Row],[SHIFT]],0,0),Table1[[#This Row],[Time]]+TIME(ABS(Table1[[#This Row],[SHIFT]]),0,0))-Table1[[#This Row],[Day]]</f>
        <v>0.45984953703703701</v>
      </c>
      <c r="H353" s="40">
        <f>ROUND(IF(Table1[[#This Row],[SHIFT]]&gt;0, Table1[[#This Row],[Time]]-TIME(Table1[[#This Row],[SHIFT]],0,0),Table1[[#This Row],[Time]]+TIME(ABS(Table1[[#This Row],[SHIFT]]),0,0))-0.5, 0)</f>
        <v>0</v>
      </c>
    </row>
    <row r="354" spans="1:8">
      <c r="A354" s="9" t="s">
        <v>358</v>
      </c>
      <c r="B354" s="11" t="s">
        <v>175</v>
      </c>
      <c r="C354" s="13" t="s">
        <v>504</v>
      </c>
      <c r="D354" s="37">
        <f>MID(C354, 6, 11)+Table1[[#This Row],[Day]]</f>
        <v>44614</v>
      </c>
      <c r="E354" s="38">
        <f>TIMEVALUE(MID(C354,17,9))</f>
        <v>0.59538194444444448</v>
      </c>
      <c r="F354" s="39">
        <f>_xlfn.NUMBERVALUE(MID(C354,26,6))/100</f>
        <v>0</v>
      </c>
      <c r="G354" s="39">
        <f>IF(Table1[[#This Row],[SHIFT]]&gt;0, Table1[[#This Row],[Time]]-TIME(Table1[[#This Row],[SHIFT]],0,0),Table1[[#This Row],[Time]]+TIME(ABS(Table1[[#This Row],[SHIFT]]),0,0))-Table1[[#This Row],[Day]]</f>
        <v>0.59538194444444448</v>
      </c>
      <c r="H354" s="40">
        <f>ROUND(IF(Table1[[#This Row],[SHIFT]]&gt;0, Table1[[#This Row],[Time]]-TIME(Table1[[#This Row],[SHIFT]],0,0),Table1[[#This Row],[Time]]+TIME(ABS(Table1[[#This Row],[SHIFT]]),0,0))-0.5, 0)</f>
        <v>0</v>
      </c>
    </row>
    <row r="355" spans="1:8">
      <c r="A355" s="9" t="s">
        <v>358</v>
      </c>
      <c r="B355" s="11" t="s">
        <v>88</v>
      </c>
      <c r="C355" s="13" t="s">
        <v>492</v>
      </c>
      <c r="D355" s="37">
        <f>MID(C355, 6, 11)+Table1[[#This Row],[Day]]</f>
        <v>44614</v>
      </c>
      <c r="E355" s="38">
        <f>TIMEVALUE(MID(C355,17,9))</f>
        <v>0.70690972222222215</v>
      </c>
      <c r="F355" s="39">
        <f>_xlfn.NUMBERVALUE(MID(C355,26,6))/100</f>
        <v>0</v>
      </c>
      <c r="G355" s="39">
        <f>IF(Table1[[#This Row],[SHIFT]]&gt;0, Table1[[#This Row],[Time]]-TIME(Table1[[#This Row],[SHIFT]],0,0),Table1[[#This Row],[Time]]+TIME(ABS(Table1[[#This Row],[SHIFT]]),0,0))-Table1[[#This Row],[Day]]</f>
        <v>0.70690972222222215</v>
      </c>
      <c r="H355" s="40">
        <f>ROUND(IF(Table1[[#This Row],[SHIFT]]&gt;0, Table1[[#This Row],[Time]]-TIME(Table1[[#This Row],[SHIFT]],0,0),Table1[[#This Row],[Time]]+TIME(ABS(Table1[[#This Row],[SHIFT]]),0,0))-0.5, 0)</f>
        <v>0</v>
      </c>
    </row>
    <row r="356" spans="1:8">
      <c r="A356" s="9" t="s">
        <v>358</v>
      </c>
      <c r="B356" s="11" t="s">
        <v>118</v>
      </c>
      <c r="C356" s="13" t="s">
        <v>486</v>
      </c>
      <c r="D356" s="37">
        <f>MID(C356, 6, 11)+Table1[[#This Row],[Day]]</f>
        <v>44614</v>
      </c>
      <c r="E356" s="38">
        <f>TIMEVALUE(MID(C356,17,9))</f>
        <v>0.75542824074074078</v>
      </c>
      <c r="F356" s="39">
        <f>_xlfn.NUMBERVALUE(MID(C356,26,6))/100</f>
        <v>0</v>
      </c>
      <c r="G356" s="39">
        <f>IF(Table1[[#This Row],[SHIFT]]&gt;0, Table1[[#This Row],[Time]]-TIME(Table1[[#This Row],[SHIFT]],0,0),Table1[[#This Row],[Time]]+TIME(ABS(Table1[[#This Row],[SHIFT]]),0,0))-Table1[[#This Row],[Day]]</f>
        <v>0.75542824074074078</v>
      </c>
      <c r="H356" s="40">
        <f>ROUND(IF(Table1[[#This Row],[SHIFT]]&gt;0, Table1[[#This Row],[Time]]-TIME(Table1[[#This Row],[SHIFT]],0,0),Table1[[#This Row],[Time]]+TIME(ABS(Table1[[#This Row],[SHIFT]]),0,0))-0.5, 0)</f>
        <v>0</v>
      </c>
    </row>
    <row r="357" spans="1:8">
      <c r="A357" s="9" t="s">
        <v>358</v>
      </c>
      <c r="B357" s="11" t="s">
        <v>271</v>
      </c>
      <c r="C357" s="13" t="s">
        <v>461</v>
      </c>
      <c r="D357" s="37">
        <f>MID(C357, 6, 11)+Table1[[#This Row],[Day]]</f>
        <v>44614</v>
      </c>
      <c r="E357" s="38">
        <f>TIMEVALUE(MID(C357,17,9))</f>
        <v>0.29375000000000001</v>
      </c>
      <c r="F357" s="39">
        <f>_xlfn.NUMBERVALUE(MID(C357,26,6))/100</f>
        <v>9</v>
      </c>
      <c r="G357" s="39">
        <f>IF(Table1[[#This Row],[SHIFT]]&gt;0, Table1[[#This Row],[Time]]-TIME(Table1[[#This Row],[SHIFT]],0,0),Table1[[#This Row],[Time]]+TIME(ABS(Table1[[#This Row],[SHIFT]]),0,0))-Table1[[#This Row],[Day]]</f>
        <v>0.91874999999999996</v>
      </c>
      <c r="H357" s="40">
        <f>ROUND(IF(Table1[[#This Row],[SHIFT]]&gt;0, Table1[[#This Row],[Time]]-TIME(Table1[[#This Row],[SHIFT]],0,0),Table1[[#This Row],[Time]]+TIME(ABS(Table1[[#This Row],[SHIFT]]),0,0))-0.5, 0)</f>
        <v>-1</v>
      </c>
    </row>
    <row r="358" spans="1:8">
      <c r="A358" s="9" t="s">
        <v>221</v>
      </c>
      <c r="B358" s="11" t="s">
        <v>86</v>
      </c>
      <c r="C358" s="13" t="s">
        <v>222</v>
      </c>
      <c r="D358" s="30">
        <f>MID(C358, 6, 11)+Table1[[#This Row],[Day]]</f>
        <v>44608</v>
      </c>
      <c r="E358" s="31">
        <f>TIMEVALUE(MID(C358,17,9))</f>
        <v>0.13194444444444445</v>
      </c>
      <c r="F358" s="32">
        <f>_xlfn.NUMBERVALUE(MID(C358,26,6))/100</f>
        <v>9</v>
      </c>
      <c r="G358" s="32">
        <f>IF(Table1[[#This Row],[SHIFT]]&gt;0, Table1[[#This Row],[Time]]-TIME(Table1[[#This Row],[SHIFT]],0,0),Table1[[#This Row],[Time]]+TIME(ABS(Table1[[#This Row],[SHIFT]]),0,0))-Table1[[#This Row],[Day]]</f>
        <v>0.75694444444444442</v>
      </c>
      <c r="H358" s="7">
        <f>ROUND(IF(Table1[[#This Row],[SHIFT]]&gt;0, Table1[[#This Row],[Time]]-TIME(Table1[[#This Row],[SHIFT]],0,0),Table1[[#This Row],[Time]]+TIME(ABS(Table1[[#This Row],[SHIFT]]),0,0))-0.5, 0)</f>
        <v>-1</v>
      </c>
    </row>
    <row r="359" spans="1:8">
      <c r="A359" s="9" t="s">
        <v>221</v>
      </c>
      <c r="B359" s="11" t="s">
        <v>85</v>
      </c>
      <c r="C359" s="13" t="s">
        <v>219</v>
      </c>
      <c r="D359" s="30">
        <f>MID(C359, 6, 11)+Table1[[#This Row],[Day]]</f>
        <v>44608</v>
      </c>
      <c r="E359" s="31">
        <f>TIMEVALUE(MID(C359,17,9))</f>
        <v>0.7677546296296297</v>
      </c>
      <c r="F359" s="32">
        <f>_xlfn.NUMBERVALUE(MID(C359,26,6))/100</f>
        <v>0</v>
      </c>
      <c r="G359" s="32">
        <f>IF(Table1[[#This Row],[SHIFT]]&gt;0, Table1[[#This Row],[Time]]-TIME(Table1[[#This Row],[SHIFT]],0,0),Table1[[#This Row],[Time]]+TIME(ABS(Table1[[#This Row],[SHIFT]]),0,0))-Table1[[#This Row],[Day]]</f>
        <v>0.7677546296296297</v>
      </c>
      <c r="H359" s="7">
        <f>ROUND(IF(Table1[[#This Row],[SHIFT]]&gt;0, Table1[[#This Row],[Time]]-TIME(Table1[[#This Row],[SHIFT]],0,0),Table1[[#This Row],[Time]]+TIME(ABS(Table1[[#This Row],[SHIFT]]),0,0))-0.5, 0)</f>
        <v>0</v>
      </c>
    </row>
    <row r="360" spans="1:8">
      <c r="A360" s="9" t="s">
        <v>221</v>
      </c>
      <c r="B360" s="15" t="s">
        <v>86</v>
      </c>
      <c r="C360" s="13" t="s">
        <v>384</v>
      </c>
      <c r="D360" s="37">
        <f>MID(C360, 6, 11)+Table1[[#This Row],[Day]]</f>
        <v>44609</v>
      </c>
      <c r="E360" s="31">
        <f>TIMEVALUE(MID(C360,17,9))</f>
        <v>0.86136574074074079</v>
      </c>
      <c r="F360" s="39">
        <f>_xlfn.NUMBERVALUE(MID(C360,26,6))/100</f>
        <v>9</v>
      </c>
      <c r="G360" s="39">
        <f>IF(Table1[[#This Row],[SHIFT]]&gt;0, Table1[[#This Row],[Time]]-TIME(Table1[[#This Row],[SHIFT]],0,0),Table1[[#This Row],[Time]]+TIME(ABS(Table1[[#This Row],[SHIFT]]),0,0))-Table1[[#This Row],[Day]]</f>
        <v>0.48636574074074079</v>
      </c>
      <c r="H360" s="40">
        <f>ROUND(IF(Table1[[#This Row],[SHIFT]]&gt;0, Table1[[#This Row],[Time]]-TIME(Table1[[#This Row],[SHIFT]],0,0),Table1[[#This Row],[Time]]+TIME(ABS(Table1[[#This Row],[SHIFT]]),0,0))-0.5, 0)</f>
        <v>0</v>
      </c>
    </row>
    <row r="361" spans="1:8">
      <c r="A361" s="9" t="s">
        <v>221</v>
      </c>
      <c r="B361" s="11" t="s">
        <v>85</v>
      </c>
      <c r="C361" s="13" t="s">
        <v>381</v>
      </c>
      <c r="D361" s="22">
        <f>MID(C361, 6, 11)+Table1[[#This Row],[Day]]</f>
        <v>44609</v>
      </c>
      <c r="E361" s="31">
        <f>TIMEVALUE(MID(C361,17,9))</f>
        <v>0.68434027777777784</v>
      </c>
      <c r="F361" s="23">
        <f>_xlfn.NUMBERVALUE(MID(C361,26,6))/100</f>
        <v>0</v>
      </c>
      <c r="G361" s="23">
        <f>IF(Table1[[#This Row],[SHIFT]]&gt;0, Table1[[#This Row],[Time]]-TIME(Table1[[#This Row],[SHIFT]],0,0),Table1[[#This Row],[Time]]+TIME(ABS(Table1[[#This Row],[SHIFT]]),0,0))-Table1[[#This Row],[Day]]</f>
        <v>0.68434027777777784</v>
      </c>
      <c r="H361" s="36">
        <f>ROUND(IF(Table1[[#This Row],[SHIFT]]&gt;0, Table1[[#This Row],[Time]]-TIME(Table1[[#This Row],[SHIFT]],0,0),Table1[[#This Row],[Time]]+TIME(ABS(Table1[[#This Row],[SHIFT]]),0,0))-0.5, 0)</f>
        <v>0</v>
      </c>
    </row>
    <row r="362" spans="1:8">
      <c r="A362" s="9" t="s">
        <v>332</v>
      </c>
      <c r="B362" s="11" t="s">
        <v>86</v>
      </c>
      <c r="C362" s="13" t="s">
        <v>333</v>
      </c>
      <c r="D362" s="22">
        <f>MID(C362, 6, 11)+Table1[[#This Row],[Day]]</f>
        <v>44610</v>
      </c>
      <c r="E362" s="31">
        <f>TIMEVALUE(MID(C362,17,9))</f>
        <v>0.97417824074074078</v>
      </c>
      <c r="F362" s="23">
        <f>_xlfn.NUMBERVALUE(MID(C362,26,6))/100</f>
        <v>9</v>
      </c>
      <c r="G362" s="23">
        <f>IF(Table1[[#This Row],[SHIFT]]&gt;0, Table1[[#This Row],[Time]]-TIME(Table1[[#This Row],[SHIFT]],0,0),Table1[[#This Row],[Time]]+TIME(ABS(Table1[[#This Row],[SHIFT]]),0,0))-Table1[[#This Row],[Day]]</f>
        <v>0.59917824074074078</v>
      </c>
      <c r="H362" s="36">
        <f>ROUND(IF(Table1[[#This Row],[SHIFT]]&gt;0, Table1[[#This Row],[Time]]-TIME(Table1[[#This Row],[SHIFT]],0,0),Table1[[#This Row],[Time]]+TIME(ABS(Table1[[#This Row],[SHIFT]]),0,0))-0.5, 0)</f>
        <v>0</v>
      </c>
    </row>
    <row r="363" spans="1:8">
      <c r="A363" s="24" t="s">
        <v>332</v>
      </c>
      <c r="B363" s="25" t="s">
        <v>86</v>
      </c>
      <c r="C363" s="26" t="s">
        <v>454</v>
      </c>
      <c r="D363" s="37">
        <f>MID(C363, 6, 11)+Table1[[#This Row],[Day]]</f>
        <v>44614</v>
      </c>
      <c r="E363" s="38">
        <f>TIMEVALUE(MID(C363,17,9))</f>
        <v>0.31819444444444445</v>
      </c>
      <c r="F363" s="39">
        <f>_xlfn.NUMBERVALUE(MID(C363,26,6))/100</f>
        <v>9</v>
      </c>
      <c r="G363" s="39">
        <f>IF(Table1[[#This Row],[SHIFT]]&gt;0, Table1[[#This Row],[Time]]-TIME(Table1[[#This Row],[SHIFT]],0,0),Table1[[#This Row],[Time]]+TIME(ABS(Table1[[#This Row],[SHIFT]]),0,0))-Table1[[#This Row],[Day]]</f>
        <v>0.94319444444444445</v>
      </c>
      <c r="H363" s="40">
        <f>ROUND(IF(Table1[[#This Row],[SHIFT]]&gt;0, Table1[[#This Row],[Time]]-TIME(Table1[[#This Row],[SHIFT]],0,0),Table1[[#This Row],[Time]]+TIME(ABS(Table1[[#This Row],[SHIFT]]),0,0))-0.5, 0)</f>
        <v>-1</v>
      </c>
    </row>
    <row r="364" spans="1:8">
      <c r="A364" s="24" t="s">
        <v>173</v>
      </c>
      <c r="B364" s="27" t="s">
        <v>85</v>
      </c>
      <c r="C364" s="26" t="s">
        <v>174</v>
      </c>
      <c r="D364" s="30">
        <f>MID(C364, 6, 11)+Table1[[#This Row],[Day]]</f>
        <v>44602</v>
      </c>
      <c r="E364" s="31">
        <f>TIMEVALUE(MID(C364,17,9))</f>
        <v>0.50699074074074069</v>
      </c>
      <c r="F364" s="32">
        <f>_xlfn.NUMBERVALUE(MID(C364,26,6))/100</f>
        <v>0</v>
      </c>
      <c r="G364" s="32">
        <f>IF(Table1[[#This Row],[SHIFT]]&gt;0, Table1[[#This Row],[Time]]-TIME(Table1[[#This Row],[SHIFT]],0,0),Table1[[#This Row],[Time]]+TIME(ABS(Table1[[#This Row],[SHIFT]]),0,0))-Table1[[#This Row],[Day]]</f>
        <v>0.50699074074074069</v>
      </c>
      <c r="H364" s="7">
        <f>ROUND(IF(Table1[[#This Row],[SHIFT]]&gt;0, Table1[[#This Row],[Time]]-TIME(Table1[[#This Row],[SHIFT]],0,0),Table1[[#This Row],[Time]]+TIME(ABS(Table1[[#This Row],[SHIFT]]),0,0))-0.5, 0)</f>
        <v>0</v>
      </c>
    </row>
    <row r="365" spans="1:8">
      <c r="A365" s="24" t="s">
        <v>173</v>
      </c>
      <c r="B365" s="27" t="s">
        <v>171</v>
      </c>
      <c r="C365" s="26" t="s">
        <v>172</v>
      </c>
      <c r="D365" s="30">
        <f>MID(C365, 6, 11)+Table1[[#This Row],[Day]]</f>
        <v>44602</v>
      </c>
      <c r="E365" s="31">
        <f>TIMEVALUE(MID(C365,17,9))</f>
        <v>0.5545254629629629</v>
      </c>
      <c r="F365" s="32">
        <f>_xlfn.NUMBERVALUE(MID(C365,26,6))/100</f>
        <v>0</v>
      </c>
      <c r="G365" s="32">
        <f>IF(Table1[[#This Row],[SHIFT]]&gt;0, Table1[[#This Row],[Time]]-TIME(Table1[[#This Row],[SHIFT]],0,0),Table1[[#This Row],[Time]]+TIME(ABS(Table1[[#This Row],[SHIFT]]),0,0))-Table1[[#This Row],[Day]]</f>
        <v>0.5545254629629629</v>
      </c>
      <c r="H365" s="7">
        <f>ROUND(IF(Table1[[#This Row],[SHIFT]]&gt;0, Table1[[#This Row],[Time]]-TIME(Table1[[#This Row],[SHIFT]],0,0),Table1[[#This Row],[Time]]+TIME(ABS(Table1[[#This Row],[SHIFT]]),0,0))-0.5, 0)</f>
        <v>0</v>
      </c>
    </row>
    <row r="366" spans="1:8">
      <c r="A366" s="9" t="s">
        <v>291</v>
      </c>
      <c r="B366" s="11" t="s">
        <v>292</v>
      </c>
      <c r="C366" s="13" t="s">
        <v>293</v>
      </c>
      <c r="D366" s="22">
        <f>MID(C366, 6, 11)+Table1[[#This Row],[Day]]</f>
        <v>44610</v>
      </c>
      <c r="E366" s="31">
        <f>TIMEVALUE(MID(C366,17,9))</f>
        <v>0.62560185185185191</v>
      </c>
      <c r="F366" s="23">
        <f>_xlfn.NUMBERVALUE(MID(C366,26,6))/100</f>
        <v>-8</v>
      </c>
      <c r="G366" s="23">
        <f>IF(Table1[[#This Row],[SHIFT]]&gt;0, Table1[[#This Row],[Time]]-TIME(Table1[[#This Row],[SHIFT]],0,0),Table1[[#This Row],[Time]]+TIME(ABS(Table1[[#This Row],[SHIFT]]),0,0))-Table1[[#This Row],[Day]]</f>
        <v>0.95893518518518528</v>
      </c>
      <c r="H366" s="36">
        <f>ROUND(IF(Table1[[#This Row],[SHIFT]]&gt;0, Table1[[#This Row],[Time]]-TIME(Table1[[#This Row],[SHIFT]],0,0),Table1[[#This Row],[Time]]+TIME(ABS(Table1[[#This Row],[SHIFT]]),0,0))-0.5, 0)</f>
        <v>0</v>
      </c>
    </row>
    <row r="367" spans="1:8">
      <c r="A367" s="9" t="s">
        <v>291</v>
      </c>
      <c r="B367" s="11" t="s">
        <v>292</v>
      </c>
      <c r="C367" s="13" t="s">
        <v>390</v>
      </c>
      <c r="D367" s="22">
        <f>MID(C367, 6, 11)+Table1[[#This Row],[Day]]</f>
        <v>44613</v>
      </c>
      <c r="E367" s="35">
        <f>TIMEVALUE(MID(C367,17,9))</f>
        <v>0.5934490740740741</v>
      </c>
      <c r="F367" s="23">
        <f>_xlfn.NUMBERVALUE(MID(C367,26,6))/100</f>
        <v>-8</v>
      </c>
      <c r="G367" s="23">
        <f>IF(Table1[[#This Row],[SHIFT]]&gt;0, Table1[[#This Row],[Time]]-TIME(Table1[[#This Row],[SHIFT]],0,0),Table1[[#This Row],[Time]]+TIME(ABS(Table1[[#This Row],[SHIFT]]),0,0))-Table1[[#This Row],[Day]]</f>
        <v>0.92678240740740736</v>
      </c>
      <c r="H367" s="36">
        <f>ROUND(IF(Table1[[#This Row],[SHIFT]]&gt;0, Table1[[#This Row],[Time]]-TIME(Table1[[#This Row],[SHIFT]],0,0),Table1[[#This Row],[Time]]+TIME(ABS(Table1[[#This Row],[SHIFT]]),0,0))-0.5, 0)</f>
        <v>0</v>
      </c>
    </row>
    <row r="368" spans="1:8">
      <c r="A368" s="9" t="s">
        <v>291</v>
      </c>
      <c r="B368" s="11" t="s">
        <v>193</v>
      </c>
      <c r="C368" s="13" t="s">
        <v>530</v>
      </c>
      <c r="D368" s="37">
        <f>MID(C368, 6, 11)+Table1[[#This Row],[Day]]</f>
        <v>44614</v>
      </c>
      <c r="E368" s="38">
        <f>TIMEVALUE(MID(C368,17,9))</f>
        <v>0.1091550925925926</v>
      </c>
      <c r="F368" s="39">
        <f>_xlfn.NUMBERVALUE(MID(C368,26,6))/100</f>
        <v>0</v>
      </c>
      <c r="G368" s="39">
        <f>IF(Table1[[#This Row],[SHIFT]]&gt;0, Table1[[#This Row],[Time]]-TIME(Table1[[#This Row],[SHIFT]],0,0),Table1[[#This Row],[Time]]+TIME(ABS(Table1[[#This Row],[SHIFT]]),0,0))-Table1[[#This Row],[Day]]</f>
        <v>0.1091550925925926</v>
      </c>
      <c r="H368" s="40">
        <f>ROUND(IF(Table1[[#This Row],[SHIFT]]&gt;0, Table1[[#This Row],[Time]]-TIME(Table1[[#This Row],[SHIFT]],0,0),Table1[[#This Row],[Time]]+TIME(ABS(Table1[[#This Row],[SHIFT]]),0,0))-0.5, 0)</f>
        <v>0</v>
      </c>
    </row>
    <row r="369" spans="1:8">
      <c r="A369" s="9" t="s">
        <v>291</v>
      </c>
      <c r="B369" s="11" t="s">
        <v>292</v>
      </c>
      <c r="C369" s="13" t="s">
        <v>512</v>
      </c>
      <c r="D369" s="37">
        <f>MID(C369, 6, 11)+Table1[[#This Row],[Day]]</f>
        <v>44614</v>
      </c>
      <c r="E369" s="38">
        <f>TIMEVALUE(MID(C369,17,9))</f>
        <v>0.52041666666666664</v>
      </c>
      <c r="F369" s="39">
        <f>_xlfn.NUMBERVALUE(MID(C369,26,6))/100</f>
        <v>0</v>
      </c>
      <c r="G369" s="39">
        <f>IF(Table1[[#This Row],[SHIFT]]&gt;0, Table1[[#This Row],[Time]]-TIME(Table1[[#This Row],[SHIFT]],0,0),Table1[[#This Row],[Time]]+TIME(ABS(Table1[[#This Row],[SHIFT]]),0,0))-Table1[[#This Row],[Day]]</f>
        <v>0.52041666666666664</v>
      </c>
      <c r="H369" s="40">
        <f>ROUND(IF(Table1[[#This Row],[SHIFT]]&gt;0, Table1[[#This Row],[Time]]-TIME(Table1[[#This Row],[SHIFT]],0,0),Table1[[#This Row],[Time]]+TIME(ABS(Table1[[#This Row],[SHIFT]]),0,0))-0.5, 0)</f>
        <v>0</v>
      </c>
    </row>
    <row r="370" spans="1:8">
      <c r="A370" s="9" t="s">
        <v>169</v>
      </c>
      <c r="B370" s="15" t="s">
        <v>88</v>
      </c>
      <c r="C370" s="13" t="s">
        <v>170</v>
      </c>
      <c r="D370" s="30">
        <f>MID(C370, 6, 11)+Table1[[#This Row],[Day]]</f>
        <v>44606</v>
      </c>
      <c r="E370" s="31">
        <f>TIMEVALUE(MID(C370,17,9))</f>
        <v>0.6637615740740741</v>
      </c>
      <c r="F370" s="32">
        <f>_xlfn.NUMBERVALUE(MID(C370,26,6))/100</f>
        <v>0</v>
      </c>
      <c r="G370" s="32">
        <f>IF(Table1[[#This Row],[SHIFT]]&gt;0, Table1[[#This Row],[Time]]-TIME(Table1[[#This Row],[SHIFT]],0,0),Table1[[#This Row],[Time]]+TIME(ABS(Table1[[#This Row],[SHIFT]]),0,0))-Table1[[#This Row],[Day]]</f>
        <v>0.6637615740740741</v>
      </c>
      <c r="H370" s="7">
        <f>ROUND(IF(Table1[[#This Row],[SHIFT]]&gt;0, Table1[[#This Row],[Time]]-TIME(Table1[[#This Row],[SHIFT]],0,0),Table1[[#This Row],[Time]]+TIME(ABS(Table1[[#This Row],[SHIFT]]),0,0))-0.5, 0)</f>
        <v>0</v>
      </c>
    </row>
    <row r="371" spans="1:8">
      <c r="A371" s="9" t="s">
        <v>417</v>
      </c>
      <c r="B371" s="11" t="s">
        <v>85</v>
      </c>
      <c r="C371" s="13" t="s">
        <v>418</v>
      </c>
      <c r="D371" s="22">
        <f>MID(C371, 6, 11)+Table1[[#This Row],[Day]]</f>
        <v>44613</v>
      </c>
      <c r="E371" s="35">
        <f>TIMEVALUE(MID(C371,17,9))</f>
        <v>0.76517361111111104</v>
      </c>
      <c r="F371" s="23">
        <f>_xlfn.NUMBERVALUE(MID(C371,26,6))/100</f>
        <v>0</v>
      </c>
      <c r="G371" s="23">
        <f>IF(Table1[[#This Row],[SHIFT]]&gt;0, Table1[[#This Row],[Time]]-TIME(Table1[[#This Row],[SHIFT]],0,0),Table1[[#This Row],[Time]]+TIME(ABS(Table1[[#This Row],[SHIFT]]),0,0))-Table1[[#This Row],[Day]]</f>
        <v>0.76517361111111104</v>
      </c>
      <c r="H371" s="36">
        <f>ROUND(IF(Table1[[#This Row],[SHIFT]]&gt;0, Table1[[#This Row],[Time]]-TIME(Table1[[#This Row],[SHIFT]],0,0),Table1[[#This Row],[Time]]+TIME(ABS(Table1[[#This Row],[SHIFT]]),0,0))-0.5, 0)</f>
        <v>0</v>
      </c>
    </row>
    <row r="372" spans="1:8">
      <c r="A372" s="9" t="s">
        <v>230</v>
      </c>
      <c r="B372" s="15" t="s">
        <v>85</v>
      </c>
      <c r="C372" s="13" t="s">
        <v>231</v>
      </c>
      <c r="D372" s="30">
        <f>MID(C372, 6, 11)+Table1[[#This Row],[Day]]</f>
        <v>44608</v>
      </c>
      <c r="E372" s="31">
        <f>TIMEVALUE(MID(C372,17,9))</f>
        <v>0.53561342592592587</v>
      </c>
      <c r="F372" s="32">
        <f>_xlfn.NUMBERVALUE(MID(C372,26,6))/100</f>
        <v>0</v>
      </c>
      <c r="G372" s="32">
        <f>IF(Table1[[#This Row],[SHIFT]]&gt;0, Table1[[#This Row],[Time]]-TIME(Table1[[#This Row],[SHIFT]],0,0),Table1[[#This Row],[Time]]+TIME(ABS(Table1[[#This Row],[SHIFT]]),0,0))-Table1[[#This Row],[Day]]</f>
        <v>0.53561342592592587</v>
      </c>
      <c r="H372" s="7">
        <f>ROUND(IF(Table1[[#This Row],[SHIFT]]&gt;0, Table1[[#This Row],[Time]]-TIME(Table1[[#This Row],[SHIFT]],0,0),Table1[[#This Row],[Time]]+TIME(ABS(Table1[[#This Row],[SHIFT]]),0,0))-0.5, 0)</f>
        <v>0</v>
      </c>
    </row>
    <row r="373" spans="1:8">
      <c r="A373" s="9" t="s">
        <v>230</v>
      </c>
      <c r="B373" s="11" t="s">
        <v>217</v>
      </c>
      <c r="C373" s="13" t="s">
        <v>218</v>
      </c>
      <c r="D373" s="30">
        <f>MID(C373, 6, 11)+Table1[[#This Row],[Day]]</f>
        <v>44608</v>
      </c>
      <c r="E373" s="31">
        <f>TIMEVALUE(MID(C373,17,9))</f>
        <v>0.49356481481481485</v>
      </c>
      <c r="F373" s="32">
        <f>_xlfn.NUMBERVALUE(MID(C373,26,6))/100</f>
        <v>-8</v>
      </c>
      <c r="G373" s="32">
        <f>IF(Table1[[#This Row],[SHIFT]]&gt;0, Table1[[#This Row],[Time]]-TIME(Table1[[#This Row],[SHIFT]],0,0),Table1[[#This Row],[Time]]+TIME(ABS(Table1[[#This Row],[SHIFT]]),0,0))-Table1[[#This Row],[Day]]</f>
        <v>0.8268981481481481</v>
      </c>
      <c r="H373" s="7">
        <f>ROUND(IF(Table1[[#This Row],[SHIFT]]&gt;0, Table1[[#This Row],[Time]]-TIME(Table1[[#This Row],[SHIFT]],0,0),Table1[[#This Row],[Time]]+TIME(ABS(Table1[[#This Row],[SHIFT]]),0,0))-0.5, 0)</f>
        <v>0</v>
      </c>
    </row>
    <row r="374" spans="1:8">
      <c r="A374" s="9" t="s">
        <v>230</v>
      </c>
      <c r="B374" s="11" t="s">
        <v>85</v>
      </c>
      <c r="C374" s="13" t="s">
        <v>383</v>
      </c>
      <c r="D374" s="22">
        <f>MID(C374, 6, 11)+Table1[[#This Row],[Day]]</f>
        <v>44609</v>
      </c>
      <c r="E374" s="31">
        <f>TIMEVALUE(MID(C374,17,9))</f>
        <v>0.65812499999999996</v>
      </c>
      <c r="F374" s="23">
        <f>_xlfn.NUMBERVALUE(MID(C374,26,6))/100</f>
        <v>0</v>
      </c>
      <c r="G374" s="23">
        <f>IF(Table1[[#This Row],[SHIFT]]&gt;0, Table1[[#This Row],[Time]]-TIME(Table1[[#This Row],[SHIFT]],0,0),Table1[[#This Row],[Time]]+TIME(ABS(Table1[[#This Row],[SHIFT]]),0,0))-Table1[[#This Row],[Day]]</f>
        <v>0.65812499999999996</v>
      </c>
      <c r="H374" s="36">
        <f>ROUND(IF(Table1[[#This Row],[SHIFT]]&gt;0, Table1[[#This Row],[Time]]-TIME(Table1[[#This Row],[SHIFT]],0,0),Table1[[#This Row],[Time]]+TIME(ABS(Table1[[#This Row],[SHIFT]]),0,0))-0.5, 0)</f>
        <v>0</v>
      </c>
    </row>
    <row r="375" spans="1:8">
      <c r="A375" s="9" t="s">
        <v>249</v>
      </c>
      <c r="B375" s="11" t="s">
        <v>85</v>
      </c>
      <c r="C375" s="13" t="s">
        <v>250</v>
      </c>
      <c r="D375" s="22">
        <f>MID(C375, 6, 11)+Table1[[#This Row],[Day]]</f>
        <v>44613</v>
      </c>
      <c r="E375" s="31">
        <f>TIMEVALUE(MID(C375,17,9))</f>
        <v>0.57818287037037031</v>
      </c>
      <c r="F375" s="23">
        <f>_xlfn.NUMBERVALUE(MID(C375,26,6))/100</f>
        <v>0</v>
      </c>
      <c r="G375" s="23">
        <f>IF(Table1[[#This Row],[SHIFT]]&gt;0, Table1[[#This Row],[Time]]-TIME(Table1[[#This Row],[SHIFT]],0,0),Table1[[#This Row],[Time]]+TIME(ABS(Table1[[#This Row],[SHIFT]]),0,0))-Table1[[#This Row],[Day]]</f>
        <v>0.57818287037037031</v>
      </c>
      <c r="H375" s="36">
        <f>ROUND(IF(Table1[[#This Row],[SHIFT]]&gt;0, Table1[[#This Row],[Time]]-TIME(Table1[[#This Row],[SHIFT]],0,0),Table1[[#This Row],[Time]]+TIME(ABS(Table1[[#This Row],[SHIFT]]),0,0))-0.5, 0)</f>
        <v>0</v>
      </c>
    </row>
    <row r="376" spans="1:8" ht="15.75" thickBot="1">
      <c r="A376" s="10" t="s">
        <v>249</v>
      </c>
      <c r="B376" s="12" t="s">
        <v>89</v>
      </c>
      <c r="C376" s="29" t="s">
        <v>385</v>
      </c>
      <c r="D376" s="22">
        <f>MID(C376, 6, 11)+Table1[[#This Row],[Day]]</f>
        <v>44613</v>
      </c>
      <c r="E376" s="35">
        <f>TIMEVALUE(MID(C376,17,9))</f>
        <v>0.66561342592592598</v>
      </c>
      <c r="F376" s="23">
        <f>_xlfn.NUMBERVALUE(MID(C376,26,6))/100</f>
        <v>-8</v>
      </c>
      <c r="G376" s="23">
        <f>IF(Table1[[#This Row],[SHIFT]]&gt;0, Table1[[#This Row],[Time]]-TIME(Table1[[#This Row],[SHIFT]],0,0),Table1[[#This Row],[Time]]+TIME(ABS(Table1[[#This Row],[SHIFT]]),0,0))-Table1[[#This Row],[Day]]</f>
        <v>0.99894675925925935</v>
      </c>
      <c r="H376" s="36">
        <f>ROUND(IF(Table1[[#This Row],[SHIFT]]&gt;0, Table1[[#This Row],[Time]]-TIME(Table1[[#This Row],[SHIFT]],0,0),Table1[[#This Row],[Time]]+TIME(ABS(Table1[[#This Row],[SHIFT]]),0,0))-0.5, 0)</f>
        <v>0</v>
      </c>
    </row>
  </sheetData>
  <phoneticPr fontId="6" type="noConversion"/>
  <hyperlinks>
    <hyperlink ref="C1" r:id="rId1" display="javascript:sortbyA1Date('b')" xr:uid="{7C7574C0-0C27-4DF3-A1F6-B2E29973A57D}"/>
    <hyperlink ref="B1" r:id="rId2" display="javascript:sortbyA1Author('b')" xr:uid="{333E5996-E92D-4B70-AF43-46665BF0308F}"/>
    <hyperlink ref="A1" r:id="rId3" display="javascript:sortbyA1Topic('a')" xr:uid="{B6E1BD35-1079-4F52-A36D-2ACE3D5CE35A}"/>
    <hyperlink ref="A34" r:id="rId4" display="https://list.etsi.org/scripts/wa.exe?A2=3GPP_TSG_SA_WG4_VIDEO;ddc7bb78.2202B&amp;S=" xr:uid="{4F8A5A8A-FC0C-4413-A3B1-35ADD4ACB8CA}"/>
    <hyperlink ref="A112" r:id="rId5" display="https://list.etsi.org/scripts/wa.exe?A2=3GPP_TSG_SA_WG4_VIDEO;bf4e2492.2202B&amp;S=" xr:uid="{FF0AF522-8BFB-4293-9D69-A97F823C897B}"/>
    <hyperlink ref="A27" r:id="rId6" display="https://list.etsi.org/scripts/wa.exe?A2=3GPP_TSG_SA_WG4_VIDEO;721a7e9c.2202B&amp;S=" xr:uid="{49B847FA-3A46-4587-8C37-3212390B7E20}"/>
    <hyperlink ref="A30" r:id="rId7" display="https://list.etsi.org/scripts/wa.exe?A2=3GPP_TSG_SA_WG4_VIDEO;c7a8bc95.2202B&amp;S=" xr:uid="{C7AC3019-0323-4D31-8D59-BA82ED12D6B5}"/>
    <hyperlink ref="A64" r:id="rId8" display="https://list.etsi.org/scripts/wa.exe?A2=3GPP_TSG_SA_WG4_VIDEO;d85f0731.2202B&amp;S=" xr:uid="{B128DE14-6A8E-4A77-8B17-FEC1A98B1867}"/>
    <hyperlink ref="A55" r:id="rId9" display="https://list.etsi.org/scripts/wa.exe?A2=3GPP_TSG_SA_WG4_VIDEO;637d6a0.2202B&amp;S=" xr:uid="{EDA6FFD9-7A86-4D5B-8540-9877150D2623}"/>
    <hyperlink ref="A36" r:id="rId10" display="https://list.etsi.org/scripts/wa.exe?A2=3GPP_TSG_SA_WG4_VIDEO;17f9b823.2202B&amp;S=" xr:uid="{556EB598-A91F-46A3-8D79-F61557A6993B}"/>
    <hyperlink ref="A63" r:id="rId11" display="https://list.etsi.org/scripts/wa.exe?A2=3GPP_TSG_SA_WG4_VIDEO;9753c931.2202B&amp;S=" xr:uid="{A59C7827-E82B-4DE7-88A9-A70A69D34E6D}"/>
    <hyperlink ref="A62" r:id="rId12" display="https://list.etsi.org/scripts/wa.exe?A2=3GPP_TSG_SA_WG4_VIDEO;986cda31.2202B&amp;S=" xr:uid="{61053773-F6DC-4085-BB1A-D8CF244523E7}"/>
    <hyperlink ref="A61" r:id="rId13" display="https://list.etsi.org/scripts/wa.exe?A2=3GPP_TSG_SA_WG4_VIDEO;49e720af.2202B&amp;S=" xr:uid="{DFE995DF-4D62-4D9F-AA5F-2192F0E23D16}"/>
    <hyperlink ref="A119" r:id="rId14" display="https://list.etsi.org/scripts/wa.exe?A2=3GPP_TSG_SA_WG4_VIDEO;2a81d5b6.2202B&amp;S=" xr:uid="{FB7B9B9B-F8B7-40B5-B264-7088D0E33145}"/>
    <hyperlink ref="A60" r:id="rId15" display="https://list.etsi.org/scripts/wa.exe?A2=3GPP_TSG_SA_WG4_VIDEO;dab3ea02.2202B&amp;S=" xr:uid="{26FCD203-B039-4A17-8FF0-EFC5536EAB8A}"/>
    <hyperlink ref="A118" r:id="rId16" display="https://list.etsi.org/scripts/wa.exe?A2=3GPP_TSG_SA_WG4_VIDEO;4767745d.2202B&amp;S=" xr:uid="{4E359230-496E-4EBA-BDC1-6EB0FABC3E38}"/>
    <hyperlink ref="A111" r:id="rId17" display="https://list.etsi.org/scripts/wa.exe?A2=3GPP_TSG_SA_WG4_VIDEO;f2a7b86e.2202B&amp;S=" xr:uid="{5867E1A7-2FDF-454E-9264-F74D5A809A08}"/>
    <hyperlink ref="A110" r:id="rId18" display="https://list.etsi.org/scripts/wa.exe?A2=3GPP_TSG_SA_WG4_VIDEO;4b64754e.2202B&amp;S=" xr:uid="{C438CD58-E115-4BC3-829D-94953F61AB4D}"/>
    <hyperlink ref="A109" r:id="rId19" display="https://list.etsi.org/scripts/wa.exe?A2=3GPP_TSG_SA_WG4_VIDEO;786e39e5.2202B&amp;S=" xr:uid="{82E1B2A9-66DA-4334-A8AB-27B1276BFB05}"/>
    <hyperlink ref="A125" r:id="rId20" display="https://list.etsi.org/scripts/wa.exe?A2=3GPP_TSG_SA_WG4_VIDEO;1cfa7ec1.2202B&amp;S=" xr:uid="{9334DF38-0BA0-4317-9D8A-A9688F455054}"/>
    <hyperlink ref="A144" r:id="rId21" display="https://list.etsi.org/scripts/wa.exe?A2=3GPP_TSG_SA_WG4_VIDEO;9a2c83d0.2202B&amp;S=" xr:uid="{A924248D-935D-48E3-8B47-2674A648B09D}"/>
    <hyperlink ref="A143" r:id="rId22" display="https://list.etsi.org/scripts/wa.exe?A2=3GPP_TSG_SA_WG4_VIDEO;bdd714e4.2202B&amp;S=" xr:uid="{BEFF856E-E865-4890-9543-8A1F856BEE94}"/>
    <hyperlink ref="A152" r:id="rId23" display="https://list.etsi.org/scripts/wa.exe?A2=3GPP_TSG_SA_WG4_VIDEO;616a194.2202B&amp;S=" xr:uid="{B55B08E4-28A7-40ED-8DC0-8A69D8B263AF}"/>
    <hyperlink ref="A59" r:id="rId24" display="https://list.etsi.org/scripts/wa.exe?A2=3GPP_TSG_SA_WG4_VIDEO;d9c16090.2202B&amp;S=" xr:uid="{E55544EF-7509-42CB-9D95-34BD3D2A4547}"/>
    <hyperlink ref="A135" r:id="rId25" display="https://list.etsi.org/scripts/wa.exe?A2=3GPP_TSG_SA_WG4_VIDEO;7d79b81b.2202B&amp;S=" xr:uid="{7E7B62BF-6D76-487C-ADD0-4347EA5D24DF}"/>
    <hyperlink ref="A29" r:id="rId26" display="https://list.etsi.org/scripts/wa.exe?A2=3GPP_TSG_SA_WG4_VIDEO;972e113.2202B&amp;S=" xr:uid="{925D7CD9-B112-457F-B796-D9ECE33071F5}"/>
    <hyperlink ref="A26" r:id="rId27" display="https://list.etsi.org/scripts/wa.exe?A2=3GPP_TSG_SA_WG4_VIDEO;6c1f1fd7.2202B&amp;S=" xr:uid="{60F85124-836B-4B3D-A255-AE7CAC1DE1DD}"/>
    <hyperlink ref="A117" r:id="rId28" display="https://list.etsi.org/scripts/wa.exe?A2=3GPP_TSG_SA_WG4_VIDEO;fcf31a4e.2202B&amp;S=" xr:uid="{FB91E0D1-BE97-4B38-B1B1-17E578FBD655}"/>
    <hyperlink ref="A108" r:id="rId29" display="https://list.etsi.org/scripts/wa.exe?A2=3GPP_TSG_SA_WG4_VIDEO;98aac0e3.2202B&amp;S=" xr:uid="{8A1D8658-94B7-45A1-8701-13CEB46F8D43}"/>
    <hyperlink ref="A151" r:id="rId30" display="https://list.etsi.org/scripts/wa.exe?A2=3GPP_TSG_SA_WG4_VIDEO;4f2b949c.2202B&amp;S=" xr:uid="{526C068F-311C-49D4-A9D2-5DC068E274AA}"/>
    <hyperlink ref="A145" r:id="rId31" display="https://list.etsi.org/scripts/wa.exe?A2=3GPP_TSG_SA_WG4_VIDEO;ebcbe864.2202B&amp;S=" xr:uid="{2DD81D18-4975-4E67-971D-35D839DC2DE6}"/>
    <hyperlink ref="A142" r:id="rId32" display="https://list.etsi.org/scripts/wa.exe?A2=3GPP_TSG_SA_WG4_VIDEO;7dd1efe1.2202B&amp;S=" xr:uid="{D96671B0-E70B-47EC-8F2B-C553165792B6}"/>
    <hyperlink ref="A134" r:id="rId33" display="https://list.etsi.org/scripts/wa.exe?A2=3GPP_TSG_SA_WG4_VIDEO;79341bdd.2202B&amp;S=" xr:uid="{57EB4F86-C931-469D-A040-0F67D1605597}"/>
    <hyperlink ref="A132" r:id="rId34" display="https://list.etsi.org/scripts/wa.exe?A2=3GPP_TSG_SA_WG4_VIDEO;68d62c5b.2202B&amp;S=" xr:uid="{DF5CA1B8-2363-4FE7-A3C7-A0D5644EB93D}"/>
    <hyperlink ref="A172" r:id="rId35" display="https://list.etsi.org/scripts/wa.exe?A2=3GPP_TSG_SA_WG4_VIDEO;2907aca7.2202B&amp;S=" xr:uid="{EE8F19C2-A862-43F7-8C76-E8D0EC0AF923}"/>
    <hyperlink ref="A171" r:id="rId36" display="https://list.etsi.org/scripts/wa.exe?A2=3GPP_TSG_SA_WG4_VIDEO;f2d19d0d.2202B&amp;S=" xr:uid="{BCFC37C2-EA08-443E-8064-8526DE0FFB04}"/>
    <hyperlink ref="A161" r:id="rId37" display="https://list.etsi.org/scripts/wa.exe?A2=3GPP_TSG_SA_WG4_VIDEO;94e470a9.2202B&amp;S=" xr:uid="{135FCB5B-100A-4E0E-8682-F6712E441483}"/>
    <hyperlink ref="A160" r:id="rId38" display="https://list.etsi.org/scripts/wa.exe?A2=3GPP_TSG_SA_WG4_VIDEO;7d29a944.2202B&amp;S=" xr:uid="{EF39A94C-2936-485D-AF6E-28D695CACF05}"/>
    <hyperlink ref="A158" r:id="rId39" display="https://list.etsi.org/scripts/wa.exe?A2=3GPP_TSG_SA_WG4_VIDEO;3afd488b.2202B&amp;S=" xr:uid="{3E6CD489-FF53-4882-A111-2E69AEF7B45F}"/>
    <hyperlink ref="A154" r:id="rId40" display="https://list.etsi.org/scripts/wa.exe?A2=3GPP_TSG_SA_WG4_VIDEO;5c9b099e.2202B&amp;S=" xr:uid="{117671B0-A878-4085-80F5-C9044C3A4D83}"/>
    <hyperlink ref="A58" r:id="rId41" display="https://list.etsi.org/scripts/wa.exe?A2=3GPP_TSG_SA_WG4_VIDEO;c87b58d1.2202B&amp;S=" xr:uid="{672D70F1-192D-423D-A20D-563FDE8377EB}"/>
    <hyperlink ref="A54" r:id="rId42" display="https://list.etsi.org/scripts/wa.exe?A2=3GPP_TSG_SA_WG4_VIDEO;b95cd065.2202B&amp;S=" xr:uid="{65B989FE-6A92-4E87-BAE4-62D7814725B1}"/>
    <hyperlink ref="A35" r:id="rId43" display="https://list.etsi.org/scripts/wa.exe?A2=3GPP_TSG_SA_WG4_VIDEO;d791224b.2202B&amp;S=" xr:uid="{9F36A432-C39D-4D13-9D7D-6B1DD4690D46}"/>
    <hyperlink ref="A33" r:id="rId44" display="https://list.etsi.org/scripts/wa.exe?A2=3GPP_TSG_SA_WG4_VIDEO;1574a705.2202B&amp;S=" xr:uid="{F66B2F27-47DF-47DF-86F1-E01A89FE6A7C}"/>
    <hyperlink ref="A28" r:id="rId45" display="https://list.etsi.org/scripts/wa.exe?A2=3GPP_TSG_SA_WG4_VIDEO;5b5ff300.2202B&amp;S=" xr:uid="{949C97FD-6182-455B-8D2B-F8242F48DBF5}"/>
    <hyperlink ref="A25" r:id="rId46" display="https://list.etsi.org/scripts/wa.exe?A2=3GPP_TSG_SA_WG4_VIDEO;ba575499.2202B&amp;S=" xr:uid="{DDE1A5D0-A516-4554-8252-26D592E0AED8}"/>
    <hyperlink ref="A124" r:id="rId47" display="https://list.etsi.org/scripts/wa.exe?A2=3GPP_TSG_SA_WG4_VIDEO;ec643a73.2202B&amp;S=" xr:uid="{2AA19B1A-0947-47B7-B6C3-E4C0E16AACC9}"/>
    <hyperlink ref="A116" r:id="rId48" display="https://list.etsi.org/scripts/wa.exe?A2=3GPP_TSG_SA_WG4_VIDEO;b34498a3.2202B&amp;S=" xr:uid="{7A7283FC-5437-4F0E-B7A3-45CF02A2F212}"/>
    <hyperlink ref="A107" r:id="rId49" display="https://list.etsi.org/scripts/wa.exe?A2=3GPP_TSG_SA_WG4_VIDEO;dd37671a.2202B&amp;S=" xr:uid="{0BA38602-B1CF-435A-9664-936AE2440875}"/>
    <hyperlink ref="A102" r:id="rId50" display="https://list.etsi.org/scripts/wa.exe?A2=3GPP_TSG_SA_WG4_VIDEO;45a1017f.2202B&amp;S=" xr:uid="{4046ECE1-1D67-47E3-BA44-BDBE30E14430}"/>
    <hyperlink ref="A87" r:id="rId51" display="https://list.etsi.org/scripts/wa.exe?A2=3GPP_TSG_SA_WG4_VIDEO;b4d617b0.2202B&amp;S=" xr:uid="{1DC8B118-B97B-491B-8D4E-F221DB67AAA9}"/>
    <hyperlink ref="A370" r:id="rId52" display="https://list.etsi.org/scripts/wa.exe?A2=3GPP_TSG_SA_WG4_VIDEO;194ce86e.2202B&amp;S=" xr:uid="{8C93BFB2-2442-459A-93BA-694B4D67EC7A}"/>
    <hyperlink ref="A365" r:id="rId53" display="https://list.etsi.org/scripts/wa.exe?A2=3GPP_TSG_SA_WG4_VIDEO;1a55535.2202B&amp;S=" xr:uid="{7BF9CEAA-4D51-41C8-8D0E-111471756017}"/>
    <hyperlink ref="A364" r:id="rId54" display="https://list.etsi.org/scripts/wa.exe?A2=3GPP_TSG_SA_WG4_VIDEO;244e91a.2202B&amp;S=" xr:uid="{B65F957E-3E1F-46E2-BCD1-D992B11A9A2E}"/>
    <hyperlink ref="A139" r:id="rId55" display="https://list.etsi.org/scripts/wa.exe?A2=3GPP_TSG_SA_WG4_VIDEO;78e4c272.2202C&amp;S=" xr:uid="{C1304F30-AEC6-4022-990C-61AAD6DC8E08}"/>
    <hyperlink ref="A68" r:id="rId56" display="https://list.etsi.org/scripts/wa.exe?A2=3GPP_TSG_SA_WG4_VIDEO;77ed82a2.2202C&amp;S=" xr:uid="{8846132A-9077-4489-85D7-0BC535D40C82}"/>
    <hyperlink ref="A37" r:id="rId57" display="https://list.etsi.org/scripts/wa.exe?A2=3GPP_TSG_SA_WG4_VIDEO;56c326e5.2202C&amp;S=" xr:uid="{39E1F5A1-3B21-4519-96A6-6126476B88FF}"/>
    <hyperlink ref="A99" r:id="rId58" display="https://list.etsi.org/scripts/wa.exe?A2=3GPP_TSG_SA_WG4_VIDEO;6d5eefd7.2202C&amp;S=" xr:uid="{AFE4B965-3014-4A1E-A8C3-BAFC690E6C10}"/>
    <hyperlink ref="A97" r:id="rId59" display="https://list.etsi.org/scripts/wa.exe?A2=3GPP_TSG_SA_WG4_VIDEO;db03e306.2202C&amp;S=" xr:uid="{D307DD78-7667-472C-89B3-C45F74DAEC05}"/>
    <hyperlink ref="A95" r:id="rId60" display="https://list.etsi.org/scripts/wa.exe?A2=3GPP_TSG_SA_WG4_VIDEO;29d95d14.2202C&amp;S=" xr:uid="{6D17066B-3730-48F6-BA97-AB269DEFEE4A}"/>
    <hyperlink ref="A93" r:id="rId61" display="https://list.etsi.org/scripts/wa.exe?A2=3GPP_TSG_SA_WG4_VIDEO;f55e82f3.2202C&amp;S=" xr:uid="{57D1D953-71B4-48D7-8798-41C15F98517D}"/>
    <hyperlink ref="A91" r:id="rId62" display="https://list.etsi.org/scripts/wa.exe?A2=3GPP_TSG_SA_WG4_VIDEO;7cdc05f2.2202C&amp;S=" xr:uid="{7EC4DE4D-D32F-40E4-887E-51CAF4FFAFEA}"/>
    <hyperlink ref="A66" r:id="rId63" display="https://list.etsi.org/scripts/wa.exe?A2=3GPP_TSG_SA_WG4_VIDEO;ee69201d.2202C&amp;S=" xr:uid="{18D2215D-8E8B-4307-BF9D-9A40B4AD024C}"/>
    <hyperlink ref="A128" r:id="rId64" display="https://list.etsi.org/scripts/wa.exe?A2=3GPP_TSG_SA_WG4_VIDEO;427d1993.2202C&amp;S=" xr:uid="{97A1A165-9B15-4592-83DF-096C2D1F8326}"/>
    <hyperlink ref="A88" r:id="rId65" display="https://list.etsi.org/scripts/wa.exe?A2=3GPP_TSG_SA_WG4_VIDEO;2e9a688.2202C&amp;S=" xr:uid="{C9A1772E-F632-4A65-A475-8504E87B8AA7}"/>
    <hyperlink ref="A127" r:id="rId66" display="https://list.etsi.org/scripts/wa.exe?A2=3GPP_TSG_SA_WG4_VIDEO;ef1b62f9.2202C&amp;S=" xr:uid="{629578DC-E62D-4865-917A-ED3ADEA91773}"/>
    <hyperlink ref="A113" r:id="rId67" display="https://list.etsi.org/scripts/wa.exe?A2=3GPP_TSG_SA_WG4_VIDEO;8840b6f8.2202C&amp;S=" xr:uid="{401E2324-7D55-417F-B9B6-3748128D0618}"/>
    <hyperlink ref="A120" r:id="rId68" display="https://list.etsi.org/scripts/wa.exe?A2=3GPP_TSG_SA_WG4_VIDEO;8e1a776.2202C&amp;S=" xr:uid="{1BDC7336-DBCE-428C-BE32-914DA2089FF0}"/>
    <hyperlink ref="A137" r:id="rId69" display="https://list.etsi.org/scripts/wa.exe?A2=3GPP_TSG_SA_WG4_VIDEO;4edee643.2202C&amp;S=" xr:uid="{7B1654B0-76A6-4593-AF4B-A214C03FC8FA}"/>
    <hyperlink ref="A136" r:id="rId70" display="https://list.etsi.org/scripts/wa.exe?A2=3GPP_TSG_SA_WG4_VIDEO;7f9e62e4.2202C&amp;S=" xr:uid="{4232A7FE-371C-4570-89A4-4A82EE7BA6BE}"/>
    <hyperlink ref="A133" r:id="rId71" display="https://list.etsi.org/scripts/wa.exe?A2=3GPP_TSG_SA_WG4_VIDEO;54a86022.2202C&amp;S=" xr:uid="{6809AA60-F914-4314-8A3C-5DA186B2C347}"/>
    <hyperlink ref="A105" r:id="rId72" display="https://list.etsi.org/scripts/wa.exe?A2=3GPP_TSG_SA_WG4_VIDEO;15e491b1.2202C&amp;S=" xr:uid="{23F81EDC-74F1-4A34-9ED2-2BDDE592E614}"/>
    <hyperlink ref="A39" r:id="rId73" display="https://list.etsi.org/scripts/wa.exe?A2=3GPP_TSG_SA_WG4_VIDEO;2e2eaa5d.2202C&amp;S=" xr:uid="{804DE16B-A680-403B-BEE5-DC7764D76EF4}"/>
    <hyperlink ref="A57" r:id="rId74" display="https://list.etsi.org/scripts/wa.exe?A2=3GPP_TSG_SA_WG4_VIDEO;5814151f.2202C&amp;S=" xr:uid="{5E3D243F-6F41-4C8C-8415-370ED4EEC79C}"/>
    <hyperlink ref="A103" r:id="rId75" display="https://list.etsi.org/scripts/wa.exe?A2=3GPP_TSG_SA_WG4_VIDEO;a5bd3e88.2202C&amp;S=" xr:uid="{1714A261-C6FD-4C17-9588-DB0BF879CE92}"/>
    <hyperlink ref="A146" r:id="rId76" display="https://list.etsi.org/scripts/wa.exe?A2=3GPP_TSG_SA_WG4_VIDEO;57125864.2202C&amp;S=" xr:uid="{E1F1DCD7-A2EB-48E0-B06A-9AF11CF090BF}"/>
    <hyperlink ref="A162" r:id="rId77" display="https://list.etsi.org/scripts/wa.exe?A2=3GPP_TSG_SA_WG4_VIDEO;ce82fe49.2202C&amp;S=" xr:uid="{C9FBD5BD-6A3D-4A9A-B237-3A372490C73F}"/>
    <hyperlink ref="A100" r:id="rId78" display="https://list.etsi.org/scripts/wa.exe?A2=3GPP_TSG_SA_WG4_VIDEO;ba162db7.2202C&amp;S=" xr:uid="{366743D7-3842-4317-B2AB-B7D58AA7D171}"/>
    <hyperlink ref="A138" r:id="rId79" display="https://list.etsi.org/scripts/wa.exe?A2=3GPP_TSG_SA_WG4_VIDEO;78e4c272.2202C&amp;S=" xr:uid="{23014464-3A88-4925-8116-567430B954F4}"/>
    <hyperlink ref="A67" r:id="rId80" display="https://list.etsi.org/scripts/wa.exe?A2=3GPP_TSG_SA_WG4_VIDEO;77ed82a2.2202C&amp;S=" xr:uid="{02F35614-76F2-4EFC-ADDB-667C54AB4B0E}"/>
    <hyperlink ref="A38" r:id="rId81" display="https://list.etsi.org/scripts/wa.exe?A2=3GPP_TSG_SA_WG4_VIDEO;56c326e5.2202C&amp;S=" xr:uid="{7F11186C-D901-450D-969C-F04B92776499}"/>
    <hyperlink ref="A98" r:id="rId82" display="https://list.etsi.org/scripts/wa.exe?A2=3GPP_TSG_SA_WG4_VIDEO;6d5eefd7.2202C&amp;S=" xr:uid="{44FD71E9-6D5C-4293-92F8-64F9FB47FA0E}"/>
    <hyperlink ref="A96" r:id="rId83" display="https://list.etsi.org/scripts/wa.exe?A2=3GPP_TSG_SA_WG4_VIDEO;db03e306.2202C&amp;S=" xr:uid="{AAA9D8AA-78CF-4AC5-9D3A-0455DB329460}"/>
    <hyperlink ref="A94" r:id="rId84" display="https://list.etsi.org/scripts/wa.exe?A2=3GPP_TSG_SA_WG4_VIDEO;29d95d14.2202C&amp;S=" xr:uid="{C33BB88C-F66E-4D2B-8684-34596E392C44}"/>
    <hyperlink ref="A92" r:id="rId85" display="https://list.etsi.org/scripts/wa.exe?A2=3GPP_TSG_SA_WG4_VIDEO;f55e82f3.2202C&amp;S=" xr:uid="{6465C944-9A7D-41FD-A52C-03D602B5B4BB}"/>
    <hyperlink ref="A90" r:id="rId86" display="https://list.etsi.org/scripts/wa.exe?A2=3GPP_TSG_SA_WG4_VIDEO;7cdc05f2.2202C&amp;S=" xr:uid="{33E03E1B-87B9-4FD6-A1F8-44F870981C99}"/>
    <hyperlink ref="A65" r:id="rId87" display="https://list.etsi.org/scripts/wa.exe?A2=3GPP_TSG_SA_WG4_VIDEO;ee69201d.2202C&amp;S=" xr:uid="{B2548B6F-6BEB-4040-8840-F47CC0379235}"/>
    <hyperlink ref="A129" r:id="rId88" display="https://list.etsi.org/scripts/wa.exe?A2=3GPP_TSG_SA_WG4_VIDEO;427d1993.2202C&amp;S=" xr:uid="{B864E595-BA8F-42B9-9626-0FF5D1BA4B94}"/>
    <hyperlink ref="A89" r:id="rId89" display="https://list.etsi.org/scripts/wa.exe?A2=3GPP_TSG_SA_WG4_VIDEO;2e9a688.2202C&amp;S=" xr:uid="{2FABCBD9-9279-4EDD-AAD9-8B870ACF78B1}"/>
    <hyperlink ref="A126" r:id="rId90" display="https://list.etsi.org/scripts/wa.exe?A2=3GPP_TSG_SA_WG4_VIDEO;ef1b62f9.2202C&amp;S=" xr:uid="{45A75386-5601-4FA8-AB88-734A8F66B0F6}"/>
    <hyperlink ref="A157" r:id="rId91" display="https://list.etsi.org/scripts/wa.exe?A2=3GPP_TSG_SA_WG4_VIDEO;bd575104.2202C&amp;S=" xr:uid="{9E8DA3F7-A98F-4B8B-AD06-210F94A75D3C}"/>
    <hyperlink ref="A50" r:id="rId92" display="https://list.etsi.org/scripts/wa.exe?A2=3GPP_TSG_SA_WG4_VIDEO;651a00cf.2202C&amp;S=" xr:uid="{6D267AC3-CE09-4029-87AC-41174E70B854}"/>
    <hyperlink ref="A49" r:id="rId93" display="https://list.etsi.org/scripts/wa.exe?A2=3GPP_TSG_SA_WG4_VIDEO;fb75389a.2202C&amp;S=" xr:uid="{DAE00A74-227C-493D-971B-ECDE25C05DB6}"/>
    <hyperlink ref="A48" r:id="rId94" display="https://list.etsi.org/scripts/wa.exe?A2=3GPP_TSG_SA_WG4_VIDEO;18e47960.2202C&amp;S=" xr:uid="{5360EF73-24DA-4CB8-9269-E12A6D5ECB26}"/>
    <hyperlink ref="A69" r:id="rId95" display="https://list.etsi.org/scripts/wa.exe?A2=3GPP_TSG_SA_WG4_VIDEO;cc38a5fa.2202C&amp;S=" xr:uid="{CB4CFCE8-3933-4F22-92CE-D757E1A3E2A4}"/>
    <hyperlink ref="A130" r:id="rId96" display="https://list.etsi.org/scripts/wa.exe?A2=3GPP_TSG_SA_WG4_VIDEO;28d05344.2202C&amp;S=" xr:uid="{03AAB807-2439-41E8-AEC3-E872ED1F5106}"/>
    <hyperlink ref="A164" r:id="rId97" display="https://list.etsi.org/scripts/wa.exe?A2=3GPP_TSG_SA_WG4_VIDEO;5b34f2d7.2202C&amp;S=" xr:uid="{0BA21099-E758-495F-B2CB-29BCB8605B83}"/>
    <hyperlink ref="A153" r:id="rId98" display="https://list.etsi.org/scripts/wa.exe?A2=3GPP_TSG_SA_WG4_VIDEO;c78b0b5a.2202C&amp;S=" xr:uid="{40C71611-3683-4322-AA5D-1513F9B2E70B}"/>
    <hyperlink ref="A47" r:id="rId99" display="https://list.etsi.org/scripts/wa.exe?A2=3GPP_TSG_SA_WG4_VIDEO;980fa88f.2202C&amp;S=" xr:uid="{80857D01-9E91-4548-BDB8-1E6E57077C42}"/>
    <hyperlink ref="A46" r:id="rId100" display="https://list.etsi.org/scripts/wa.exe?A2=3GPP_TSG_SA_WG4_VIDEO;fdafe935.2202C&amp;S=" xr:uid="{4E24AB0D-817B-4FE3-9F86-1643B73CBC2C}"/>
    <hyperlink ref="A163" r:id="rId101" display="https://list.etsi.org/scripts/wa.exe?A2=3GPP_TSG_SA_WG4_VIDEO;c879d975.2202C&amp;S=" xr:uid="{9D26B805-B9F1-4B6C-94E4-1DAE4FAD453E}"/>
    <hyperlink ref="A373" r:id="rId102" display="https://list.etsi.org/scripts/wa.exe?A2=3GPP_TSG_SA_WG4_VIDEO;d4aaf558.2202C&amp;S=" xr:uid="{E7668E35-6FF3-4A73-B0B5-57140A8F5035}"/>
    <hyperlink ref="A359" r:id="rId103" display="https://list.etsi.org/scripts/wa.exe?A2=3GPP_TSG_SA_WG4_VIDEO;2399c436.2202C&amp;S=" xr:uid="{32A784E6-1A06-42AB-AE50-F37BACCF6BF1}"/>
    <hyperlink ref="A150" r:id="rId104" display="https://list.etsi.org/scripts/wa.exe?A2=3GPP_TSG_SA_WG4_VIDEO;6441313d.2202C&amp;S=" xr:uid="{BAF3B570-50C6-4A12-9DA0-1D59D06E13FB}"/>
    <hyperlink ref="A358" r:id="rId105" display="https://list.etsi.org/scripts/wa.exe?A2=3GPP_TSG_SA_WG4_VIDEO;37802ed.2202C&amp;S=" xr:uid="{682281E7-CC21-4AAB-9666-E7D5B1460635}"/>
    <hyperlink ref="A149" r:id="rId106" display="https://list.etsi.org/scripts/wa.exe?A2=3GPP_TSG_SA_WG4_VIDEO;2ccca897.2202C&amp;S=" xr:uid="{D8BAAE72-35D3-4C53-B4E9-A6621118CFA7}"/>
    <hyperlink ref="A45" r:id="rId107" display="https://list.etsi.org/scripts/wa.exe?A2=3GPP_TSG_SA_WG4_VIDEO;8237c987.2202C&amp;S=" xr:uid="{3D2A7EB9-D2D9-4EFB-B79C-67D29E630953}"/>
    <hyperlink ref="A44" r:id="rId108" display="https://list.etsi.org/scripts/wa.exe?A2=3GPP_TSG_SA_WG4_VIDEO;a1042c4b.2202C&amp;S=" xr:uid="{EA085CF6-47C8-4840-B042-CC03F1718E3F}"/>
    <hyperlink ref="A148" r:id="rId109" display="https://list.etsi.org/scripts/wa.exe?A2=3GPP_TSG_SA_WG4_VIDEO;5e944569.2202C&amp;S=" xr:uid="{FD2E1786-CE8B-4F8C-B2DA-625F86146854}"/>
    <hyperlink ref="A101" r:id="rId110" display="https://list.etsi.org/scripts/wa.exe?A2=3GPP_TSG_SA_WG4_VIDEO;8be7c716.2202C&amp;S=" xr:uid="{95A52B34-A0CD-4822-8F0D-534E1565D132}"/>
    <hyperlink ref="A43" r:id="rId111" display="https://list.etsi.org/scripts/wa.exe?A2=3GPP_TSG_SA_WG4_VIDEO;c4a5af0a.2202C&amp;S=" xr:uid="{FB42E4B6-A68F-4C58-B2E4-526311507790}"/>
    <hyperlink ref="A156" r:id="rId112" display="https://list.etsi.org/scripts/wa.exe?A2=3GPP_TSG_SA_WG4_VIDEO;251da026.2202C&amp;S=" xr:uid="{9FA7D6C5-1A46-45BF-BB07-709B219CC843}"/>
    <hyperlink ref="A372" r:id="rId113" display="https://list.etsi.org/scripts/wa.exe?A2=3GPP_TSG_SA_WG4_VIDEO;1d6a6600.2202C&amp;S=" xr:uid="{943E76D9-FE31-41D5-A7A0-B3AEA23F9983}"/>
    <hyperlink ref="A159" r:id="rId114" display="https://list.etsi.org/scripts/wa.exe?A2=3GPP_TSG_SA_WG4_VIDEO;bae844d.2202C&amp;S=" xr:uid="{DADD989C-AE90-4750-973F-09913FE98982}"/>
    <hyperlink ref="A155" r:id="rId115" display="https://list.etsi.org/scripts/wa.exe?A2=3GPP_TSG_SA_WG4_VIDEO;2162d4b2.2202C&amp;S=" xr:uid="{D832A049-3E06-45C7-836D-2B7AE863E9A6}"/>
    <hyperlink ref="A32" r:id="rId116" display="https://list.etsi.org/scripts/wa.exe?A2=3GPP_TSG_SA_WG4_VIDEO;93f6ea96.2202C&amp;S=" xr:uid="{828A10C0-E4D6-4A48-9796-E1A4FD7CCE27}"/>
    <hyperlink ref="A123" r:id="rId117" display="https://list.etsi.org/scripts/wa.exe?A2=3GPP_TSG_SA_WG4_VIDEO;83599450.2202C&amp;S=" xr:uid="{CADCA453-56C4-467C-ABB6-C25E97498986}"/>
    <hyperlink ref="A31" r:id="rId118" display="https://list.etsi.org/scripts/wa.exe?A2=3GPP_TSG_SA_WG4_VIDEO;6f09a658.2202C&amp;S=" xr:uid="{CE487B3B-DB4C-4282-A6A7-E7CE4C246B57}"/>
    <hyperlink ref="A141" r:id="rId119" display="https://list.etsi.org/scripts/wa.exe?A2=3GPP_TSG_SA_WG4_VIDEO;f63307ea.2202C&amp;S=" xr:uid="{B2F6CF80-DAF2-4E1A-87F1-93FBD61C7A84}"/>
    <hyperlink ref="A140" r:id="rId120" display="https://list.etsi.org/scripts/wa.exe?A2=3GPP_TSG_SA_WG4_VIDEO;6f57f8c8.2202C&amp;S=" xr:uid="{B2E305ED-05C2-46FE-9B50-671A17D3CD03}"/>
    <hyperlink ref="A42" r:id="rId121" display="https://list.etsi.org/scripts/wa.exe?A2=3GPP_TSG_SA_WG4_VIDEO;1d3407aa.2202C&amp;S=" xr:uid="{BBB0BAA7-0C0D-419F-B00E-E18658112322}"/>
    <hyperlink ref="A41" r:id="rId122" display="https://list.etsi.org/scripts/wa.exe?A2=3GPP_TSG_SA_WG4_VIDEO;7ee6e541.2202C&amp;S=" xr:uid="{2585E4FC-2630-4416-8DDB-C60C75375FA0}"/>
    <hyperlink ref="A122" r:id="rId123" display="https://list.etsi.org/scripts/wa.exe?A2=3GPP_TSG_SA_WG4_VIDEO;2bca62a9.2202C&amp;S=" xr:uid="{FFEBC47B-BC0A-42C6-B691-C13FD926B016}"/>
    <hyperlink ref="A2" r:id="rId124" display="https://list.etsi.org/scripts/wa.exe?A2=3GPP_TSG_SA_WG4_VIDEO;6b43d2ec.2202C&amp;S=" xr:uid="{02D9AFAD-D8B3-43FD-A664-D838D7D1947B}"/>
    <hyperlink ref="A115" r:id="rId125" display="https://list.etsi.org/scripts/wa.exe?A2=3GPP_TSG_SA_WG4_VIDEO;b6cc8781.2202C&amp;S=" xr:uid="{47BAA816-A5E2-457B-9B12-192A0C5B6060}"/>
    <hyperlink ref="A147" r:id="rId126" display="https://list.etsi.org/scripts/wa.exe?A2=3GPP_TSG_SA_WG4_VIDEO;c6eae11b.2202C&amp;S=" xr:uid="{B04EE370-3769-4964-9561-4C7373717554}"/>
    <hyperlink ref="A121" r:id="rId127" display="https://list.etsi.org/scripts/wa.exe?A2=3GPP_TSG_SA_WG4_VIDEO;4175b2e4.2202C&amp;S=" xr:uid="{1F870944-8CDA-4607-AB16-B5B5579030E0}"/>
    <hyperlink ref="A114" r:id="rId128" display="https://list.etsi.org/scripts/wa.exe?A2=3GPP_TSG_SA_WG4_VIDEO;dee42fee.2202C&amp;S=" xr:uid="{EA8C2BB7-3F7B-4AF1-9BD7-0A7C0DEDD858}"/>
    <hyperlink ref="A106" r:id="rId129" display="https://list.etsi.org/scripts/wa.exe?A2=3GPP_TSG_SA_WG4_VIDEO;15e491b1.2202C&amp;S=" xr:uid="{519DCF9D-B9D4-4C5E-979D-082ECAA4D889}"/>
    <hyperlink ref="A131" r:id="rId130" display="https://list.etsi.org/scripts/wa.exe?A2=3GPP_TSG_SA_WG4_VIDEO;abc7168.2202C&amp;S=" xr:uid="{4625EC18-5FCB-415E-B4C3-B018AB8572EC}"/>
    <hyperlink ref="A40" r:id="rId131" display="https://list.etsi.org/scripts/wa.exe?A2=3GPP_TSG_SA_WG4_VIDEO;2e2eaa5d.2202C&amp;S=" xr:uid="{B06678FA-83F8-40B2-B8C9-0ACA2278E281}"/>
    <hyperlink ref="A56" r:id="rId132" display="https://list.etsi.org/scripts/wa.exe?A2=3GPP_TSG_SA_WG4_VIDEO;5814151f.2202C&amp;S=" xr:uid="{A6B78ABD-C22D-432D-84C0-692C5BB27BBE}"/>
    <hyperlink ref="A104" r:id="rId133" display="https://list.etsi.org/scripts/wa.exe?A2=3GPP_TSG_SA_WG4_VIDEO;a5bd3e88.2202C&amp;S=" xr:uid="{D2BF5996-1F2A-4BA5-A487-2DD7E187CEA8}"/>
    <hyperlink ref="A176" r:id="rId134" display="https://list.etsi.org/scripts/wa.exe?A2=3GPP_TSG_SA_WG4_VIDEO;c6c7221a.2202C&amp;S=" xr:uid="{20B6F45B-ED63-4A41-8957-5D8D2D2CFC85}"/>
    <hyperlink ref="A375" r:id="rId135" display="https://list.etsi.org/scripts/wa.exe?A2=3GPP_TSG_SA_WG4_VIDEO;b8001d4a.2202C&amp;S=" xr:uid="{D3FC88AD-8180-4BE9-960C-9E00269A2F94}"/>
    <hyperlink ref="A188" r:id="rId136" display="https://list.etsi.org/scripts/wa.exe?A2=3GPP_TSG_SA_WG4_VIDEO;9390c30b.2202C&amp;S=" xr:uid="{5B8A768A-E41C-48A8-AA86-B810CBB17616}"/>
    <hyperlink ref="A81" r:id="rId137" display="https://list.etsi.org/scripts/wa.exe?A2=3GPP_TSG_SA_WG4_VIDEO;91f93cb2.2202C&amp;S=" xr:uid="{C06D0A1A-82E6-4A52-8377-BD05F472EA80}"/>
    <hyperlink ref="A80" r:id="rId138" display="https://list.etsi.org/scripts/wa.exe?A2=3GPP_TSG_SA_WG4_VIDEO;6d56c297.2202C&amp;S=" xr:uid="{41EEF46A-8809-4B6E-994D-B6540C493F30}"/>
    <hyperlink ref="A187" r:id="rId139" display="https://list.etsi.org/scripts/wa.exe?A2=3GPP_TSG_SA_WG4_VIDEO;88e163e2.2202C&amp;S=" xr:uid="{51519D13-7D4C-4860-9859-A78F343847C3}"/>
    <hyperlink ref="A258" r:id="rId140" display="https://list.etsi.org/scripts/wa.exe?A2=3GPP_TSG_SA_WG4_VIDEO;562217c4.2202C&amp;S=" xr:uid="{C8272145-8382-418E-AA12-7FF908DE3F2D}"/>
    <hyperlink ref="A186" r:id="rId141" display="https://list.etsi.org/scripts/wa.exe?A2=3GPP_TSG_SA_WG4_VIDEO;f44e62c6.2202C&amp;S=" xr:uid="{59733F82-4221-4D9E-842D-118E2B62588D}"/>
    <hyperlink ref="A257" r:id="rId142" display="https://list.etsi.org/scripts/wa.exe?A2=3GPP_TSG_SA_WG4_VIDEO;51875540.2202C&amp;S=" xr:uid="{BDC408B5-B484-4CCF-83E0-C390BA7120E1}"/>
    <hyperlink ref="A185" r:id="rId143" display="https://list.etsi.org/scripts/wa.exe?A2=3GPP_TSG_SA_WG4_VIDEO;c4fbe588.2202C&amp;S=" xr:uid="{81760FEA-C2C5-47BB-9656-7E796ED13BB3}"/>
    <hyperlink ref="A256" r:id="rId144" display="https://list.etsi.org/scripts/wa.exe?A2=3GPP_TSG_SA_WG4_VIDEO;23e96489.2202C&amp;S=" xr:uid="{C8ED6B4C-9341-453A-845C-EE530979706B}"/>
    <hyperlink ref="A200" r:id="rId145" display="https://list.etsi.org/scripts/wa.exe?A2=3GPP_TSG_SA_WG4_VIDEO;9c7c48f5.2202C&amp;S=" xr:uid="{21A6A5CD-C795-465D-94AF-61B4195C213F}"/>
    <hyperlink ref="A175" r:id="rId146" display="https://list.etsi.org/scripts/wa.exe?A2=3GPP_TSG_SA_WG4_VIDEO;7cb7ac58.2202C&amp;S=" xr:uid="{D28BF5AC-3E04-4E1C-880A-AC124B32D533}"/>
    <hyperlink ref="A79" r:id="rId147" display="https://list.etsi.org/scripts/wa.exe?A2=3GPP_TSG_SA_WG4_VIDEO;6b305ab.2202C&amp;S=" xr:uid="{5738576E-D3E4-4325-ADF6-ADBA2A125A68}"/>
    <hyperlink ref="A218" r:id="rId148" display="https://list.etsi.org/scripts/wa.exe?A2=3GPP_TSG_SA_WG4_VIDEO;5f3186e.2202C&amp;S=" xr:uid="{A124D505-BF17-4BA1-8D98-318A9DADEC93}"/>
    <hyperlink ref="A199" r:id="rId149" display="https://list.etsi.org/scripts/wa.exe?A2=3GPP_TSG_SA_WG4_VIDEO;2825dfcc.2202C&amp;S=" xr:uid="{D761BC6E-4CA7-47AA-A975-F19927489196}"/>
    <hyperlink ref="A217" r:id="rId150" display="https://list.etsi.org/scripts/wa.exe?A2=3GPP_TSG_SA_WG4_VIDEO;a3285fcf.2202C&amp;S=" xr:uid="{5A891585-25FF-471D-9D2F-C9F7AC3AE6BF}"/>
    <hyperlink ref="A343" r:id="rId151" display="https://list.etsi.org/scripts/wa.exe?A2=3GPP_TSG_SA_WG4_VIDEO;6c3015dd.2202C&amp;S=" xr:uid="{18C95D8C-74ED-4021-8531-B5F02E711F78}"/>
    <hyperlink ref="A198" r:id="rId152" display="https://list.etsi.org/scripts/wa.exe?A2=3GPP_TSG_SA_WG4_VIDEO;1f9eb575.2202C&amp;S=" xr:uid="{936C3603-C9D1-482C-A447-331EA0AAD1C9}"/>
    <hyperlink ref="A216" r:id="rId153" display="https://list.etsi.org/scripts/wa.exe?A2=3GPP_TSG_SA_WG4_VIDEO;33bcc2a9.2202C&amp;S=" xr:uid="{2FA7EBC4-1C04-42AE-9FDB-352CC635DB3A}"/>
    <hyperlink ref="A215" r:id="rId154" display="https://list.etsi.org/scripts/wa.exe?A2=3GPP_TSG_SA_WG4_VIDEO;54727fb2.2202C&amp;S=" xr:uid="{AF3FE62D-41B4-48A1-B066-785F24CB3045}"/>
    <hyperlink ref="A255" r:id="rId155" display="https://list.etsi.org/scripts/wa.exe?A2=3GPP_TSG_SA_WG4_VIDEO;9ddd09d7.2202C&amp;S=" xr:uid="{2BC01303-6293-4B0D-A06E-48EAB6CE6C0B}"/>
    <hyperlink ref="A214" r:id="rId156" display="https://list.etsi.org/scripts/wa.exe?A2=3GPP_TSG_SA_WG4_VIDEO;c828aec3.2202C&amp;S=" xr:uid="{55C2FE7F-5DF4-46E4-9906-E06CEF5F2DB4}"/>
    <hyperlink ref="A254" r:id="rId157" display="https://list.etsi.org/scripts/wa.exe?A2=3GPP_TSG_SA_WG4_VIDEO;7ec4d63b.2202C&amp;S=" xr:uid="{C0FD3F02-F246-4666-8074-AFB57D37FFCF}"/>
    <hyperlink ref="A253" r:id="rId158" display="https://list.etsi.org/scripts/wa.exe?A2=3GPP_TSG_SA_WG4_VIDEO;d5b2e6c8.2202C&amp;S=" xr:uid="{65A45BD1-7EC5-4630-9057-CECD611C3967}"/>
    <hyperlink ref="A252" r:id="rId159" display="https://list.etsi.org/scripts/wa.exe?A2=3GPP_TSG_SA_WG4_VIDEO;bec5a340.2202C&amp;S=" xr:uid="{680F8A5F-6291-4F17-A6F9-AFAAA0567714}"/>
    <hyperlink ref="A342" r:id="rId160" display="https://list.etsi.org/scripts/wa.exe?A2=3GPP_TSG_SA_WG4_VIDEO;206f5f4d.2202C&amp;S=" xr:uid="{408CFAE8-5F2F-49C9-9599-5D59DA27B2CB}"/>
    <hyperlink ref="A341" r:id="rId161" display="https://list.etsi.org/scripts/wa.exe?A2=3GPP_TSG_SA_WG4_VIDEO;ae997a9b.2202C&amp;S=" xr:uid="{02B2185E-6E2D-46F9-90A8-89D865CEB9D4}"/>
    <hyperlink ref="A340" r:id="rId162" display="https://list.etsi.org/scripts/wa.exe?A2=3GPP_TSG_SA_WG4_VIDEO;3cbb9c93.2202C&amp;S=" xr:uid="{86B0D297-3681-4C7A-8594-5E2EE0EA899D}"/>
    <hyperlink ref="A197" r:id="rId163" display="https://list.etsi.org/scripts/wa.exe?A2=3GPP_TSG_SA_WG4_VIDEO;d29f5123.2202C&amp;S=" xr:uid="{03395CCB-954A-455D-8AE7-D66C80FEA2EA}"/>
    <hyperlink ref="A213" r:id="rId164" display="https://list.etsi.org/scripts/wa.exe?A2=3GPP_TSG_SA_WG4_VIDEO;55cf4364.2202C&amp;S=" xr:uid="{64122C17-DD06-4969-8206-198C36EB7248}"/>
    <hyperlink ref="A212" r:id="rId165" display="https://list.etsi.org/scripts/wa.exe?A2=3GPP_TSG_SA_WG4_VIDEO;157df139.2202C&amp;S=" xr:uid="{642C73C5-D1BB-47EC-9F44-1B157D170B92}"/>
    <hyperlink ref="A78" r:id="rId166" display="https://list.etsi.org/scripts/wa.exe?A2=3GPP_TSG_SA_WG4_VIDEO;7d870f3f.2202C&amp;S=" xr:uid="{61AED9C9-F450-42CF-9BDE-76261A770063}"/>
    <hyperlink ref="A366" r:id="rId167" display="https://list.etsi.org/scripts/wa.exe?A2=3GPP_TSG_SA_WG4_VIDEO;31568e60.2202C&amp;S=" xr:uid="{C001F6A4-09D8-4307-A162-B28FA8E1EC44}"/>
    <hyperlink ref="A77" r:id="rId168" display="https://list.etsi.org/scripts/wa.exe?A2=3GPP_TSG_SA_WG4_VIDEO;a2bef6d8.2202C&amp;S=" xr:uid="{D07F67C9-2DC5-4EB4-BC1A-C555BB8EDD87}"/>
    <hyperlink ref="A174" r:id="rId169" display="https://list.etsi.org/scripts/wa.exe?A2=3GPP_TSG_SA_WG4_VIDEO;927db823.2202C&amp;S=" xr:uid="{7A37E3F0-4510-43E6-8F1F-B14FCB7116B4}"/>
    <hyperlink ref="A211" r:id="rId170" display="https://list.etsi.org/scripts/wa.exe?A2=3GPP_TSG_SA_WG4_VIDEO;beb0b2f2.2202C&amp;S=" xr:uid="{7A36A32C-C93E-463D-9005-251DA2BA7BA3}"/>
    <hyperlink ref="A210" r:id="rId171" display="https://list.etsi.org/scripts/wa.exe?A2=3GPP_TSG_SA_WG4_VIDEO;fcb62fec.2202C&amp;S=" xr:uid="{C49E1652-E8C9-4903-891A-06356961DEA8}"/>
    <hyperlink ref="A209" r:id="rId172" display="https://list.etsi.org/scripts/wa.exe?A2=3GPP_TSG_SA_WG4_VIDEO;a1906ecb.2202C&amp;S=" xr:uid="{2B425F5E-CC7A-4C35-92B0-D5EBFD6EA2E0}"/>
    <hyperlink ref="A208" r:id="rId173" display="https://list.etsi.org/scripts/wa.exe?A2=3GPP_TSG_SA_WG4_VIDEO;5dea93f3.2202C&amp;S=" xr:uid="{A4CC3098-E00C-4228-B56E-3104FDFAF673}"/>
    <hyperlink ref="A207" r:id="rId174" display="https://list.etsi.org/scripts/wa.exe?A2=3GPP_TSG_SA_WG4_VIDEO;c6802dd3.2202C&amp;S=" xr:uid="{A3B13AA1-C38A-44B6-9F5D-8BE7B1A41127}"/>
    <hyperlink ref="A76" r:id="rId175" display="https://list.etsi.org/scripts/wa.exe?A2=3GPP_TSG_SA_WG4_VIDEO;c63ce92e.2202C&amp;S=" xr:uid="{57BDCDA8-F88A-472D-858E-B7EF5BF6286E}"/>
    <hyperlink ref="A251" r:id="rId176" display="https://list.etsi.org/scripts/wa.exe?A2=3GPP_TSG_SA_WG4_VIDEO;e386be56.2202C&amp;S=" xr:uid="{937B13C9-4B1A-45D8-A1EB-158E72CBFCBB}"/>
    <hyperlink ref="A250" r:id="rId177" display="https://list.etsi.org/scripts/wa.exe?A2=3GPP_TSG_SA_WG4_VIDEO;79a8cab2.2202C&amp;S=" xr:uid="{FF3820DE-DFAC-4178-8AC1-2384C27D8181}"/>
    <hyperlink ref="A249" r:id="rId178" display="https://list.etsi.org/scripts/wa.exe?A2=3GPP_TSG_SA_WG4_VIDEO;20b3a82.2202C&amp;S=" xr:uid="{E6DBB244-9894-4DD9-894B-E5E8EA912AE6}"/>
    <hyperlink ref="A248" r:id="rId179" display="https://list.etsi.org/scripts/wa.exe?A2=3GPP_TSG_SA_WG4_VIDEO;9f574905.2202C&amp;S=" xr:uid="{AB2CCF28-0D83-40BF-B692-E022C53E7BD4}"/>
    <hyperlink ref="A247" r:id="rId180" display="https://list.etsi.org/scripts/wa.exe?A2=3GPP_TSG_SA_WG4_VIDEO;56b79e17.2202C&amp;S=" xr:uid="{2A3093CC-1DDD-4C35-AE88-7974E918FD71}"/>
    <hyperlink ref="A14" r:id="rId181" display="https://list.etsi.org/scripts/wa.exe?A2=3GPP_TSG_SA_WG4_VIDEO;94b3f00d.2202C&amp;S=" xr:uid="{0C0C9D53-2BE6-4E62-A0A6-9EE923876E71}"/>
    <hyperlink ref="A337" r:id="rId182" display="https://list.etsi.org/scripts/wa.exe?A2=3GPP_TSG_SA_WG4_VIDEO;df0f349d.2202C&amp;S=" xr:uid="{6DFF6763-278D-4050-9E83-0B729A26C8AB}"/>
    <hyperlink ref="A336" r:id="rId183" display="https://list.etsi.org/scripts/wa.exe?A2=3GPP_TSG_SA_WG4_VIDEO;63eaba7d.2202C&amp;S=" xr:uid="{D13B7C03-F579-4245-8C41-ACD3C601BB9D}"/>
    <hyperlink ref="A246" r:id="rId184" display="https://list.etsi.org/scripts/wa.exe?A2=3GPP_TSG_SA_WG4_VIDEO;b12a1c95.2202C&amp;S=" xr:uid="{E121F432-7FFF-4482-A34D-86C5CF64A1B0}"/>
    <hyperlink ref="A245" r:id="rId185" display="https://list.etsi.org/scripts/wa.exe?A2=3GPP_TSG_SA_WG4_VIDEO;d0a86d7b.2202C&amp;S=" xr:uid="{86A284CE-0EA1-425C-971A-BF58F67DBF99}"/>
    <hyperlink ref="A244" r:id="rId186" display="https://list.etsi.org/scripts/wa.exe?A2=3GPP_TSG_SA_WG4_VIDEO;ae79bb1.2202C&amp;S=" xr:uid="{0B4689C6-8F1D-4E39-AA40-E7BDF0734334}"/>
    <hyperlink ref="A206" r:id="rId187" display="https://list.etsi.org/scripts/wa.exe?A2=3GPP_TSG_SA_WG4_VIDEO;8597471f.2202C&amp;S=" xr:uid="{7E62E24E-0B23-4D3D-92A5-74614060D160}"/>
    <hyperlink ref="A205" r:id="rId188" display="https://list.etsi.org/scripts/wa.exe?A2=3GPP_TSG_SA_WG4_VIDEO;fc1c6e97.2202C&amp;S=" xr:uid="{BD39D0C3-4880-4B3A-8C67-50DC4CD1408F}"/>
    <hyperlink ref="A335" r:id="rId189" display="https://list.etsi.org/scripts/wa.exe?A2=3GPP_TSG_SA_WG4_VIDEO;1793900f.2202C&amp;S=" xr:uid="{9C740E79-08AD-4755-9426-3631531CE2A5}"/>
    <hyperlink ref="A204" r:id="rId190" display="https://list.etsi.org/scripts/wa.exe?A2=3GPP_TSG_SA_WG4_VIDEO;e0761b0a.2202C&amp;S=" xr:uid="{904F3DAE-C868-41E3-A11B-13F3CEE7DAFA}"/>
    <hyperlink ref="A75" r:id="rId191" display="https://list.etsi.org/scripts/wa.exe?A2=3GPP_TSG_SA_WG4_VIDEO;165e621b.2202C&amp;S=" xr:uid="{3C2F0E3E-6C27-436C-996D-3B3AEEA4446F}"/>
    <hyperlink ref="A243" r:id="rId192" display="https://list.etsi.org/scripts/wa.exe?A2=3GPP_TSG_SA_WG4_VIDEO;7a1ee1b7.2202C&amp;S=" xr:uid="{16EE5AB3-B50F-4D12-BBEE-6866C515F266}"/>
    <hyperlink ref="A13" r:id="rId193" display="https://list.etsi.org/scripts/wa.exe?A2=3GPP_TSG_SA_WG4_VIDEO;11f454da.2202C&amp;S=" xr:uid="{41C09511-6242-4D08-B4BA-C0DFE7A19201}"/>
    <hyperlink ref="A242" r:id="rId194" display="https://list.etsi.org/scripts/wa.exe?A2=3GPP_TSG_SA_WG4_VIDEO;bfbed4de.2202C&amp;S=" xr:uid="{F575FEBF-D5F4-4344-AE05-58A97B70AC3D}"/>
    <hyperlink ref="A12" r:id="rId195" display="https://list.etsi.org/scripts/wa.exe?A2=3GPP_TSG_SA_WG4_VIDEO;a170192f.2202C&amp;S=" xr:uid="{2EB9A73C-294A-4BEB-B7F3-511E683B5A40}"/>
    <hyperlink ref="A11" r:id="rId196" display="https://list.etsi.org/scripts/wa.exe?A2=3GPP_TSG_SA_WG4_VIDEO;5a429990.2202C&amp;S=" xr:uid="{E0F7D33B-72E1-4DAA-AE0A-4E1BB8BEC1EC}"/>
    <hyperlink ref="A10" r:id="rId197" display="https://list.etsi.org/scripts/wa.exe?A2=3GPP_TSG_SA_WG4_VIDEO;fa45e0fc.2202C&amp;S=" xr:uid="{6DC916FD-88B7-4070-A2C5-14045848305C}"/>
    <hyperlink ref="A74" r:id="rId198" display="https://list.etsi.org/scripts/wa.exe?A2=3GPP_TSG_SA_WG4_VIDEO;240336d3.2202C&amp;S=" xr:uid="{E538AC40-11C7-4215-BB73-814CD41F66D5}"/>
    <hyperlink ref="A241" r:id="rId199" display="https://list.etsi.org/scripts/wa.exe?A2=3GPP_TSG_SA_WG4_VIDEO;7bae13f.2202C&amp;S=" xr:uid="{849510B4-CA49-4C64-AF16-3AF271FE644B}"/>
    <hyperlink ref="A73" r:id="rId200" display="https://list.etsi.org/scripts/wa.exe?A2=3GPP_TSG_SA_WG4_VIDEO;988313ef.2202C&amp;S=" xr:uid="{8B37EB0F-395F-4DE8-95A6-5B78936510B6}"/>
    <hyperlink ref="A72" r:id="rId201" display="https://list.etsi.org/scripts/wa.exe?A2=3GPP_TSG_SA_WG4_VIDEO;d4a92e0b.2202C&amp;S=" xr:uid="{ABE715B4-1642-4277-A762-7668CD6187FD}"/>
    <hyperlink ref="A71" r:id="rId202" display="https://list.etsi.org/scripts/wa.exe?A2=3GPP_TSG_SA_WG4_VIDEO;9a7c18c6.2202C&amp;S=" xr:uid="{3C209325-F751-4189-946C-3FFB841D4A00}"/>
    <hyperlink ref="A362" r:id="rId203" display="https://list.etsi.org/scripts/wa.exe?A2=3GPP_TSG_SA_WG4_VIDEO;f1128026.2202C&amp;S=" xr:uid="{DDC36BE4-6EE0-4398-9864-50C256E6D2FF}"/>
    <hyperlink ref="A240" r:id="rId204" display="https://list.etsi.org/scripts/wa.exe?A2=3GPP_TSG_SA_WG4_VIDEO;6ed2e67b.2202C&amp;S=" xr:uid="{B1FB815A-986D-4272-B181-09940FF452CC}"/>
    <hyperlink ref="A21" r:id="rId205" display="https://list.etsi.org/scripts/wa.exe?A2=3GPP_TSG_SA_WG4_VIDEO;c3951259.2202C&amp;S=" xr:uid="{2762E667-8A76-4080-85A7-8E520B5AD1CC}"/>
    <hyperlink ref="A239" r:id="rId206" display="https://list.etsi.org/scripts/wa.exe?A2=3GPP_TSG_SA_WG4_VIDEO;4827d6e.2202C&amp;S=" xr:uid="{817395AE-F2CB-4DEC-B3A9-3D60482B93FD}"/>
    <hyperlink ref="A334" r:id="rId207" xr:uid="{793A2D54-64CB-44EF-BD10-C18D16A2ADC9}"/>
    <hyperlink ref="A238" r:id="rId208" display="https://list.etsi.org/scripts/wa.exe?A2=3GPP_TSG_SA_WG4_VIDEO;53cbb8e8.2202C&amp;S=" xr:uid="{50181FEE-7272-4F44-A369-4B712F2A0ECA}"/>
    <hyperlink ref="A237" r:id="rId209" display="https://list.etsi.org/scripts/wa.exe?A2=3GPP_TSG_SA_WG4_VIDEO;5c4d5ce1.2202C&amp;S=" xr:uid="{8BCC056A-CEF8-4A43-85EB-83C498A21BAE}"/>
    <hyperlink ref="A236" r:id="rId210" display="https://list.etsi.org/scripts/wa.exe?A2=3GPP_TSG_SA_WG4_VIDEO;cd0c0579.2202C&amp;S=" xr:uid="{34BD4A11-BA07-4BD6-966C-8EE4F472696A}"/>
    <hyperlink ref="A235" r:id="rId211" display="https://list.etsi.org/scripts/wa.exe?A2=3GPP_TSG_SA_WG4_VIDEO;6db10c76.2202C&amp;S=" xr:uid="{514D24B4-9B15-4046-8FD0-0240E63608F6}"/>
    <hyperlink ref="A20" r:id="rId212" display="https://list.etsi.org/scripts/wa.exe?A2=3GPP_TSG_SA_WG4_VIDEO;f92f568f.2202C&amp;S=" xr:uid="{85C45B5A-1891-401E-9285-7A1C9A3006E3}"/>
    <hyperlink ref="A19" r:id="rId213" display="https://list.etsi.org/scripts/wa.exe?A2=3GPP_TSG_SA_WG4_VIDEO;77772a6b.2202C&amp;S=" xr:uid="{BCE44EB0-8016-40DD-9421-3D66F3C7441F}"/>
    <hyperlink ref="A18" r:id="rId214" display="https://list.etsi.org/scripts/wa.exe?A2=3GPP_TSG_SA_WG4_VIDEO;b95394b2.2202C&amp;S=" xr:uid="{BCB8275A-62CD-44A1-92F4-AA605355AF8B}"/>
    <hyperlink ref="A203" r:id="rId215" display="https://list.etsi.org/scripts/wa.exe?A2=3GPP_TSG_SA_WG4_VIDEO;1d51454e.2202C&amp;S=" xr:uid="{E895DC69-AF00-44C1-861F-506077BF9A7C}"/>
    <hyperlink ref="A17" r:id="rId216" display="https://list.etsi.org/scripts/wa.exe?A2=3GPP_TSG_SA_WG4_VIDEO;87c5b3bb.2202C&amp;S=" xr:uid="{42B43FD4-D44C-4A89-86CE-D35396892F81}"/>
    <hyperlink ref="A339" r:id="rId217" display="https://list.etsi.org/scripts/wa.exe?A2=3GPP_TSG_SA_WG4_VIDEO;99021432.2202C&amp;S=" xr:uid="{1F870D94-CF68-4C14-833C-16A255F8CC92}"/>
    <hyperlink ref="A234" r:id="rId218" display="https://list.etsi.org/scripts/wa.exe?A2=3GPP_TSG_SA_WG4_VIDEO;1303c556.2202C&amp;S=" xr:uid="{98A50E91-7EE1-4E64-94CD-888B490C3477}"/>
    <hyperlink ref="A233" r:id="rId219" display="https://list.etsi.org/scripts/wa.exe?A2=3GPP_TSG_SA_WG4_VIDEO;20b2ffea.2202C&amp;S=" xr:uid="{3E12A689-9505-42A9-B484-B49FF21C4688}"/>
    <hyperlink ref="A202" r:id="rId220" display="https://list.etsi.org/scripts/wa.exe?A2=3GPP_TSG_SA_WG4_VIDEO;e134f524.2202C&amp;S=" xr:uid="{85BF7889-9218-4DB5-9CD0-3C1311F93F43}"/>
    <hyperlink ref="A196" r:id="rId221" display="https://list.etsi.org/scripts/wa.exe?A2=3GPP_TSG_SA_WG4_VIDEO;bd9ce40b.2202C&amp;S=" xr:uid="{8BC06BD9-9D9B-4F3D-94C4-C262976A511C}"/>
    <hyperlink ref="A184" r:id="rId222" display="https://list.etsi.org/scripts/wa.exe?A2=3GPP_TSG_SA_WG4_VIDEO;ce407e94.2202C&amp;S=" xr:uid="{135A6D02-872B-4778-9C56-9933B83E35AD}"/>
    <hyperlink ref="A338" r:id="rId223" display="https://list.etsi.org/scripts/wa.exe?A2=3GPP_TSG_SA_WG4_VIDEO;35fce2a6.2202C&amp;S=" xr:uid="{F6C1CD31-7E5C-4EB2-94C3-2E8CA0AC5129}"/>
    <hyperlink ref="A333" r:id="rId224" display="https://list.etsi.org/scripts/wa.exe?A2=3GPP_TSG_SA_WG4_VIDEO;38c7006c.2202C&amp;S=" xr:uid="{6BE21884-3EB5-4DAF-8A93-036FB5CE0A1C}"/>
    <hyperlink ref="A53" r:id="rId225" display="https://list.etsi.org/scripts/wa.exe?A2=3GPP_TSG_SA_WG4_VIDEO;e282eea.2202C&amp;S=" xr:uid="{E6B149DA-4CC7-4464-AA31-50E33EF1C88D}"/>
    <hyperlink ref="A173" r:id="rId226" display="https://list.etsi.org/scripts/wa.exe?A2=3GPP_TSG_SA_WG4_VIDEO;9d1b283e.2202C&amp;S=" xr:uid="{B3DADFA1-D497-45FA-858F-80387DD5686F}"/>
    <hyperlink ref="A24" r:id="rId227" display="https://list.etsi.org/scripts/wa.exe?A2=3GPP_TSG_SA_WG4_VIDEO;1beb885d.2202C&amp;S=" xr:uid="{F226725E-0473-4F18-9957-B70B05A5A50F}"/>
    <hyperlink ref="A23" r:id="rId228" display="https://list.etsi.org/scripts/wa.exe?A2=3GPP_TSG_SA_WG4_VIDEO;419126c7.2202C&amp;S=" xr:uid="{7FB72BB2-7063-4003-AB92-B5E7A92D4659}"/>
    <hyperlink ref="A22" r:id="rId229" display="https://list.etsi.org/scripts/wa.exe?A2=3GPP_TSG_SA_WG4_VIDEO;16b63b73.2202C&amp;S=" xr:uid="{466C2134-C1D1-4A4E-A98F-CAB99C1B57E0}"/>
    <hyperlink ref="A16" r:id="rId230" display="https://list.etsi.org/scripts/wa.exe?A2=3GPP_TSG_SA_WG4_VIDEO;52007638.2202C&amp;S=" xr:uid="{DBD23670-578F-47BC-9892-12A4C65DC639}"/>
    <hyperlink ref="A9" r:id="rId231" display="https://list.etsi.org/scripts/wa.exe?A2=3GPP_TSG_SA_WG4_VIDEO;9180f7e8.2202C&amp;S=" xr:uid="{3F263935-8F87-448E-9248-255FEB569B6D}"/>
    <hyperlink ref="A8" r:id="rId232" display="https://list.etsi.org/scripts/wa.exe?A2=3GPP_TSG_SA_WG4_VIDEO;984c9837.2202C&amp;S=" xr:uid="{CC0D235C-13FA-4C6F-997C-4FE9F3A43A45}"/>
    <hyperlink ref="A3" r:id="rId233" display="https://list.etsi.org/scripts/wa.exe?A2=3GPP_TSG_SA_WG4_VIDEO;d4b5e3fa.2202C&amp;S=" xr:uid="{17F2A699-9C54-4642-9C0E-8401B01BA09E}"/>
    <hyperlink ref="A52" r:id="rId234" display="https://list.etsi.org/scripts/wa.exe?A2=3GPP_TSG_SA_WG4_VIDEO;bfddd98a.2202C&amp;S=" xr:uid="{BC2F6F95-1800-4CEA-B0E4-69969EF3352B}"/>
    <hyperlink ref="A51" r:id="rId235" display="https://list.etsi.org/scripts/wa.exe?A2=3GPP_TSG_SA_WG4_VIDEO;9efdb7.2202C&amp;S=" xr:uid="{9AC7A6A8-5075-43D1-8FC5-FF581BB98BEE}"/>
    <hyperlink ref="A361" r:id="rId236" display="https://list.etsi.org/scripts/wa.exe?A2=3GPP_TSG_SA_WG4_VIDEO;695410b3.2202C&amp;S=" xr:uid="{39600737-0C4A-4F91-AB2C-7B5A43A3B745}"/>
    <hyperlink ref="A70" r:id="rId237" display="https://list.etsi.org/scripts/wa.exe?A2=3GPP_TSG_SA_WG4_VIDEO;682b38f7.2202C&amp;S=" xr:uid="{29C2820E-EA06-49BE-B931-1E683B99846C}"/>
    <hyperlink ref="A374" r:id="rId238" display="https://list.etsi.org/scripts/wa.exe?A2=3GPP_TSG_SA_WG4_VIDEO;d8462e78.2202C&amp;S=" xr:uid="{908E7E8A-9960-4301-A10A-2258093A4E70}"/>
    <hyperlink ref="A360" r:id="rId239" display="https://list.etsi.org/scripts/wa.exe?A2=3GPP_TSG_SA_WG4_VIDEO;3b8f0cb7.2202C&amp;S=" xr:uid="{628D089B-FDA2-4533-844D-8B7A30CDB136}"/>
    <hyperlink ref="A376" r:id="rId240" display="https://list.etsi.org/scripts/wa.exe?A2=3GPP_TSG_SA_WG4_VIDEO;4420b07f.2202C&amp;S=" xr:uid="{6070D1DE-EBAE-4511-B8B9-19E59FC9A6B4}"/>
    <hyperlink ref="A227" r:id="rId241" display="https://list.etsi.org/scripts/wa.exe?A2=3GPP_TSG_SA_WG4_VIDEO;c0982c69.2202C&amp;S=" xr:uid="{CEE0ED7C-A99E-47D2-A8FF-8216891699AF}"/>
    <hyperlink ref="A226" r:id="rId242" display="https://list.etsi.org/scripts/wa.exe?A2=3GPP_TSG_SA_WG4_VIDEO;8f91170d.2202C&amp;S=" xr:uid="{278F168F-117D-4CE1-8268-B97F8C0D8155}"/>
    <hyperlink ref="A291" r:id="rId243" display="https://list.etsi.org/scripts/wa.exe?A2=3GPP_TSG_SA_WG4_VIDEO;a046ba4.2202C&amp;S=" xr:uid="{98BCA0BE-95E2-40CA-8C70-9C015E588E1C}"/>
    <hyperlink ref="A225" r:id="rId244" display="https://list.etsi.org/scripts/wa.exe?A2=3GPP_TSG_SA_WG4_VIDEO;1f9d7743.2202C&amp;S=" xr:uid="{A187AA92-F903-4D3F-840C-50776EC8E505}"/>
    <hyperlink ref="A367" r:id="rId245" display="https://list.etsi.org/scripts/wa.exe?A2=3GPP_TSG_SA_WG4_VIDEO;f267c8d1.2202C&amp;S=" xr:uid="{A25BC265-EC5A-4AB8-BB7C-D3F28AC2B26B}"/>
    <hyperlink ref="A290" r:id="rId246" display="https://list.etsi.org/scripts/wa.exe?A2=3GPP_TSG_SA_WG4_VIDEO;36b8428c.2202C&amp;S=" xr:uid="{5A33A5E1-947E-4D03-AA81-7492E62C793E}"/>
    <hyperlink ref="A289" r:id="rId247" display="https://list.etsi.org/scripts/wa.exe?A2=3GPP_TSG_SA_WG4_VIDEO;5986ec44.2202C&amp;S=" xr:uid="{D33355C4-FC93-4C7A-9022-CD5157EE5C99}"/>
    <hyperlink ref="A85" r:id="rId248" display="https://list.etsi.org/scripts/wa.exe?A2=3GPP_TSG_SA_WG4_VIDEO;90b9fa3f.2202C&amp;S=" xr:uid="{28C48DD9-4D16-466D-B63B-3C2401AB5149}"/>
    <hyperlink ref="A224" r:id="rId249" display="https://list.etsi.org/scripts/wa.exe?A2=3GPP_TSG_SA_WG4_VIDEO;382fa23.2202C&amp;S=" xr:uid="{835F14F3-C765-4E30-ACBF-4BBF5510D2A3}"/>
    <hyperlink ref="A193" r:id="rId250" display="https://list.etsi.org/scripts/wa.exe?A2=3GPP_TSG_SA_WG4_VIDEO;d6090874.2202C&amp;S=" xr:uid="{A47C769F-4A85-4C32-B7C8-3FFB8DA55F5F}"/>
    <hyperlink ref="A348" r:id="rId251" display="https://list.etsi.org/scripts/wa.exe?A2=3GPP_TSG_SA_WG4_VIDEO;5f8e6514.2202C&amp;S=" xr:uid="{FB25DF44-403A-4C36-A02E-472E3AC1D87F}"/>
    <hyperlink ref="A192" r:id="rId252" display="https://list.etsi.org/scripts/wa.exe?A2=3GPP_TSG_SA_WG4_VIDEO;f963fd4f.2202C&amp;S=" xr:uid="{45FC39C0-3D7F-42B6-A1F5-B153A6F2C099}"/>
    <hyperlink ref="A288" r:id="rId253" display="https://list.etsi.org/scripts/wa.exe?A2=3GPP_TSG_SA_WG4_VIDEO;20850782.2202C&amp;S=" xr:uid="{AD831A69-2AA8-43AA-B0E0-54AA6CC2A2D8}"/>
    <hyperlink ref="A223" r:id="rId254" display="https://list.etsi.org/scripts/wa.exe?A2=3GPP_TSG_SA_WG4_VIDEO;107f3744.2202C&amp;S=" xr:uid="{5BD0FD96-B342-40A0-953C-825FA045F788}"/>
    <hyperlink ref="A347" r:id="rId255" display="https://list.etsi.org/scripts/wa.exe?A2=3GPP_TSG_SA_WG4_VIDEO;7135ebb6.2202C&amp;S=" xr:uid="{34B494BD-B5BF-410F-A0A6-212FEF057C50}"/>
    <hyperlink ref="A287" r:id="rId256" display="https://list.etsi.org/scripts/wa.exe?A2=3GPP_TSG_SA_WG4_VIDEO;d7683b57.2202C&amp;S=" xr:uid="{74DDAD19-0882-4E8B-BC54-B9FBEFCEC78C}"/>
    <hyperlink ref="A286" r:id="rId257" display="https://list.etsi.org/scripts/wa.exe?A2=3GPP_TSG_SA_WG4_VIDEO;d7df698f.2202C&amp;S=" xr:uid="{A5A18D40-3076-49CE-9DF0-FD1148DD264C}"/>
    <hyperlink ref="A222" r:id="rId258" display="https://list.etsi.org/scripts/wa.exe?A2=3GPP_TSG_SA_WG4_VIDEO;82f6d76c.2202C&amp;S=" xr:uid="{D843746C-D7B9-4B64-9BFD-426DA2BDEB69}"/>
    <hyperlink ref="A221" r:id="rId259" display="https://list.etsi.org/scripts/wa.exe?A2=3GPP_TSG_SA_WG4_VIDEO;73f1b8bb.2202C&amp;S=" xr:uid="{83FCD889-71E2-43B2-AD34-53A95BC9D1F8}"/>
    <hyperlink ref="A285" r:id="rId260" display="https://list.etsi.org/scripts/wa.exe?A2=3GPP_TSG_SA_WG4_VIDEO;b42bbf06.2202C&amp;S=" xr:uid="{0392F292-E6E3-4EC2-AE88-35566919AB44}"/>
    <hyperlink ref="A284" r:id="rId261" display="https://list.etsi.org/scripts/wa.exe?A2=3GPP_TSG_SA_WG4_VIDEO;b43aa151.2202C&amp;S=" xr:uid="{CFF5A018-D172-4102-A890-F7698D6DD62A}"/>
    <hyperlink ref="A283" r:id="rId262" display="https://list.etsi.org/scripts/wa.exe?A2=3GPP_TSG_SA_WG4_VIDEO;69f4d1eb.2202C&amp;S=" xr:uid="{A2D05F99-6A4D-48BE-ADF7-CA8084447311}"/>
    <hyperlink ref="A282" r:id="rId263" display="https://list.etsi.org/scripts/wa.exe?A2=3GPP_TSG_SA_WG4_VIDEO;127db43d.2202C&amp;S=" xr:uid="{0F8F5178-85A8-4335-9FDA-3065DECDADA7}"/>
    <hyperlink ref="A281" r:id="rId264" display="https://list.etsi.org/scripts/wa.exe?A2=3GPP_TSG_SA_WG4_VIDEO;3db7ffde.2202C&amp;S=" xr:uid="{0B0C64CF-D2F2-462D-92F2-4B340D3427F3}"/>
    <hyperlink ref="A280" r:id="rId265" display="https://list.etsi.org/scripts/wa.exe?A2=3GPP_TSG_SA_WG4_VIDEO;2e2200bc.2202C&amp;S=" xr:uid="{7B0B553E-0561-4554-9701-8828ACB61606}"/>
    <hyperlink ref="A279" r:id="rId266" display="https://list.etsi.org/scripts/wa.exe?A2=3GPP_TSG_SA_WG4_VIDEO;5d8e1f07.2202C&amp;S=" xr:uid="{ECDEF090-B5C0-489E-AE6C-2B1869E2D33E}"/>
    <hyperlink ref="A84" r:id="rId267" display="https://list.etsi.org/scripts/wa.exe?A2=3GPP_TSG_SA_WG4_VIDEO;d85c449a.2202C&amp;S=" xr:uid="{C7443855-2E03-4B5D-904C-6A9244E3BD3E}"/>
    <hyperlink ref="A278" r:id="rId268" display="https://list.etsi.org/scripts/wa.exe?A2=3GPP_TSG_SA_WG4_VIDEO;7495ef37.2202C&amp;S=" xr:uid="{1FF41127-5DA3-482C-9FF2-313BE96DBB28}"/>
    <hyperlink ref="A371" r:id="rId269" display="https://list.etsi.org/scripts/wa.exe?A2=3GPP_TSG_SA_WG4_VIDEO;cb4e642c.2202C&amp;S=" xr:uid="{6C88DD4D-E7F9-4C01-8952-C31B527988F9}"/>
    <hyperlink ref="A277" r:id="rId270" display="https://list.etsi.org/scripts/wa.exe?A2=3GPP_TSG_SA_WG4_VIDEO;c14cb726.2202C&amp;S=" xr:uid="{FCDFC241-7929-4B93-9AC6-2E4A05A8527F}"/>
    <hyperlink ref="A276" r:id="rId271" display="https://list.etsi.org/scripts/wa.exe?A2=3GPP_TSG_SA_WG4_VIDEO;d467b480.2202C&amp;S=" xr:uid="{00A52F6B-A9C6-4066-B448-8F87A62AB0E5}"/>
    <hyperlink ref="A275" r:id="rId272" display="https://list.etsi.org/scripts/wa.exe?A2=3GPP_TSG_SA_WG4_VIDEO;b87d401c.2202C&amp;S=" xr:uid="{8847D653-9CB2-4B07-A0DD-3AD5F9FD5142}"/>
    <hyperlink ref="A274" r:id="rId273" display="https://list.etsi.org/scripts/wa.exe?A2=3GPP_TSG_SA_WG4_VIDEO;dc172ac3.2202C&amp;S=" xr:uid="{C3EA4D45-2BE2-4CF1-97F2-041D065FD45E}"/>
    <hyperlink ref="A83" r:id="rId274" display="https://list.etsi.org/scripts/wa.exe?A2=3GPP_TSG_SA_WG4_VIDEO;585ad78f.2202C&amp;S=" xr:uid="{704A40A2-1C9B-42C8-86ED-3F40C0E34F3F}"/>
    <hyperlink ref="A273" r:id="rId275" display="https://list.etsi.org/scripts/wa.exe?A2=3GPP_TSG_SA_WG4_VIDEO;7db67462.2202C&amp;S=" xr:uid="{D99BD55C-8A6E-42F9-8537-B914FBA14340}"/>
    <hyperlink ref="A272" r:id="rId276" display="https://list.etsi.org/scripts/wa.exe?A2=3GPP_TSG_SA_WG4_VIDEO;17a531ff.2202C&amp;S=" xr:uid="{300EA1E1-76AD-4F14-8F50-57095C5E14EC}"/>
    <hyperlink ref="A271" r:id="rId277" display="https://list.etsi.org/scripts/wa.exe?A2=3GPP_TSG_SA_WG4_VIDEO;67896ce9.2202C&amp;S=" xr:uid="{59ADC308-D3D3-4AE2-8A70-FA0A50DA57B3}"/>
    <hyperlink ref="A270" r:id="rId278" display="https://list.etsi.org/scripts/wa.exe?A2=3GPP_TSG_SA_WG4_VIDEO;fa7574ac.2202C&amp;S=" xr:uid="{A764F525-F59C-45B1-A580-51ED65E67F66}"/>
    <hyperlink ref="A269" r:id="rId279" display="https://list.etsi.org/scripts/wa.exe?A2=3GPP_TSG_SA_WG4_VIDEO;b30e53eb.2202C&amp;S=" xr:uid="{3FACA969-95EA-447D-A026-97DCA5B65FFA}"/>
    <hyperlink ref="A191" r:id="rId280" display="https://list.etsi.org/scripts/wa.exe?A2=3GPP_TSG_SA_WG4_VIDEO;f3905d64.2202C&amp;S=" xr:uid="{EE0E4295-3354-4A38-BD86-091B4ACF57E2}"/>
    <hyperlink ref="A268" r:id="rId281" display="https://list.etsi.org/scripts/wa.exe?A2=3GPP_TSG_SA_WG4_VIDEO;3484672a.2202C&amp;S=" xr:uid="{522EDC85-EF55-4BE7-9E53-001959C5CD54}"/>
    <hyperlink ref="A267" r:id="rId282" display="https://list.etsi.org/scripts/wa.exe?A2=3GPP_TSG_SA_WG4_VIDEO;16ecd5a3.2202C&amp;S=" xr:uid="{0D4C26D7-D311-4E31-9053-6CE964743699}"/>
    <hyperlink ref="A266" r:id="rId283" display="https://list.etsi.org/scripts/wa.exe?A2=3GPP_TSG_SA_WG4_VIDEO;7167e722.2202C&amp;S=" xr:uid="{2AA85F52-5568-41AB-9567-FCBA9BAF5F52}"/>
    <hyperlink ref="A265" r:id="rId284" display="https://list.etsi.org/scripts/wa.exe?A2=3GPP_TSG_SA_WG4_VIDEO;21c02f9d.2202C&amp;S=" xr:uid="{DF4AB241-640E-4E49-B574-B98A37D65028}"/>
    <hyperlink ref="A346" r:id="rId285" display="https://list.etsi.org/scripts/wa.exe?A2=3GPP_TSG_SA_WG4_VIDEO;f85fbbe6.2202C&amp;S=" xr:uid="{FFDA3D8A-3A8F-47D5-9016-14EF2040F68A}"/>
    <hyperlink ref="A264" r:id="rId286" display="https://list.etsi.org/scripts/wa.exe?A2=3GPP_TSG_SA_WG4_VIDEO;fbce15f0.2202C&amp;S=" xr:uid="{9BC696DF-0317-46AB-9E27-FFE9ADC2BE6A}"/>
    <hyperlink ref="A263" r:id="rId287" display="https://list.etsi.org/scripts/wa.exe?A2=3GPP_TSG_SA_WG4_VIDEO;7dafd130.2202C&amp;S=" xr:uid="{B1508DAF-7922-4CC6-9F1D-A56BF4B1D6F7}"/>
    <hyperlink ref="A190" r:id="rId288" display="https://list.etsi.org/scripts/wa.exe?A2=3GPP_TSG_SA_WG4_VIDEO;43c8f80e.2202C&amp;S=" xr:uid="{2820C872-495C-4A42-88E1-2A460CDEE344}"/>
    <hyperlink ref="A262" r:id="rId289" display="https://list.etsi.org/scripts/wa.exe?A2=3GPP_TSG_SA_WG4_VIDEO;82dc8a9.2202C&amp;S=" xr:uid="{79AE34D8-81E3-4C35-AAE9-D9CACEEB0734}"/>
    <hyperlink ref="A261" r:id="rId290" display="https://list.etsi.org/scripts/wa.exe?A2=3GPP_TSG_SA_WG4_VIDEO;c815fc2f.2202C&amp;S=" xr:uid="{70116590-0057-4BC7-AB63-C040E2512542}"/>
    <hyperlink ref="A345" r:id="rId291" display="https://list.etsi.org/scripts/wa.exe?A2=3GPP_TSG_SA_WG4_VIDEO;4c1ac8d5.2202C&amp;S=" xr:uid="{65A9CCAE-56D6-4FD7-BADB-621C50BD7A3D}"/>
    <hyperlink ref="A260" r:id="rId292" display="https://list.etsi.org/scripts/wa.exe?A2=3GPP_TSG_SA_WG4_VIDEO;57ccf2e4.2202C&amp;S=" xr:uid="{E408690C-457C-47D9-9757-26BBC816BCB0}"/>
    <hyperlink ref="A259" r:id="rId293" display="https://list.etsi.org/scripts/wa.exe?A2=3GPP_TSG_SA_WG4_VIDEO;fc9d35dd.2202C&amp;S=" xr:uid="{CCD7AA8D-E918-4921-BE31-B8F423501BF4}"/>
    <hyperlink ref="A220" r:id="rId294" display="https://list.etsi.org/scripts/wa.exe?A2=3GPP_TSG_SA_WG4_VIDEO;fda28651.2202C&amp;S=" xr:uid="{7A592645-2236-49BE-BCA6-2C02D7B0448A}"/>
    <hyperlink ref="A177" r:id="rId295" display="https://list.etsi.org/scripts/wa.exe?A2=3GPP_TSG_SA_WG4_VIDEO;3c64f020.2202C&amp;S=" xr:uid="{FA7ACF9D-8AF5-41AA-B8B0-B210C3487770}"/>
    <hyperlink ref="A189" r:id="rId296" display="https://list.etsi.org/scripts/wa.exe?A2=3GPP_TSG_SA_WG4_VIDEO;85cad89d.2202C&amp;S=" xr:uid="{89265E3E-D74D-46AC-8358-2ABB394D9FC3}"/>
    <hyperlink ref="A219" r:id="rId297" display="https://list.etsi.org/scripts/wa.exe?A2=3GPP_TSG_SA_WG4_VIDEO;fb5c4b73.2202C&amp;S=" xr:uid="{1EF316E9-2E4A-4898-9702-CF88C49899C3}"/>
    <hyperlink ref="A344" r:id="rId298" display="https://list.etsi.org/scripts/wa.exe?A2=3GPP_TSG_SA_WG4_VIDEO;f11f574c.2202C&amp;S=" xr:uid="{200B7B3E-F4C0-46E5-981C-4883C162C335}"/>
    <hyperlink ref="A82" r:id="rId299" display="https://list.etsi.org/scripts/wa.exe?A2=3GPP_TSG_SA_WG4_VIDEO;9bd51368.2202C&amp;S=" xr:uid="{F8C8E8B0-77A9-429B-9914-3AFAB80B2EBE}"/>
    <hyperlink ref="A332" r:id="rId300" display="https://list.etsi.org/scripts/wa.exe?A2=3GPP_TSG_SA_WG4_VIDEO;7784fc76.2202D&amp;S=" xr:uid="{0C97A86E-23EB-417F-AB69-884465754080}"/>
    <hyperlink ref="A331" r:id="rId301" display="https://list.etsi.org/scripts/wa.exe?A2=3GPP_TSG_SA_WG4_VIDEO;2ff6ac3f.2202D&amp;S=" xr:uid="{0358DAAC-16C8-4311-81FC-8DE395337522}"/>
    <hyperlink ref="A330" r:id="rId302" display="https://list.etsi.org/scripts/wa.exe?A2=3GPP_TSG_SA_WG4_VIDEO;21e65b4d.2202D&amp;S=" xr:uid="{A22320AE-016E-4092-A040-7C62B2862377}"/>
    <hyperlink ref="A363" r:id="rId303" display="https://list.etsi.org/scripts/wa.exe?A2=3GPP_TSG_SA_WG4_VIDEO;1ebeed93.2202D&amp;S=" xr:uid="{9B2F94A8-9153-403A-AFE9-7770FD9EDA2E}"/>
    <hyperlink ref="A329" r:id="rId304" display="https://list.etsi.org/scripts/wa.exe?A2=3GPP_TSG_SA_WG4_VIDEO;7d3dff33.2202D&amp;S=" xr:uid="{B888CD0F-D606-414F-8F88-91FA29D26EAA}"/>
    <hyperlink ref="A328" r:id="rId305" display="https://list.etsi.org/scripts/wa.exe?A2=3GPP_TSG_SA_WG4_VIDEO;986092b8.2202D&amp;S=" xr:uid="{2CBBF0E6-4564-420E-91C6-2409FF4D4F9E}"/>
    <hyperlink ref="A327" r:id="rId306" display="https://list.etsi.org/scripts/wa.exe?A2=3GPP_TSG_SA_WG4_VIDEO;67dd4a66.2202D&amp;S=" xr:uid="{E3D25F94-90E3-4803-8BA3-7136AA65FC35}"/>
    <hyperlink ref="A195" r:id="rId307" display="https://list.etsi.org/scripts/wa.exe?A2=3GPP_TSG_SA_WG4_VIDEO;2f993194.2202D&amp;S=" xr:uid="{A6CC8854-6874-48B6-8737-F791EE515070}"/>
    <hyperlink ref="A326" r:id="rId308" display="https://list.etsi.org/scripts/wa.exe?A2=3GPP_TSG_SA_WG4_VIDEO;a7e9d08c.2202D&amp;S=" xr:uid="{61FCA2D5-5005-49A2-A722-EF4DAEDB4C6C}"/>
    <hyperlink ref="A357" r:id="rId309" display="https://list.etsi.org/scripts/wa.exe?A2=3GPP_TSG_SA_WG4_VIDEO;be9d8039.2202D&amp;S=" xr:uid="{36924EF2-DA8A-4BFC-8FC2-290B8A11F584}"/>
    <hyperlink ref="A325" r:id="rId310" display="https://list.etsi.org/scripts/wa.exe?A2=3GPP_TSG_SA_WG4_VIDEO;1268bec.2202D&amp;S=" xr:uid="{D323CDCE-9B62-4FA1-B476-F0F47C9863A3}"/>
    <hyperlink ref="A324" r:id="rId311" display="https://list.etsi.org/scripts/wa.exe?A2=3GPP_TSG_SA_WG4_VIDEO;91fe63.2202D&amp;S=" xr:uid="{51110B6E-9DCA-4CB8-AE54-0286430A92E3}"/>
    <hyperlink ref="A323" r:id="rId312" display="https://list.etsi.org/scripts/wa.exe?A2=3GPP_TSG_SA_WG4_VIDEO;384e1eae.2202D&amp;S=" xr:uid="{DA2AD684-286B-4C05-9A4D-D4288FBE2C74}"/>
    <hyperlink ref="A322" r:id="rId313" display="https://list.etsi.org/scripts/wa.exe?A2=3GPP_TSG_SA_WG4_VIDEO;f8d0a5a2.2202D&amp;S=" xr:uid="{FD312034-1123-40ED-98B9-A83CEB1383ED}"/>
    <hyperlink ref="A321" r:id="rId314" display="https://list.etsi.org/scripts/wa.exe?A2=3GPP_TSG_SA_WG4_VIDEO;e09655e1.2202D&amp;S=" xr:uid="{892F6726-0F83-44F8-A607-77F4DC51F2E3}"/>
    <hyperlink ref="A320" r:id="rId315" display="https://list.etsi.org/scripts/wa.exe?A2=3GPP_TSG_SA_WG4_VIDEO;eaee5fe6.2202D&amp;S=" xr:uid="{2625FE47-F1AF-4B34-9727-7710A8CC4991}"/>
    <hyperlink ref="A319" r:id="rId316" display="https://list.etsi.org/scripts/wa.exe?A2=3GPP_TSG_SA_WG4_VIDEO;5d10df4e.2202D&amp;S=" xr:uid="{8461B693-00EA-4993-87A8-7A3B671999FE}"/>
    <hyperlink ref="A318" r:id="rId317" display="https://list.etsi.org/scripts/wa.exe?A2=3GPP_TSG_SA_WG4_VIDEO;10010f7e.2202D&amp;S=" xr:uid="{E27FCE10-5BB2-4931-B36C-2DD9F29011CD}"/>
    <hyperlink ref="A317" r:id="rId318" display="https://list.etsi.org/scripts/wa.exe?A2=3GPP_TSG_SA_WG4_VIDEO;6d201f22.2202D&amp;S=" xr:uid="{5E12D3C4-843E-4BB6-9816-1CCE4E0996D6}"/>
    <hyperlink ref="A316" r:id="rId319" display="https://list.etsi.org/scripts/wa.exe?A2=3GPP_TSG_SA_WG4_VIDEO;b9e8cce9.2202D&amp;S=" xr:uid="{190B3B43-737F-4942-94A8-A918AAD2DBE9}"/>
    <hyperlink ref="A315" r:id="rId320" display="https://list.etsi.org/scripts/wa.exe?A2=3GPP_TSG_SA_WG4_VIDEO;ee5232e0.2202D&amp;S=" xr:uid="{C09EE2D3-114C-458F-AA17-F899BD5600F8}"/>
    <hyperlink ref="A232" r:id="rId321" display="https://list.etsi.org/scripts/wa.exe?A2=3GPP_TSG_SA_WG4_VIDEO;a53e62d4.2202D&amp;S=" xr:uid="{1AE957A7-6876-4AE5-A8D0-51057652CFAC}"/>
    <hyperlink ref="A314" r:id="rId322" display="https://list.etsi.org/scripts/wa.exe?A2=3GPP_TSG_SA_WG4_VIDEO;c6c8863c.2202D&amp;S=" xr:uid="{9BA65194-0DF0-4A2C-A37E-5A48D2901B6E}"/>
    <hyperlink ref="A86" r:id="rId323" display="https://list.etsi.org/scripts/wa.exe?A2=3GPP_TSG_SA_WG4_VIDEO;4a2b2891.2202D&amp;S=" xr:uid="{48D4E2C7-DF2D-48D9-8D62-BAEF02F737B3}"/>
    <hyperlink ref="A313" r:id="rId324" display="https://list.etsi.org/scripts/wa.exe?A2=3GPP_TSG_SA_WG4_VIDEO;b3c047bd.2202D&amp;S=" xr:uid="{DC8D1B20-9EAD-4A64-BCD6-339102074CBC}"/>
    <hyperlink ref="A170" r:id="rId325" display="https://list.etsi.org/scripts/wa.exe?A2=3GPP_TSG_SA_WG4_VIDEO;b7162883.2202D&amp;S=" xr:uid="{D0316963-2EE7-4F5A-AF09-99A148BE70E8}"/>
    <hyperlink ref="A312" r:id="rId326" display="https://list.etsi.org/scripts/wa.exe?A2=3GPP_TSG_SA_WG4_VIDEO;ea6febbc.2202D&amp;S=" xr:uid="{D4BB93A5-52D7-4DE8-8263-8E5C18BB1725}"/>
    <hyperlink ref="A311" r:id="rId327" display="https://list.etsi.org/scripts/wa.exe?A2=3GPP_TSG_SA_WG4_VIDEO;9f422e0c.2202D&amp;S=" xr:uid="{CE2F5EE3-F0CA-4FF1-B891-C48D6589DFF4}"/>
    <hyperlink ref="A310" r:id="rId328" display="https://list.etsi.org/scripts/wa.exe?A2=3GPP_TSG_SA_WG4_VIDEO;b888388.2202D&amp;S=" xr:uid="{88090ADD-B33C-408B-B0B5-5F62CCC7EB9A}"/>
    <hyperlink ref="A7" r:id="rId329" display="https://list.etsi.org/scripts/wa.exe?A2=3GPP_TSG_SA_WG4_VIDEO;bbe2ecdc.2202D&amp;S=" xr:uid="{114E5FB1-258B-4929-8352-837C87D22E89}"/>
    <hyperlink ref="A6" r:id="rId330" display="https://list.etsi.org/scripts/wa.exe?A2=3GPP_TSG_SA_WG4_VIDEO;7c0c358a.2202D&amp;S=" xr:uid="{C924E062-DD17-4261-9476-CB7651C5075E}"/>
    <hyperlink ref="A309" r:id="rId331" display="https://list.etsi.org/scripts/wa.exe?A2=3GPP_TSG_SA_WG4_VIDEO;db63f51e.2202D&amp;S=" xr:uid="{DA4E073A-6F10-4CDB-ADA8-63C13DCF170E}"/>
    <hyperlink ref="A169" r:id="rId332" display="https://list.etsi.org/scripts/wa.exe?A2=3GPP_TSG_SA_WG4_VIDEO;9f70ff68.2202D&amp;S=" xr:uid="{889600C1-09EB-473C-9EE3-25730173652E}"/>
    <hyperlink ref="A356" r:id="rId333" display="https://list.etsi.org/scripts/wa.exe?A2=3GPP_TSG_SA_WG4_VIDEO;7627cfbe.2202D&amp;S=" xr:uid="{B8FD1589-750E-479B-950C-85AF8FD8B6EA}"/>
    <hyperlink ref="A168" r:id="rId334" display="https://list.etsi.org/scripts/wa.exe?A2=3GPP_TSG_SA_WG4_VIDEO;832d17e0.2202D&amp;S=" xr:uid="{BEB9121D-5094-4734-AFA3-4E22C1EAA725}"/>
    <hyperlink ref="A167" r:id="rId335" display="https://list.etsi.org/scripts/wa.exe?A2=3GPP_TSG_SA_WG4_VIDEO;c5a563bd.2202D&amp;S=" xr:uid="{6261ADAB-0907-4D42-B830-998FB2C0FB1D}"/>
    <hyperlink ref="A194" r:id="rId336" display="https://list.etsi.org/scripts/wa.exe?A2=3GPP_TSG_SA_WG4_VIDEO;6998e9a2.2202D&amp;S=" xr:uid="{C8D37FF4-1EB8-4CDC-B251-708AC4762B3B}"/>
    <hyperlink ref="A166" r:id="rId337" display="https://list.etsi.org/scripts/wa.exe?A2=3GPP_TSG_SA_WG4_VIDEO;4b094e4.2202D&amp;S=" xr:uid="{BE6E2CE7-D52A-4F6A-8CA9-F1B32A5ECF19}"/>
    <hyperlink ref="A355" r:id="rId338" display="https://list.etsi.org/scripts/wa.exe?A2=3GPP_TSG_SA_WG4_VIDEO;5cfc3112.2202D&amp;S=" xr:uid="{1483485D-9C78-4AE5-8C98-63C58735370F}"/>
    <hyperlink ref="A5" r:id="rId339" display="https://list.etsi.org/scripts/wa.exe?A2=3GPP_TSG_SA_WG4_VIDEO;e49b74dd.2202D&amp;S=" xr:uid="{5A41ECA1-0789-479B-A0D1-4EE42F116ACD}"/>
    <hyperlink ref="A308" r:id="rId340" display="https://list.etsi.org/scripts/wa.exe?A2=3GPP_TSG_SA_WG4_VIDEO;8e8591bc.2202D&amp;S=" xr:uid="{778EDAB8-3193-44F7-8018-7948D2BEFE93}"/>
    <hyperlink ref="A307" r:id="rId341" display="https://list.etsi.org/scripts/wa.exe?A2=3GPP_TSG_SA_WG4_VIDEO;e7ec354e.2202D&amp;S=" xr:uid="{AC899BBE-FB88-4FD4-BD74-B9D746DF4FD4}"/>
    <hyperlink ref="A306" r:id="rId342" display="https://list.etsi.org/scripts/wa.exe?A2=3GPP_TSG_SA_WG4_VIDEO;2f0ed84f.2202D&amp;S=" xr:uid="{218D61C3-5B59-487E-B867-2CA58951B408}"/>
    <hyperlink ref="A183" r:id="rId343" display="https://list.etsi.org/scripts/wa.exe?A2=3GPP_TSG_SA_WG4_VIDEO;ffde0281.2202D&amp;S=" xr:uid="{5E8C0713-94F8-4FE6-A3A4-D4BB0ABB9E32}"/>
    <hyperlink ref="A305" r:id="rId344" display="https://list.etsi.org/scripts/wa.exe?A2=3GPP_TSG_SA_WG4_VIDEO;fa226fe8.2202D&amp;S=" xr:uid="{778E7DB0-4E2A-410E-9C12-D998CBA8DD97}"/>
    <hyperlink ref="A231" r:id="rId345" display="https://list.etsi.org/scripts/wa.exe?A2=3GPP_TSG_SA_WG4_VIDEO;ae38ba1b.2202D&amp;S=" xr:uid="{4628EF3F-9294-4CFE-A52B-B643A50DBB0C}"/>
    <hyperlink ref="A304" r:id="rId346" display="https://list.etsi.org/scripts/wa.exe?A2=3GPP_TSG_SA_WG4_VIDEO;3fc6441c.2202D&amp;S=" xr:uid="{4A0A8A7F-FB19-4425-90DD-3B86D92DB634}"/>
    <hyperlink ref="A303" r:id="rId347" display="https://list.etsi.org/scripts/wa.exe?A2=3GPP_TSG_SA_WG4_VIDEO;53fc1cc5.2202D&amp;S=" xr:uid="{DBB71A9E-2BBB-4E5E-8662-C93B820CB962}"/>
    <hyperlink ref="A15" r:id="rId348" display="https://list.etsi.org/scripts/wa.exe?A2=3GPP_TSG_SA_WG4_VIDEO;5a77ecdc.2202D&amp;S=" xr:uid="{02CCD7E3-6117-4A0E-83E0-07C58A4BA0B6}"/>
    <hyperlink ref="A4" r:id="rId349" display="https://list.etsi.org/scripts/wa.exe?A2=3GPP_TSG_SA_WG4_VIDEO;2ea529a4.2202D&amp;S=" xr:uid="{CB11F9BC-D723-4362-B005-DE9D41AA113E}"/>
    <hyperlink ref="A354" r:id="rId350" display="https://list.etsi.org/scripts/wa.exe?A2=3GPP_TSG_SA_WG4_VIDEO;927b4417.2202D&amp;S=" xr:uid="{FF2DBFEA-F087-4BBE-BEC7-727C1908A399}"/>
    <hyperlink ref="A302" r:id="rId351" display="https://list.etsi.org/scripts/wa.exe?A2=3GPP_TSG_SA_WG4_VIDEO;86ab38fa.2202D&amp;S=" xr:uid="{49EE924B-32C5-4670-97EC-E91D1F2A5C79}"/>
    <hyperlink ref="A230" r:id="rId352" display="https://list.etsi.org/scripts/wa.exe?A2=3GPP_TSG_SA_WG4_VIDEO;fed05558.2202D&amp;S=" xr:uid="{545B2850-92C0-4B4F-AE71-AAB3D8A25A13}"/>
    <hyperlink ref="A165" r:id="rId353" display="https://list.etsi.org/scripts/wa.exe?A2=3GPP_TSG_SA_WG4_VIDEO;4a371ced.2202D&amp;S=" xr:uid="{3B947916-8023-4032-A563-AE56F0A05D1A}"/>
    <hyperlink ref="A301" r:id="rId354" display="https://list.etsi.org/scripts/wa.exe?A2=3GPP_TSG_SA_WG4_VIDEO;5747ce17.2202D&amp;S=" xr:uid="{C537BAED-D0DA-4C90-979D-0A3FB0BB4A0B}"/>
    <hyperlink ref="A201" r:id="rId355" display="https://list.etsi.org/scripts/wa.exe?A2=3GPP_TSG_SA_WG4_VIDEO;6cb5b87b.2202D&amp;S=" xr:uid="{E09F8920-C50F-46ED-A21E-465E40BC8C1E}"/>
    <hyperlink ref="A300" r:id="rId356" display="https://list.etsi.org/scripts/wa.exe?A2=3GPP_TSG_SA_WG4_VIDEO;e56818fd.2202D&amp;S=" xr:uid="{452A06AD-B255-4C8F-9E1E-119A30873FF4}"/>
    <hyperlink ref="A182" r:id="rId357" display="https://list.etsi.org/scripts/wa.exe?A2=3GPP_TSG_SA_WG4_VIDEO;2189fcf6.2202D&amp;S=" xr:uid="{2F070FF1-7743-453E-9203-770152BDF1DF}"/>
    <hyperlink ref="A369" r:id="rId358" display="https://list.etsi.org/scripts/wa.exe?A2=3GPP_TSG_SA_WG4_VIDEO;b370e271.2202D&amp;S=" xr:uid="{6DE1866D-831B-403B-98C1-A36D98AF4EBD}"/>
    <hyperlink ref="A299" r:id="rId359" display="https://list.etsi.org/scripts/wa.exe?A2=3GPP_TSG_SA_WG4_VIDEO;2583a56c.2202D&amp;S=" xr:uid="{4A626D39-C25D-46E1-A6B1-3F1F6C55E2E1}"/>
    <hyperlink ref="A229" r:id="rId360" display="https://list.etsi.org/scripts/wa.exe?A2=3GPP_TSG_SA_WG4_VIDEO;21b9e405.2202D&amp;S=" xr:uid="{4B47962C-55B8-4BFA-B2EE-5FF055BBA370}"/>
    <hyperlink ref="A181" r:id="rId361" display="https://list.etsi.org/scripts/wa.exe?A2=3GPP_TSG_SA_WG4_VIDEO;fd8111b5.2202D&amp;S=" xr:uid="{342A3D30-B65D-48BC-AFFC-F471DDF2E1D9}"/>
    <hyperlink ref="A298" r:id="rId362" display="https://list.etsi.org/scripts/wa.exe?A2=3GPP_TSG_SA_WG4_VIDEO;3b672530.2202D&amp;S=" xr:uid="{F546F835-69D0-4C62-AFD0-D457CC24B45C}"/>
    <hyperlink ref="A297" r:id="rId363" display="https://list.etsi.org/scripts/wa.exe?A2=3GPP_TSG_SA_WG4_VIDEO;6642f582.2202D&amp;S=" xr:uid="{BCA4C05E-734D-4988-B9BA-325136CF31AF}"/>
    <hyperlink ref="A180" r:id="rId364" display="https://list.etsi.org/scripts/wa.exe?A2=3GPP_TSG_SA_WG4_VIDEO;6cf8e165.2202D&amp;S=" xr:uid="{DE2614A6-00FD-4A64-A2C7-267CF04D37C1}"/>
    <hyperlink ref="A179" r:id="rId365" display="https://list.etsi.org/scripts/wa.exe?A2=3GPP_TSG_SA_WG4_VIDEO;9c22b025.2202D&amp;S=" xr:uid="{CE8FA2B9-D905-4AA0-BF3D-8A8737D064CD}"/>
    <hyperlink ref="A296" r:id="rId366" display="https://list.etsi.org/scripts/wa.exe?A2=3GPP_TSG_SA_WG4_VIDEO;3c7df506.2202D&amp;S=" xr:uid="{B94EF778-B996-4EAC-928E-4FEC558F892C}"/>
    <hyperlink ref="A353" r:id="rId367" display="https://list.etsi.org/scripts/wa.exe?A2=3GPP_TSG_SA_WG4_VIDEO;94d85f1d.2202D&amp;S=" xr:uid="{C994A1B7-2C9B-44B9-8909-72ECF1ACAE87}"/>
    <hyperlink ref="A295" r:id="rId368" display="https://list.etsi.org/scripts/wa.exe?A2=3GPP_TSG_SA_WG4_VIDEO;5e73a3d5.2202D&amp;S=" xr:uid="{412420BB-468C-4303-AAED-098D1E8C2AD7}"/>
    <hyperlink ref="A294" r:id="rId369" display="https://list.etsi.org/scripts/wa.exe?A2=3GPP_TSG_SA_WG4_VIDEO;b3067ebc.2202D&amp;S=" xr:uid="{9A8FC495-F725-457E-B448-458775D02F9C}"/>
    <hyperlink ref="A293" r:id="rId370" display="https://list.etsi.org/scripts/wa.exe?A2=3GPP_TSG_SA_WG4_VIDEO;1d1cd74c.2202D&amp;S=" xr:uid="{EF9E7B92-748C-482C-9AED-71285B73B825}"/>
    <hyperlink ref="A352" r:id="rId371" display="https://list.etsi.org/scripts/wa.exe?A2=3GPP_TSG_SA_WG4_VIDEO;8fce5917.2202D&amp;S=" xr:uid="{5BC1CA51-5115-4BF6-A65C-2B86501DD2E8}"/>
    <hyperlink ref="A351" r:id="rId372" display="https://list.etsi.org/scripts/wa.exe?A2=3GPP_TSG_SA_WG4_VIDEO;97d155ea.2202D&amp;S=" xr:uid="{F9ABF737-A896-48BA-996B-4F178EBAD4FE}"/>
    <hyperlink ref="A178" r:id="rId373" display="https://list.etsi.org/scripts/wa.exe?A2=3GPP_TSG_SA_WG4_VIDEO;a127dbdd.2202D&amp;S=" xr:uid="{35280496-ED82-4189-80C8-7788963E7E1E}"/>
    <hyperlink ref="A350" r:id="rId374" display="https://list.etsi.org/scripts/wa.exe?A2=3GPP_TSG_SA_WG4_VIDEO;afd880a0.2202D&amp;S=" xr:uid="{6E99A02C-BD15-47E5-B0E8-26708E5AFC04}"/>
    <hyperlink ref="A349" r:id="rId375" display="https://list.etsi.org/scripts/wa.exe?A2=3GPP_TSG_SA_WG4_VIDEO;37b3f807.2202D&amp;S=" xr:uid="{816F6BD0-27F1-484E-8DD1-66A837366A4D}"/>
    <hyperlink ref="A368" r:id="rId376" display="https://list.etsi.org/scripts/wa.exe?A2=3GPP_TSG_SA_WG4_VIDEO;300a00b8.2202D&amp;S=" xr:uid="{C25DB64B-CB62-418A-B883-0B2D8871E4DB}"/>
    <hyperlink ref="A228" r:id="rId377" display="https://list.etsi.org/scripts/wa.exe?A2=3GPP_TSG_SA_WG4_VIDEO;a96dab55.2202D&amp;S=" xr:uid="{B0DF7868-9FD2-49F7-9A86-0EB3E1CF912C}"/>
    <hyperlink ref="A292" r:id="rId378" display="https://list.etsi.org/scripts/wa.exe?A2=3GPP_TSG_SA_WG4_VIDEO;42bdd6c0.2202D&amp;S=" xr:uid="{8C9BAD28-3955-409A-AA28-1668D6FBD90A}"/>
  </hyperlinks>
  <pageMargins left="0.7" right="0.7" top="0.75" bottom="0.75" header="0.3" footer="0.3"/>
  <pageSetup orientation="portrait" r:id="rId379"/>
  <drawing r:id="rId380"/>
  <tableParts count="1">
    <tablePart r:id="rId38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Parameters</vt:lpstr>
      <vt:lpstr>Sheet2</vt:lpstr>
      <vt:lpstr>Sheet1</vt:lpstr>
      <vt:lpstr>Categories</vt:lpstr>
      <vt:lpstr>for</vt:lpstr>
      <vt:lpstr>Releases</vt:lpstr>
      <vt:lpstr>Statuses</vt:lpstr>
      <vt:lpstr>TDoc_Types</vt:lpstr>
      <vt:lpstr>Types</vt:lpstr>
    </vt:vector>
  </TitlesOfParts>
  <Company>CAPGEMINI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</dc:creator>
  <cp:lastModifiedBy>Thomas Stockhammer</cp:lastModifiedBy>
  <dcterms:created xsi:type="dcterms:W3CDTF">2014-09-05T13:13:28Z</dcterms:created>
  <dcterms:modified xsi:type="dcterms:W3CDTF">2022-02-23T01:21:43Z</dcterms:modified>
</cp:coreProperties>
</file>