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3GPP\RAN4\R4_95-e eMeeting\NR-U\"/>
    </mc:Choice>
  </mc:AlternateContent>
  <xr:revisionPtr revIDLastSave="0" documentId="13_ncr:1_{95D897C0-84CA-481D-8C7C-ED500665DAA3}" xr6:coauthVersionLast="44" xr6:coauthVersionMax="44" xr10:uidLastSave="{00000000-0000-0000-0000-000000000000}"/>
  <bookViews>
    <workbookView xWindow="9030" yWindow="2955" windowWidth="27405" windowHeight="20745" xr2:uid="{AE9DAD23-679C-4AE9-B1E9-3E2EF384179A}"/>
  </bookViews>
  <sheets>
    <sheet name="Summary" sheetId="1" r:id="rId1"/>
    <sheet name="Skyworks R4-2008132" sheetId="4" r:id="rId2"/>
    <sheet name="Qualcomm R4-2008125" sheetId="3" r:id="rId3"/>
    <sheet name="Ericsson R4-2007044" sheetId="2" r:id="rId4"/>
  </sheets>
  <externalReferences>
    <externalReference r:id="rId5"/>
  </externalReferences>
  <definedNames>
    <definedName name="CalOffset">'Ericsson R4-2007044'!$B$1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G8" i="1"/>
  <c r="H4" i="1"/>
  <c r="G4" i="1"/>
  <c r="L10" i="1" l="1"/>
  <c r="L6" i="1"/>
  <c r="K6" i="1"/>
  <c r="K7" i="1"/>
  <c r="K10" i="1"/>
  <c r="K11" i="1"/>
  <c r="I11" i="1"/>
  <c r="J10" i="1"/>
  <c r="I10" i="1"/>
  <c r="I9" i="1"/>
  <c r="K9" i="1" s="1"/>
  <c r="I7" i="1"/>
  <c r="J6" i="1"/>
  <c r="I6" i="1"/>
  <c r="I5" i="1"/>
  <c r="K5" i="1" s="1"/>
  <c r="J5" i="1"/>
  <c r="L5" i="1" s="1"/>
  <c r="F11" i="1"/>
  <c r="J11" i="1" s="1"/>
  <c r="L11" i="1" s="1"/>
  <c r="F9" i="1"/>
  <c r="J9" i="1" s="1"/>
  <c r="L9" i="1" s="1"/>
  <c r="E9" i="1"/>
  <c r="F8" i="1"/>
  <c r="J8" i="1" s="1"/>
  <c r="L8" i="1" s="1"/>
  <c r="E8" i="1"/>
  <c r="I8" i="1" s="1"/>
  <c r="K8" i="1" s="1"/>
  <c r="F7" i="1"/>
  <c r="J7" i="1" s="1"/>
  <c r="L7" i="1" s="1"/>
  <c r="F5" i="1"/>
  <c r="E5" i="1"/>
  <c r="F4" i="1"/>
  <c r="J4" i="1" s="1"/>
  <c r="L4" i="1" s="1"/>
  <c r="E4" i="1"/>
  <c r="I4" i="1" s="1"/>
  <c r="K4" i="1" s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D4" i="1"/>
  <c r="C4" i="1"/>
  <c r="F5" i="3"/>
  <c r="F4" i="3"/>
  <c r="G6" i="3"/>
  <c r="F8" i="3"/>
  <c r="G9" i="3"/>
  <c r="F7" i="3" l="1"/>
  <c r="G8" i="3"/>
  <c r="F3" i="3"/>
  <c r="F2" i="3"/>
  <c r="F6" i="3"/>
  <c r="G7" i="3"/>
  <c r="F9" i="3"/>
  <c r="G2" i="3" l="1"/>
  <c r="G5" i="3"/>
  <c r="G3" i="3"/>
  <c r="G4" i="3"/>
</calcChain>
</file>

<file path=xl/sharedStrings.xml><?xml version="1.0" encoding="utf-8"?>
<sst xmlns="http://schemas.openxmlformats.org/spreadsheetml/2006/main" count="220" uniqueCount="59">
  <si>
    <t>CP/DFT</t>
  </si>
  <si>
    <t>Modulation</t>
  </si>
  <si>
    <t>Full</t>
  </si>
  <si>
    <t>Partial</t>
  </si>
  <si>
    <t>DFT-S</t>
  </si>
  <si>
    <t>QPSK</t>
  </si>
  <si>
    <t>16QAM</t>
  </si>
  <si>
    <t>64QAM</t>
  </si>
  <si>
    <t>256QAM</t>
  </si>
  <si>
    <t>CP-OFDM</t>
  </si>
  <si>
    <t>Qualcomm</t>
  </si>
  <si>
    <t>Ericsson</t>
  </si>
  <si>
    <t xml:space="preserve">All simulations are 20 MHz on this sheet </t>
  </si>
  <si>
    <t>Power Class is 5.</t>
  </si>
  <si>
    <t>Simulations</t>
  </si>
  <si>
    <t>PC</t>
  </si>
  <si>
    <t>Precoder</t>
  </si>
  <si>
    <t>SCS (kHz)</t>
  </si>
  <si>
    <t>No. Interlaces</t>
  </si>
  <si>
    <t>Consecutive RBs</t>
  </si>
  <si>
    <t>ACLR</t>
  </si>
  <si>
    <t>SEM</t>
  </si>
  <si>
    <t>EVM</t>
  </si>
  <si>
    <t>EVM % @ ACLR</t>
  </si>
  <si>
    <t>MPR</t>
  </si>
  <si>
    <t>SCFDMA</t>
  </si>
  <si>
    <t>PA + Image</t>
  </si>
  <si>
    <t>IQ 28dB</t>
  </si>
  <si>
    <t>EVM 10.8 %</t>
  </si>
  <si>
    <t>EVM 8.95 %</t>
  </si>
  <si>
    <t>EVM 5.65 %</t>
  </si>
  <si>
    <t>IQ 34dB</t>
  </si>
  <si>
    <t>EVM 2.69 %</t>
  </si>
  <si>
    <t>MPR proposal</t>
  </si>
  <si>
    <t>Baseline</t>
  </si>
  <si>
    <t>CPOF + Full</t>
  </si>
  <si>
    <t>CPOF + inter_0</t>
  </si>
  <si>
    <t>DFT-S + inter_0</t>
  </si>
  <si>
    <t>Waveform / Back-off / Gating factor</t>
  </si>
  <si>
    <t>20MHz</t>
  </si>
  <si>
    <t>&gt;20MHz</t>
  </si>
  <si>
    <t>PC5</t>
  </si>
  <si>
    <t>PC3 TxDiv</t>
  </si>
  <si>
    <t>PC REFERENCE</t>
  </si>
  <si>
    <t>DFT_20M0_100RB3</t>
  </si>
  <si>
    <t>Full allocations</t>
  </si>
  <si>
    <t>DFT-s-OFDM</t>
  </si>
  <si>
    <t>Interlaced allocations</t>
  </si>
  <si>
    <t>WB1 = 1sub-band</t>
  </si>
  <si>
    <t>WB2 = 2sub-band</t>
  </si>
  <si>
    <t>WB3 = 3sub-band</t>
  </si>
  <si>
    <t>WB4 = 4sub-band</t>
  </si>
  <si>
    <t>Skyworks</t>
  </si>
  <si>
    <t>Calibration offset</t>
  </si>
  <si>
    <t>Average</t>
  </si>
  <si>
    <t>Proposal (round)</t>
  </si>
  <si>
    <t>Ericsson data:  For 256QAM, consider only L&lt;=4 since it is indicated in their paper that L&gt;4 is inaccurate.  Offset by 1.3 dB to account for agreed reference waveform and MPR.</t>
  </si>
  <si>
    <t>Agreement was 1 dB MPR for DFT-S, 20 MHz, 15 kHz SCS, 100RB3.  For fully allocated, 106RB0 this was found to be 1.3 dB.</t>
  </si>
  <si>
    <t>Skyworks data:  PC5, 20 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</si>
</sst>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6" xfId="0" applyBorder="1"/>
    <xf numFmtId="164" fontId="0" fillId="0" borderId="16" xfId="0" applyNumberFormat="1" applyBorder="1"/>
    <xf numFmtId="0" fontId="1" fillId="0" borderId="16" xfId="0" applyFont="1" applyBorder="1"/>
    <xf numFmtId="164" fontId="1" fillId="0" borderId="16" xfId="0" applyNumberFormat="1" applyFont="1" applyBorder="1"/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SCFDMA SCS15kHz 256QAM</a:t>
            </a:r>
            <a:endParaRPr lang="sv-SE" sz="1050">
              <a:effectLst/>
            </a:endParaRPr>
          </a:p>
        </c:rich>
      </c:tx>
      <c:layout>
        <c:manualLayout>
          <c:xMode val="edge"/>
          <c:yMode val="edge"/>
          <c:x val="0.18946522309711286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7171296296296296"/>
          <c:w val="0.81305336832895903"/>
          <c:h val="0.62271617089530473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[1]MPR!$K$93</c:f>
              <c:strCache>
                <c:ptCount val="1"/>
                <c:pt idx="0">
                  <c:v>ACLR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[1]MPR!$J$94:$J$104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[1]MPR!$K$94:$K$104</c:f>
              <c:numCache>
                <c:formatCode>General</c:formatCode>
                <c:ptCount val="11"/>
                <c:pt idx="1">
                  <c:v>0.71</c:v>
                </c:pt>
                <c:pt idx="2">
                  <c:v>0.98</c:v>
                </c:pt>
                <c:pt idx="3">
                  <c:v>0.97</c:v>
                </c:pt>
                <c:pt idx="4">
                  <c:v>1.04</c:v>
                </c:pt>
                <c:pt idx="5">
                  <c:v>0.89</c:v>
                </c:pt>
                <c:pt idx="6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60-4FDC-ABA1-3600DCF9C51B}"/>
            </c:ext>
          </c:extLst>
        </c:ser>
        <c:ser>
          <c:idx val="1"/>
          <c:order val="1"/>
          <c:tx>
            <c:strRef>
              <c:f>[1]MPR!$L$93</c:f>
              <c:strCache>
                <c:ptCount val="1"/>
                <c:pt idx="0">
                  <c:v>SEM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[1]MPR!$J$94:$J$104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[1]MPR!$L$94:$L$104</c:f>
              <c:numCache>
                <c:formatCode>General</c:formatCode>
                <c:ptCount val="11"/>
                <c:pt idx="1">
                  <c:v>0.72</c:v>
                </c:pt>
                <c:pt idx="2">
                  <c:v>0.89</c:v>
                </c:pt>
                <c:pt idx="3">
                  <c:v>0.95</c:v>
                </c:pt>
                <c:pt idx="4">
                  <c:v>0.94</c:v>
                </c:pt>
                <c:pt idx="5">
                  <c:v>0.87</c:v>
                </c:pt>
                <c:pt idx="6">
                  <c:v>0.84</c:v>
                </c:pt>
                <c:pt idx="8">
                  <c:v>0.86</c:v>
                </c:pt>
                <c:pt idx="9">
                  <c:v>0.88</c:v>
                </c:pt>
                <c:pt idx="10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60-4FDC-ABA1-3600DCF9C51B}"/>
            </c:ext>
          </c:extLst>
        </c:ser>
        <c:ser>
          <c:idx val="2"/>
          <c:order val="2"/>
          <c:tx>
            <c:strRef>
              <c:f>[1]MPR!$M$93</c:f>
              <c:strCache>
                <c:ptCount val="1"/>
                <c:pt idx="0">
                  <c:v>EVM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[1]MPR!$J$94:$J$104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[1]MPR!$M$94:$M$104</c:f>
              <c:numCache>
                <c:formatCode>General</c:formatCode>
                <c:ptCount val="11"/>
                <c:pt idx="1">
                  <c:v>3.12</c:v>
                </c:pt>
                <c:pt idx="2">
                  <c:v>3</c:v>
                </c:pt>
                <c:pt idx="3">
                  <c:v>3.29</c:v>
                </c:pt>
                <c:pt idx="4">
                  <c:v>4</c:v>
                </c:pt>
                <c:pt idx="5">
                  <c:v>12.05</c:v>
                </c:pt>
                <c:pt idx="6">
                  <c:v>13.24</c:v>
                </c:pt>
                <c:pt idx="8">
                  <c:v>12.25</c:v>
                </c:pt>
                <c:pt idx="9">
                  <c:v>13.23</c:v>
                </c:pt>
                <c:pt idx="10">
                  <c:v>14.24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60-4FDC-ABA1-3600DCF9C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103336"/>
        <c:axId val="239105304"/>
      </c:scatterChart>
      <c:valAx>
        <c:axId val="239103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105304"/>
        <c:crosses val="autoZero"/>
        <c:crossBetween val="midCat"/>
      </c:valAx>
      <c:valAx>
        <c:axId val="23910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103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009273840769904"/>
          <c:y val="0.32746427529892097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CP-OFDM SCS15kHz 256QAM</a:t>
            </a:r>
            <a:endParaRPr lang="sv-SE" sz="1050">
              <a:effectLst/>
            </a:endParaRPr>
          </a:p>
        </c:rich>
      </c:tx>
      <c:layout>
        <c:manualLayout>
          <c:xMode val="edge"/>
          <c:yMode val="edge"/>
          <c:x val="0.18946522309711286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7171296296296296"/>
          <c:w val="0.81305336832895903"/>
          <c:h val="0.62271617089530473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[1]MPR!$K$93</c:f>
              <c:strCache>
                <c:ptCount val="1"/>
                <c:pt idx="0">
                  <c:v>ACLR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[1]MPR!$J$108:$J$118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[1]MPR!$K$108:$K$118</c:f>
              <c:numCache>
                <c:formatCode>General</c:formatCode>
                <c:ptCount val="11"/>
                <c:pt idx="0">
                  <c:v>1.36</c:v>
                </c:pt>
                <c:pt idx="1">
                  <c:v>1.36</c:v>
                </c:pt>
                <c:pt idx="2">
                  <c:v>1.32</c:v>
                </c:pt>
                <c:pt idx="3">
                  <c:v>1.48</c:v>
                </c:pt>
                <c:pt idx="4">
                  <c:v>1.55</c:v>
                </c:pt>
                <c:pt idx="5">
                  <c:v>1.38</c:v>
                </c:pt>
                <c:pt idx="6">
                  <c:v>1.45</c:v>
                </c:pt>
                <c:pt idx="7">
                  <c:v>1.39</c:v>
                </c:pt>
                <c:pt idx="8">
                  <c:v>1.7</c:v>
                </c:pt>
                <c:pt idx="9">
                  <c:v>1.68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7E-42DF-A2DA-7DFF019A6E41}"/>
            </c:ext>
          </c:extLst>
        </c:ser>
        <c:ser>
          <c:idx val="1"/>
          <c:order val="1"/>
          <c:tx>
            <c:strRef>
              <c:f>[1]MPR!$L$93</c:f>
              <c:strCache>
                <c:ptCount val="1"/>
                <c:pt idx="0">
                  <c:v>SEM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[1]MPR!$J$108:$J$118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[1]MPR!$L$108:$L$118</c:f>
              <c:numCache>
                <c:formatCode>General</c:formatCode>
                <c:ptCount val="11"/>
                <c:pt idx="0">
                  <c:v>1.38</c:v>
                </c:pt>
                <c:pt idx="1">
                  <c:v>1.44</c:v>
                </c:pt>
                <c:pt idx="2">
                  <c:v>1.33</c:v>
                </c:pt>
                <c:pt idx="3">
                  <c:v>1.49</c:v>
                </c:pt>
                <c:pt idx="4">
                  <c:v>1.7</c:v>
                </c:pt>
                <c:pt idx="5">
                  <c:v>1.47</c:v>
                </c:pt>
                <c:pt idx="6">
                  <c:v>1.49</c:v>
                </c:pt>
                <c:pt idx="7">
                  <c:v>1.45</c:v>
                </c:pt>
                <c:pt idx="8">
                  <c:v>1.92</c:v>
                </c:pt>
                <c:pt idx="9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7E-42DF-A2DA-7DFF019A6E41}"/>
            </c:ext>
          </c:extLst>
        </c:ser>
        <c:ser>
          <c:idx val="2"/>
          <c:order val="2"/>
          <c:tx>
            <c:strRef>
              <c:f>[1]MPR!$M$93</c:f>
              <c:strCache>
                <c:ptCount val="1"/>
                <c:pt idx="0">
                  <c:v>EVM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[1]MPR!$J$108:$J$118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[1]MPR!$M$108:$M$118</c:f>
              <c:numCache>
                <c:formatCode>General</c:formatCode>
                <c:ptCount val="11"/>
                <c:pt idx="0">
                  <c:v>13</c:v>
                </c:pt>
                <c:pt idx="1">
                  <c:v>11.03</c:v>
                </c:pt>
                <c:pt idx="2">
                  <c:v>9.9499999999999993</c:v>
                </c:pt>
                <c:pt idx="3">
                  <c:v>11.74</c:v>
                </c:pt>
                <c:pt idx="4">
                  <c:v>13.1</c:v>
                </c:pt>
                <c:pt idx="5">
                  <c:v>13.96</c:v>
                </c:pt>
                <c:pt idx="6">
                  <c:v>13.44</c:v>
                </c:pt>
                <c:pt idx="7">
                  <c:v>13.43</c:v>
                </c:pt>
                <c:pt idx="8">
                  <c:v>14.2</c:v>
                </c:pt>
                <c:pt idx="9">
                  <c:v>14.8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7E-42DF-A2DA-7DFF019A6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103336"/>
        <c:axId val="239105304"/>
      </c:scatterChart>
      <c:valAx>
        <c:axId val="239103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105304"/>
        <c:crosses val="autoZero"/>
        <c:crossBetween val="midCat"/>
      </c:valAx>
      <c:valAx>
        <c:axId val="23910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103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453718285214347"/>
          <c:y val="0.41079760863225429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CP-OFDM SCS15kHz QPSK</a:t>
            </a:r>
            <a:endParaRPr lang="sv-S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[1]MPR!$K$17</c:f>
              <c:strCache>
                <c:ptCount val="1"/>
                <c:pt idx="0">
                  <c:v>ACLR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[1]MPR!$J$18:$J$27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[1]MPR!$K$18:$K$27</c:f>
              <c:numCache>
                <c:formatCode>General</c:formatCode>
                <c:ptCount val="10"/>
                <c:pt idx="0">
                  <c:v>2.0699999999999998</c:v>
                </c:pt>
                <c:pt idx="1">
                  <c:v>1.98</c:v>
                </c:pt>
                <c:pt idx="2">
                  <c:v>2.0699999999999998</c:v>
                </c:pt>
                <c:pt idx="3">
                  <c:v>2.11</c:v>
                </c:pt>
                <c:pt idx="4">
                  <c:v>2.2799999999999998</c:v>
                </c:pt>
                <c:pt idx="5">
                  <c:v>2.23</c:v>
                </c:pt>
                <c:pt idx="6">
                  <c:v>2.13</c:v>
                </c:pt>
                <c:pt idx="7">
                  <c:v>2.12</c:v>
                </c:pt>
                <c:pt idx="8">
                  <c:v>2.52</c:v>
                </c:pt>
                <c:pt idx="9">
                  <c:v>2.04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60-4AB8-B723-8E1DCBAD9CE7}"/>
            </c:ext>
          </c:extLst>
        </c:ser>
        <c:ser>
          <c:idx val="1"/>
          <c:order val="1"/>
          <c:tx>
            <c:strRef>
              <c:f>[1]MPR!$L$17</c:f>
              <c:strCache>
                <c:ptCount val="1"/>
                <c:pt idx="0">
                  <c:v>SEM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[1]MPR!$J$18:$J$27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[1]MPR!$L$18:$L$27</c:f>
              <c:numCache>
                <c:formatCode>General</c:formatCode>
                <c:ptCount val="10"/>
                <c:pt idx="0">
                  <c:v>2.04</c:v>
                </c:pt>
                <c:pt idx="1">
                  <c:v>1.97</c:v>
                </c:pt>
                <c:pt idx="2">
                  <c:v>2.12</c:v>
                </c:pt>
                <c:pt idx="3">
                  <c:v>2.11</c:v>
                </c:pt>
                <c:pt idx="4">
                  <c:v>2.41</c:v>
                </c:pt>
                <c:pt idx="5">
                  <c:v>2.2799999999999998</c:v>
                </c:pt>
                <c:pt idx="6">
                  <c:v>2.13</c:v>
                </c:pt>
                <c:pt idx="7">
                  <c:v>2.1800000000000002</c:v>
                </c:pt>
                <c:pt idx="8">
                  <c:v>2.57</c:v>
                </c:pt>
                <c:pt idx="9">
                  <c:v>2.04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60-4AB8-B723-8E1DCBAD9CE7}"/>
            </c:ext>
          </c:extLst>
        </c:ser>
        <c:ser>
          <c:idx val="2"/>
          <c:order val="2"/>
          <c:tx>
            <c:strRef>
              <c:f>[1]MPR!$M$17</c:f>
              <c:strCache>
                <c:ptCount val="1"/>
                <c:pt idx="0">
                  <c:v>EVM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[1]MPR!$J$18:$J$27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[1]MPR!$M$18:$M$27</c:f>
              <c:numCache>
                <c:formatCode>General</c:formatCode>
                <c:ptCount val="10"/>
                <c:pt idx="0">
                  <c:v>1.8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1.65</c:v>
                </c:pt>
                <c:pt idx="4">
                  <c:v>1.4</c:v>
                </c:pt>
                <c:pt idx="5">
                  <c:v>1.39</c:v>
                </c:pt>
                <c:pt idx="6">
                  <c:v>1.39</c:v>
                </c:pt>
                <c:pt idx="7">
                  <c:v>1.45</c:v>
                </c:pt>
                <c:pt idx="8">
                  <c:v>1.5</c:v>
                </c:pt>
                <c:pt idx="9">
                  <c:v>1.58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60-4AB8-B723-8E1DCBAD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04544"/>
        <c:axId val="933904872"/>
      </c:scatterChart>
      <c:valAx>
        <c:axId val="93390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872"/>
        <c:crosses val="autoZero"/>
        <c:crossBetween val="midCat"/>
      </c:valAx>
      <c:valAx>
        <c:axId val="93390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6482939632546"/>
          <c:y val="0.42468649752114318"/>
          <c:w val="9.6018372703412069E-2"/>
          <c:h val="0.24150432831324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SCFDMA SCS15kHz 16QAM</a:t>
            </a:r>
            <a:endParaRPr lang="sv-S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[1]MPR!$K$17</c:f>
              <c:strCache>
                <c:ptCount val="1"/>
                <c:pt idx="0">
                  <c:v>ACLR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[1]MPR!$J$35:$J$44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[1]MPR!$K$35:$K$44</c:f>
              <c:numCache>
                <c:formatCode>General</c:formatCode>
                <c:ptCount val="10"/>
                <c:pt idx="0">
                  <c:v>1.25</c:v>
                </c:pt>
                <c:pt idx="1">
                  <c:v>1.53</c:v>
                </c:pt>
                <c:pt idx="2">
                  <c:v>1.64</c:v>
                </c:pt>
                <c:pt idx="3">
                  <c:v>1.64</c:v>
                </c:pt>
                <c:pt idx="4">
                  <c:v>1.51</c:v>
                </c:pt>
                <c:pt idx="5">
                  <c:v>1.49</c:v>
                </c:pt>
                <c:pt idx="7">
                  <c:v>1.59</c:v>
                </c:pt>
                <c:pt idx="8">
                  <c:v>1.52</c:v>
                </c:pt>
                <c:pt idx="9">
                  <c:v>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CE-48F5-A441-CB2F3F50393D}"/>
            </c:ext>
          </c:extLst>
        </c:ser>
        <c:ser>
          <c:idx val="1"/>
          <c:order val="1"/>
          <c:tx>
            <c:strRef>
              <c:f>[1]MPR!$L$17</c:f>
              <c:strCache>
                <c:ptCount val="1"/>
                <c:pt idx="0">
                  <c:v>SEM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[1]MPR!$J$35:$J$44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[1]MPR!$L$35:$L$44</c:f>
              <c:numCache>
                <c:formatCode>General</c:formatCode>
                <c:ptCount val="10"/>
                <c:pt idx="0">
                  <c:v>1.05</c:v>
                </c:pt>
                <c:pt idx="1">
                  <c:v>1.36</c:v>
                </c:pt>
                <c:pt idx="2">
                  <c:v>1.28</c:v>
                </c:pt>
                <c:pt idx="3">
                  <c:v>1.35</c:v>
                </c:pt>
                <c:pt idx="4">
                  <c:v>1.41</c:v>
                </c:pt>
                <c:pt idx="5">
                  <c:v>1.36</c:v>
                </c:pt>
                <c:pt idx="7">
                  <c:v>1.38</c:v>
                </c:pt>
                <c:pt idx="8">
                  <c:v>1.42</c:v>
                </c:pt>
                <c:pt idx="9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CE-48F5-A441-CB2F3F50393D}"/>
            </c:ext>
          </c:extLst>
        </c:ser>
        <c:ser>
          <c:idx val="2"/>
          <c:order val="2"/>
          <c:tx>
            <c:strRef>
              <c:f>[1]MPR!$M$17</c:f>
              <c:strCache>
                <c:ptCount val="1"/>
                <c:pt idx="0">
                  <c:v>EVM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[1]MPR!$J$35:$J$44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[1]MPR!$M$35:$M$44</c:f>
              <c:numCache>
                <c:formatCode>General</c:formatCode>
                <c:ptCount val="10"/>
                <c:pt idx="0">
                  <c:v>0.8</c:v>
                </c:pt>
                <c:pt idx="1">
                  <c:v>0.94</c:v>
                </c:pt>
                <c:pt idx="2">
                  <c:v>1.25</c:v>
                </c:pt>
                <c:pt idx="3">
                  <c:v>1.4</c:v>
                </c:pt>
                <c:pt idx="4">
                  <c:v>1.3</c:v>
                </c:pt>
                <c:pt idx="5">
                  <c:v>1.4</c:v>
                </c:pt>
                <c:pt idx="7">
                  <c:v>1.38</c:v>
                </c:pt>
                <c:pt idx="8">
                  <c:v>1.45</c:v>
                </c:pt>
                <c:pt idx="9">
                  <c:v>0.56999999999999995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CE-48F5-A441-CB2F3F503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04544"/>
        <c:axId val="933904872"/>
      </c:scatterChart>
      <c:valAx>
        <c:axId val="93390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872"/>
        <c:crosses val="autoZero"/>
        <c:crossBetween val="midCat"/>
      </c:valAx>
      <c:valAx>
        <c:axId val="93390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87051618547684"/>
          <c:y val="0.22098279381743943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CP-OFDM SCS15kHz 16QAM</a:t>
            </a:r>
            <a:endParaRPr lang="sv-S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[1]MPR!$K$17</c:f>
              <c:strCache>
                <c:ptCount val="1"/>
                <c:pt idx="0">
                  <c:v>ACLR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[1]MPR!$J$48:$J$57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[1]MPR!$K$48:$K$57</c:f>
              <c:numCache>
                <c:formatCode>General</c:formatCode>
                <c:ptCount val="10"/>
                <c:pt idx="0">
                  <c:v>2.0299999999999998</c:v>
                </c:pt>
                <c:pt idx="1">
                  <c:v>2.06</c:v>
                </c:pt>
                <c:pt idx="2">
                  <c:v>2.08</c:v>
                </c:pt>
                <c:pt idx="3">
                  <c:v>2.08</c:v>
                </c:pt>
                <c:pt idx="4">
                  <c:v>2.35</c:v>
                </c:pt>
                <c:pt idx="5">
                  <c:v>2.1800000000000002</c:v>
                </c:pt>
                <c:pt idx="6">
                  <c:v>2.0699999999999998</c:v>
                </c:pt>
                <c:pt idx="7">
                  <c:v>2.1800000000000002</c:v>
                </c:pt>
                <c:pt idx="8">
                  <c:v>2.44</c:v>
                </c:pt>
                <c:pt idx="9">
                  <c:v>2.08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C1-4B5C-A8A9-0141E7FC0DD8}"/>
            </c:ext>
          </c:extLst>
        </c:ser>
        <c:ser>
          <c:idx val="1"/>
          <c:order val="1"/>
          <c:tx>
            <c:strRef>
              <c:f>[1]MPR!$L$17</c:f>
              <c:strCache>
                <c:ptCount val="1"/>
                <c:pt idx="0">
                  <c:v>SEM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[1]MPR!$J$48:$J$57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[1]MPR!$L$48:$L$57</c:f>
              <c:numCache>
                <c:formatCode>General</c:formatCode>
                <c:ptCount val="10"/>
                <c:pt idx="0">
                  <c:v>2.0099999999999998</c:v>
                </c:pt>
                <c:pt idx="1">
                  <c:v>2.08</c:v>
                </c:pt>
                <c:pt idx="2">
                  <c:v>2.06</c:v>
                </c:pt>
                <c:pt idx="3">
                  <c:v>2.08</c:v>
                </c:pt>
                <c:pt idx="4">
                  <c:v>2.41</c:v>
                </c:pt>
                <c:pt idx="5">
                  <c:v>2.2200000000000002</c:v>
                </c:pt>
                <c:pt idx="6">
                  <c:v>2.0499999999999998</c:v>
                </c:pt>
                <c:pt idx="7">
                  <c:v>2.2000000000000002</c:v>
                </c:pt>
                <c:pt idx="8">
                  <c:v>2.56</c:v>
                </c:pt>
                <c:pt idx="9">
                  <c:v>2.0699999999999998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C1-4B5C-A8A9-0141E7FC0DD8}"/>
            </c:ext>
          </c:extLst>
        </c:ser>
        <c:ser>
          <c:idx val="2"/>
          <c:order val="2"/>
          <c:tx>
            <c:strRef>
              <c:f>[1]MPR!$M$17</c:f>
              <c:strCache>
                <c:ptCount val="1"/>
                <c:pt idx="0">
                  <c:v>EVM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[1]MPR!$J$48:$J$57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[1]MPR!$M$48:$M$57</c:f>
              <c:numCache>
                <c:formatCode>General</c:formatCode>
                <c:ptCount val="10"/>
                <c:pt idx="0">
                  <c:v>2.31</c:v>
                </c:pt>
                <c:pt idx="1">
                  <c:v>1.89</c:v>
                </c:pt>
                <c:pt idx="2">
                  <c:v>1.67</c:v>
                </c:pt>
                <c:pt idx="3">
                  <c:v>1.61</c:v>
                </c:pt>
                <c:pt idx="4">
                  <c:v>1.87</c:v>
                </c:pt>
                <c:pt idx="5">
                  <c:v>1.94</c:v>
                </c:pt>
                <c:pt idx="6">
                  <c:v>1.85</c:v>
                </c:pt>
                <c:pt idx="7">
                  <c:v>1.96</c:v>
                </c:pt>
                <c:pt idx="8">
                  <c:v>2.15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9C1-4B5C-A8A9-0141E7FC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04544"/>
        <c:axId val="933904872"/>
      </c:scatterChart>
      <c:valAx>
        <c:axId val="93390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872"/>
        <c:crosses val="autoZero"/>
        <c:crossBetween val="midCat"/>
      </c:valAx>
      <c:valAx>
        <c:axId val="93390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87051618547684"/>
          <c:y val="0.22098279381743943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CP-OFDM SCS15kHz QPSK</a:t>
            </a:r>
            <a:endParaRPr lang="sv-S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[1]MPR!$K$3</c:f>
              <c:strCache>
                <c:ptCount val="1"/>
                <c:pt idx="0">
                  <c:v>ACLR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[1]MPR!$J$4:$J$14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[1]MPR!$K$4:$K$14</c:f>
              <c:numCache>
                <c:formatCode>General</c:formatCode>
                <c:ptCount val="11"/>
                <c:pt idx="1">
                  <c:v>0.87</c:v>
                </c:pt>
                <c:pt idx="2">
                  <c:v>1.19</c:v>
                </c:pt>
                <c:pt idx="3">
                  <c:v>1.35</c:v>
                </c:pt>
                <c:pt idx="4">
                  <c:v>1.34</c:v>
                </c:pt>
                <c:pt idx="5">
                  <c:v>1.25</c:v>
                </c:pt>
                <c:pt idx="6">
                  <c:v>1.2</c:v>
                </c:pt>
                <c:pt idx="8">
                  <c:v>1.27</c:v>
                </c:pt>
                <c:pt idx="9">
                  <c:v>1.29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E3-40F0-905C-43E3662F052B}"/>
            </c:ext>
          </c:extLst>
        </c:ser>
        <c:ser>
          <c:idx val="1"/>
          <c:order val="1"/>
          <c:tx>
            <c:strRef>
              <c:f>[1]MPR!$L$3</c:f>
              <c:strCache>
                <c:ptCount val="1"/>
                <c:pt idx="0">
                  <c:v>SEM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[1]MPR!$J$4:$J$14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[1]MPR!$L$4:$L$14</c:f>
              <c:numCache>
                <c:formatCode>General</c:formatCode>
                <c:ptCount val="11"/>
                <c:pt idx="1">
                  <c:v>0.86</c:v>
                </c:pt>
                <c:pt idx="2">
                  <c:v>0.95</c:v>
                </c:pt>
                <c:pt idx="3">
                  <c:v>1</c:v>
                </c:pt>
                <c:pt idx="4">
                  <c:v>1.01</c:v>
                </c:pt>
                <c:pt idx="5">
                  <c:v>0.95</c:v>
                </c:pt>
                <c:pt idx="6">
                  <c:v>0.99</c:v>
                </c:pt>
                <c:pt idx="8">
                  <c:v>0.97</c:v>
                </c:pt>
                <c:pt idx="9">
                  <c:v>1.24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E3-40F0-905C-43E3662F052B}"/>
            </c:ext>
          </c:extLst>
        </c:ser>
        <c:ser>
          <c:idx val="2"/>
          <c:order val="2"/>
          <c:tx>
            <c:strRef>
              <c:f>[1]MPR!$M$3</c:f>
              <c:strCache>
                <c:ptCount val="1"/>
                <c:pt idx="0">
                  <c:v>EVM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[1]MPR!$J$4:$J$14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[1]MPR!$M$4:$M$14</c:f>
              <c:numCache>
                <c:formatCode>General</c:formatCode>
                <c:ptCount val="11"/>
                <c:pt idx="1">
                  <c:v>0</c:v>
                </c:pt>
                <c:pt idx="2">
                  <c:v>0.25</c:v>
                </c:pt>
                <c:pt idx="3">
                  <c:v>0.68</c:v>
                </c:pt>
                <c:pt idx="4">
                  <c:v>0.7</c:v>
                </c:pt>
                <c:pt idx="5">
                  <c:v>0.6</c:v>
                </c:pt>
                <c:pt idx="6">
                  <c:v>0.67</c:v>
                </c:pt>
                <c:pt idx="8">
                  <c:v>0.8</c:v>
                </c:pt>
                <c:pt idx="9">
                  <c:v>0.76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E3-40F0-905C-43E3662F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836968"/>
        <c:axId val="1077843528"/>
      </c:scatterChart>
      <c:valAx>
        <c:axId val="1077836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843528"/>
        <c:crosses val="autoZero"/>
        <c:crossBetween val="midCat"/>
      </c:valAx>
      <c:valAx>
        <c:axId val="107784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836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73149606299213"/>
          <c:y val="0.34033464566929134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92</xdr:row>
      <xdr:rowOff>176212</xdr:rowOff>
    </xdr:from>
    <xdr:to>
      <xdr:col>22</xdr:col>
      <xdr:colOff>409575</xdr:colOff>
      <xdr:row>107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4B5963-5D63-4E11-BF2E-9251ECC46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108</xdr:row>
      <xdr:rowOff>57150</xdr:rowOff>
    </xdr:from>
    <xdr:to>
      <xdr:col>22</xdr:col>
      <xdr:colOff>304800</xdr:colOff>
      <xdr:row>122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7EDF56-9C04-4FE1-889B-5E4081784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490537</xdr:colOff>
      <xdr:row>16</xdr:row>
      <xdr:rowOff>90487</xdr:rowOff>
    </xdr:from>
    <xdr:to>
      <xdr:col>22</xdr:col>
      <xdr:colOff>185737</xdr:colOff>
      <xdr:row>30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9AABC4-1034-4121-BA7C-CA1B807FF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32</xdr:row>
      <xdr:rowOff>133350</xdr:rowOff>
    </xdr:from>
    <xdr:to>
      <xdr:col>22</xdr:col>
      <xdr:colOff>200025</xdr:colOff>
      <xdr:row>47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64E76F-7F4A-4BA5-BCD7-63234C974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495300</xdr:colOff>
      <xdr:row>47</xdr:row>
      <xdr:rowOff>171450</xdr:rowOff>
    </xdr:from>
    <xdr:to>
      <xdr:col>22</xdr:col>
      <xdr:colOff>190500</xdr:colOff>
      <xdr:row>62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D353C9-BB99-44BF-B064-5B290DFB7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471487</xdr:colOff>
      <xdr:row>2</xdr:row>
      <xdr:rowOff>166687</xdr:rowOff>
    </xdr:from>
    <xdr:to>
      <xdr:col>22</xdr:col>
      <xdr:colOff>166687</xdr:colOff>
      <xdr:row>16</xdr:row>
      <xdr:rowOff>33337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5B599D-D362-4333-9669-329F70DF6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fong/AppData/Local/Temp/Temp2_R4-2007044.zip/R4-2007044%20Initial%20simulations%20of%20required%20MPR%20and%20A-MPR%20for%20PC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R"/>
      <sheetName val="Sheet2"/>
      <sheetName val="Sheet3"/>
    </sheetNames>
    <sheetDataSet>
      <sheetData sheetId="0">
        <row r="3">
          <cell r="K3" t="str">
            <v>ACLR</v>
          </cell>
          <cell r="L3" t="str">
            <v>SEM</v>
          </cell>
          <cell r="M3" t="str">
            <v>EVM</v>
          </cell>
        </row>
        <row r="5">
          <cell r="J5">
            <v>1</v>
          </cell>
          <cell r="K5">
            <v>0.87</v>
          </cell>
          <cell r="L5">
            <v>0.86</v>
          </cell>
          <cell r="M5">
            <v>0</v>
          </cell>
        </row>
        <row r="6">
          <cell r="J6">
            <v>2</v>
          </cell>
          <cell r="K6">
            <v>1.19</v>
          </cell>
          <cell r="L6">
            <v>0.95</v>
          </cell>
          <cell r="M6">
            <v>0.25</v>
          </cell>
        </row>
        <row r="7">
          <cell r="J7">
            <v>3</v>
          </cell>
          <cell r="K7">
            <v>1.35</v>
          </cell>
          <cell r="L7">
            <v>1</v>
          </cell>
          <cell r="M7">
            <v>0.68</v>
          </cell>
        </row>
        <row r="8">
          <cell r="J8">
            <v>4</v>
          </cell>
          <cell r="K8">
            <v>1.34</v>
          </cell>
          <cell r="L8">
            <v>1.01</v>
          </cell>
          <cell r="M8">
            <v>0.7</v>
          </cell>
        </row>
        <row r="9">
          <cell r="J9">
            <v>5</v>
          </cell>
          <cell r="K9">
            <v>1.25</v>
          </cell>
          <cell r="L9">
            <v>0.95</v>
          </cell>
          <cell r="M9">
            <v>0.6</v>
          </cell>
        </row>
        <row r="10">
          <cell r="J10">
            <v>6</v>
          </cell>
          <cell r="K10">
            <v>1.2</v>
          </cell>
          <cell r="L10">
            <v>0.99</v>
          </cell>
          <cell r="M10">
            <v>0.67</v>
          </cell>
        </row>
        <row r="11">
          <cell r="J11">
            <v>7</v>
          </cell>
        </row>
        <row r="12">
          <cell r="J12">
            <v>8</v>
          </cell>
          <cell r="K12">
            <v>1.27</v>
          </cell>
          <cell r="L12">
            <v>0.97</v>
          </cell>
          <cell r="M12">
            <v>0.8</v>
          </cell>
        </row>
        <row r="13">
          <cell r="J13">
            <v>9</v>
          </cell>
          <cell r="K13">
            <v>1.29</v>
          </cell>
          <cell r="L13">
            <v>1.24</v>
          </cell>
          <cell r="M13">
            <v>0.76</v>
          </cell>
        </row>
        <row r="14">
          <cell r="J14">
            <v>10</v>
          </cell>
          <cell r="K14">
            <v>0</v>
          </cell>
          <cell r="L14">
            <v>0</v>
          </cell>
          <cell r="M14">
            <v>0</v>
          </cell>
        </row>
        <row r="17">
          <cell r="K17" t="str">
            <v>ACLR</v>
          </cell>
          <cell r="L17" t="str">
            <v>SEM</v>
          </cell>
          <cell r="M17" t="str">
            <v>EVM</v>
          </cell>
        </row>
        <row r="18">
          <cell r="J18">
            <v>1</v>
          </cell>
          <cell r="K18">
            <v>2.0699999999999998</v>
          </cell>
          <cell r="L18">
            <v>2.04</v>
          </cell>
          <cell r="M18">
            <v>1.8</v>
          </cell>
        </row>
        <row r="19">
          <cell r="J19">
            <v>2</v>
          </cell>
          <cell r="K19">
            <v>1.98</v>
          </cell>
          <cell r="L19">
            <v>1.97</v>
          </cell>
          <cell r="M19">
            <v>1.1000000000000001</v>
          </cell>
        </row>
        <row r="20">
          <cell r="J20">
            <v>3</v>
          </cell>
          <cell r="K20">
            <v>2.0699999999999998</v>
          </cell>
          <cell r="L20">
            <v>2.12</v>
          </cell>
          <cell r="M20">
            <v>1.1000000000000001</v>
          </cell>
        </row>
        <row r="21">
          <cell r="J21">
            <v>4</v>
          </cell>
          <cell r="K21">
            <v>2.11</v>
          </cell>
          <cell r="L21">
            <v>2.11</v>
          </cell>
          <cell r="M21">
            <v>1.65</v>
          </cell>
        </row>
        <row r="22">
          <cell r="J22">
            <v>5</v>
          </cell>
          <cell r="K22">
            <v>2.2799999999999998</v>
          </cell>
          <cell r="L22">
            <v>2.41</v>
          </cell>
          <cell r="M22">
            <v>1.4</v>
          </cell>
        </row>
        <row r="23">
          <cell r="J23">
            <v>6</v>
          </cell>
          <cell r="K23">
            <v>2.23</v>
          </cell>
          <cell r="L23">
            <v>2.2799999999999998</v>
          </cell>
          <cell r="M23">
            <v>1.39</v>
          </cell>
        </row>
        <row r="24">
          <cell r="J24">
            <v>7</v>
          </cell>
          <cell r="K24">
            <v>2.13</v>
          </cell>
          <cell r="L24">
            <v>2.13</v>
          </cell>
          <cell r="M24">
            <v>1.39</v>
          </cell>
        </row>
        <row r="25">
          <cell r="J25">
            <v>8</v>
          </cell>
          <cell r="K25">
            <v>2.12</v>
          </cell>
          <cell r="L25">
            <v>2.1800000000000002</v>
          </cell>
          <cell r="M25">
            <v>1.45</v>
          </cell>
        </row>
        <row r="26">
          <cell r="J26">
            <v>9</v>
          </cell>
          <cell r="K26">
            <v>2.52</v>
          </cell>
          <cell r="L26">
            <v>2.57</v>
          </cell>
          <cell r="M26">
            <v>1.5</v>
          </cell>
        </row>
        <row r="27">
          <cell r="J27">
            <v>10</v>
          </cell>
          <cell r="K27">
            <v>2.04</v>
          </cell>
          <cell r="L27">
            <v>2.04</v>
          </cell>
          <cell r="M27">
            <v>1.58</v>
          </cell>
        </row>
        <row r="35">
          <cell r="J35">
            <v>1</v>
          </cell>
          <cell r="K35">
            <v>1.25</v>
          </cell>
          <cell r="L35">
            <v>1.05</v>
          </cell>
          <cell r="M35">
            <v>0.8</v>
          </cell>
        </row>
        <row r="36">
          <cell r="J36">
            <v>2</v>
          </cell>
          <cell r="K36">
            <v>1.53</v>
          </cell>
          <cell r="L36">
            <v>1.36</v>
          </cell>
          <cell r="M36">
            <v>0.94</v>
          </cell>
        </row>
        <row r="37">
          <cell r="J37">
            <v>3</v>
          </cell>
          <cell r="K37">
            <v>1.64</v>
          </cell>
          <cell r="L37">
            <v>1.28</v>
          </cell>
          <cell r="M37">
            <v>1.25</v>
          </cell>
        </row>
        <row r="38">
          <cell r="J38">
            <v>4</v>
          </cell>
          <cell r="K38">
            <v>1.64</v>
          </cell>
          <cell r="L38">
            <v>1.35</v>
          </cell>
          <cell r="M38">
            <v>1.4</v>
          </cell>
        </row>
        <row r="39">
          <cell r="J39">
            <v>5</v>
          </cell>
          <cell r="K39">
            <v>1.51</v>
          </cell>
          <cell r="L39">
            <v>1.41</v>
          </cell>
          <cell r="M39">
            <v>1.3</v>
          </cell>
        </row>
        <row r="40">
          <cell r="J40">
            <v>6</v>
          </cell>
          <cell r="K40">
            <v>1.49</v>
          </cell>
          <cell r="L40">
            <v>1.36</v>
          </cell>
          <cell r="M40">
            <v>1.4</v>
          </cell>
        </row>
        <row r="41">
          <cell r="J41">
            <v>7</v>
          </cell>
        </row>
        <row r="42">
          <cell r="J42">
            <v>8</v>
          </cell>
          <cell r="K42">
            <v>1.59</v>
          </cell>
          <cell r="L42">
            <v>1.38</v>
          </cell>
          <cell r="M42">
            <v>1.38</v>
          </cell>
        </row>
        <row r="43">
          <cell r="J43">
            <v>9</v>
          </cell>
          <cell r="K43">
            <v>1.52</v>
          </cell>
          <cell r="L43">
            <v>1.42</v>
          </cell>
          <cell r="M43">
            <v>1.45</v>
          </cell>
        </row>
        <row r="44">
          <cell r="J44">
            <v>10</v>
          </cell>
          <cell r="K44">
            <v>0.47</v>
          </cell>
          <cell r="L44">
            <v>0.2</v>
          </cell>
          <cell r="M44">
            <v>0.56999999999999995</v>
          </cell>
        </row>
        <row r="48">
          <cell r="J48">
            <v>1</v>
          </cell>
          <cell r="K48">
            <v>2.0299999999999998</v>
          </cell>
          <cell r="L48">
            <v>2.0099999999999998</v>
          </cell>
          <cell r="M48">
            <v>2.31</v>
          </cell>
        </row>
        <row r="49">
          <cell r="J49">
            <v>2</v>
          </cell>
          <cell r="K49">
            <v>2.06</v>
          </cell>
          <cell r="L49">
            <v>2.08</v>
          </cell>
          <cell r="M49">
            <v>1.89</v>
          </cell>
        </row>
        <row r="50">
          <cell r="J50">
            <v>3</v>
          </cell>
          <cell r="K50">
            <v>2.08</v>
          </cell>
          <cell r="L50">
            <v>2.06</v>
          </cell>
          <cell r="M50">
            <v>1.67</v>
          </cell>
        </row>
        <row r="51">
          <cell r="J51">
            <v>4</v>
          </cell>
          <cell r="K51">
            <v>2.08</v>
          </cell>
          <cell r="L51">
            <v>2.08</v>
          </cell>
          <cell r="M51">
            <v>1.61</v>
          </cell>
        </row>
        <row r="52">
          <cell r="J52">
            <v>5</v>
          </cell>
          <cell r="K52">
            <v>2.35</v>
          </cell>
          <cell r="L52">
            <v>2.41</v>
          </cell>
          <cell r="M52">
            <v>1.87</v>
          </cell>
        </row>
        <row r="53">
          <cell r="J53">
            <v>6</v>
          </cell>
          <cell r="K53">
            <v>2.1800000000000002</v>
          </cell>
          <cell r="L53">
            <v>2.2200000000000002</v>
          </cell>
          <cell r="M53">
            <v>1.94</v>
          </cell>
        </row>
        <row r="54">
          <cell r="J54">
            <v>7</v>
          </cell>
          <cell r="K54">
            <v>2.0699999999999998</v>
          </cell>
          <cell r="L54">
            <v>2.0499999999999998</v>
          </cell>
          <cell r="M54">
            <v>1.85</v>
          </cell>
        </row>
        <row r="55">
          <cell r="J55">
            <v>8</v>
          </cell>
          <cell r="K55">
            <v>2.1800000000000002</v>
          </cell>
          <cell r="L55">
            <v>2.2000000000000002</v>
          </cell>
          <cell r="M55">
            <v>1.96</v>
          </cell>
        </row>
        <row r="56">
          <cell r="J56">
            <v>9</v>
          </cell>
          <cell r="K56">
            <v>2.44</v>
          </cell>
          <cell r="L56">
            <v>2.56</v>
          </cell>
          <cell r="M56">
            <v>2.15</v>
          </cell>
        </row>
        <row r="57">
          <cell r="J57">
            <v>10</v>
          </cell>
          <cell r="K57">
            <v>2.08</v>
          </cell>
          <cell r="L57">
            <v>2.0699999999999998</v>
          </cell>
          <cell r="M57">
            <v>2</v>
          </cell>
        </row>
        <row r="93">
          <cell r="K93" t="str">
            <v>ACLR</v>
          </cell>
          <cell r="L93" t="str">
            <v>SEM</v>
          </cell>
          <cell r="M93" t="str">
            <v>EVM</v>
          </cell>
        </row>
        <row r="95">
          <cell r="J95">
            <v>1</v>
          </cell>
          <cell r="K95">
            <v>0.71</v>
          </cell>
          <cell r="L95">
            <v>0.72</v>
          </cell>
          <cell r="M95">
            <v>3.12</v>
          </cell>
        </row>
        <row r="96">
          <cell r="J96">
            <v>2</v>
          </cell>
          <cell r="K96">
            <v>0.98</v>
          </cell>
          <cell r="L96">
            <v>0.89</v>
          </cell>
          <cell r="M96">
            <v>3</v>
          </cell>
        </row>
        <row r="97">
          <cell r="J97">
            <v>3</v>
          </cell>
          <cell r="K97">
            <v>0.97</v>
          </cell>
          <cell r="L97">
            <v>0.95</v>
          </cell>
          <cell r="M97">
            <v>3.29</v>
          </cell>
        </row>
        <row r="98">
          <cell r="J98">
            <v>4</v>
          </cell>
          <cell r="K98">
            <v>1.04</v>
          </cell>
          <cell r="L98">
            <v>0.94</v>
          </cell>
          <cell r="M98">
            <v>4</v>
          </cell>
        </row>
        <row r="99">
          <cell r="J99">
            <v>5</v>
          </cell>
          <cell r="K99">
            <v>0.89</v>
          </cell>
          <cell r="L99">
            <v>0.87</v>
          </cell>
          <cell r="M99">
            <v>12.05</v>
          </cell>
        </row>
        <row r="100">
          <cell r="J100">
            <v>6</v>
          </cell>
          <cell r="K100">
            <v>0.88</v>
          </cell>
          <cell r="L100">
            <v>0.84</v>
          </cell>
          <cell r="M100">
            <v>13.24</v>
          </cell>
        </row>
        <row r="101">
          <cell r="J101">
            <v>7</v>
          </cell>
        </row>
        <row r="102">
          <cell r="J102">
            <v>8</v>
          </cell>
          <cell r="K102">
            <v>0.88</v>
          </cell>
          <cell r="L102">
            <v>0.86</v>
          </cell>
          <cell r="M102">
            <v>12.25</v>
          </cell>
        </row>
        <row r="103">
          <cell r="J103">
            <v>9</v>
          </cell>
          <cell r="K103">
            <v>0.88</v>
          </cell>
          <cell r="L103">
            <v>0.88</v>
          </cell>
          <cell r="M103">
            <v>13.23</v>
          </cell>
        </row>
        <row r="104">
          <cell r="J104">
            <v>10</v>
          </cell>
          <cell r="K104">
            <v>0.9</v>
          </cell>
          <cell r="L104">
            <v>0.9</v>
          </cell>
          <cell r="M104">
            <v>14.24</v>
          </cell>
        </row>
        <row r="108">
          <cell r="J108">
            <v>1</v>
          </cell>
          <cell r="K108">
            <v>1.36</v>
          </cell>
          <cell r="L108">
            <v>1.38</v>
          </cell>
          <cell r="M108">
            <v>13</v>
          </cell>
        </row>
        <row r="109">
          <cell r="J109">
            <v>2</v>
          </cell>
          <cell r="K109">
            <v>1.36</v>
          </cell>
          <cell r="L109">
            <v>1.44</v>
          </cell>
          <cell r="M109">
            <v>11.03</v>
          </cell>
        </row>
        <row r="110">
          <cell r="J110">
            <v>3</v>
          </cell>
          <cell r="K110">
            <v>1.32</v>
          </cell>
          <cell r="L110">
            <v>1.33</v>
          </cell>
          <cell r="M110">
            <v>9.9499999999999993</v>
          </cell>
        </row>
        <row r="111">
          <cell r="J111">
            <v>4</v>
          </cell>
          <cell r="K111">
            <v>1.48</v>
          </cell>
          <cell r="L111">
            <v>1.49</v>
          </cell>
          <cell r="M111">
            <v>11.74</v>
          </cell>
        </row>
        <row r="112">
          <cell r="J112">
            <v>5</v>
          </cell>
          <cell r="K112">
            <v>1.55</v>
          </cell>
          <cell r="L112">
            <v>1.7</v>
          </cell>
          <cell r="M112">
            <v>13.1</v>
          </cell>
        </row>
        <row r="113">
          <cell r="J113">
            <v>6</v>
          </cell>
          <cell r="K113">
            <v>1.38</v>
          </cell>
          <cell r="L113">
            <v>1.47</v>
          </cell>
          <cell r="M113">
            <v>13.96</v>
          </cell>
        </row>
        <row r="114">
          <cell r="J114">
            <v>7</v>
          </cell>
          <cell r="K114">
            <v>1.45</v>
          </cell>
          <cell r="L114">
            <v>1.49</v>
          </cell>
          <cell r="M114">
            <v>13.44</v>
          </cell>
        </row>
        <row r="115">
          <cell r="J115">
            <v>8</v>
          </cell>
          <cell r="K115">
            <v>1.39</v>
          </cell>
          <cell r="L115">
            <v>1.45</v>
          </cell>
          <cell r="M115">
            <v>13.43</v>
          </cell>
        </row>
        <row r="116">
          <cell r="J116">
            <v>9</v>
          </cell>
          <cell r="K116">
            <v>1.7</v>
          </cell>
          <cell r="L116">
            <v>1.92</v>
          </cell>
          <cell r="M116">
            <v>14.2</v>
          </cell>
        </row>
        <row r="117">
          <cell r="J117">
            <v>10</v>
          </cell>
          <cell r="K117">
            <v>1.68</v>
          </cell>
          <cell r="L117">
            <v>1.93</v>
          </cell>
          <cell r="M117">
            <v>14.8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3671-93ED-44BA-B8F7-C2BECFCD7788}">
  <dimension ref="A2:L15"/>
  <sheetViews>
    <sheetView tabSelected="1" workbookViewId="0">
      <selection activeCell="A16" sqref="A16"/>
    </sheetView>
  </sheetViews>
  <sheetFormatPr defaultRowHeight="15" x14ac:dyDescent="0.25"/>
  <sheetData>
    <row r="2" spans="1:12" x14ac:dyDescent="0.25">
      <c r="A2" s="9"/>
      <c r="B2" s="9"/>
      <c r="C2" s="17" t="s">
        <v>10</v>
      </c>
      <c r="D2" s="17"/>
      <c r="E2" s="17" t="s">
        <v>11</v>
      </c>
      <c r="F2" s="17"/>
      <c r="G2" s="17" t="s">
        <v>52</v>
      </c>
      <c r="H2" s="17"/>
      <c r="I2" s="17" t="s">
        <v>54</v>
      </c>
      <c r="J2" s="17"/>
      <c r="K2" s="13" t="s">
        <v>55</v>
      </c>
      <c r="L2" s="13"/>
    </row>
    <row r="3" spans="1:12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3</v>
      </c>
      <c r="G3" s="9" t="s">
        <v>2</v>
      </c>
      <c r="H3" s="9" t="s">
        <v>3</v>
      </c>
      <c r="I3" s="9" t="s">
        <v>2</v>
      </c>
      <c r="J3" s="9" t="s">
        <v>3</v>
      </c>
      <c r="K3" s="11" t="s">
        <v>2</v>
      </c>
      <c r="L3" s="11" t="s">
        <v>3</v>
      </c>
    </row>
    <row r="4" spans="1:12" x14ac:dyDescent="0.25">
      <c r="A4" s="14" t="s">
        <v>4</v>
      </c>
      <c r="B4" s="9" t="s">
        <v>5</v>
      </c>
      <c r="C4" s="9">
        <f>'Qualcomm R4-2008125'!F2</f>
        <v>1.5</v>
      </c>
      <c r="D4" s="9">
        <f>'Qualcomm R4-2008125'!G2</f>
        <v>2.5</v>
      </c>
      <c r="E4" s="10">
        <f>MAX('Ericsson R4-2007044'!K16:M16)+CalOffset</f>
        <v>1.3</v>
      </c>
      <c r="F4" s="10">
        <f>MAX('Ericsson R4-2007044'!K7:M15)+CalOffset</f>
        <v>2.6500000000000004</v>
      </c>
      <c r="G4" s="9">
        <f>'Skyworks R4-2008132'!C4</f>
        <v>1.5</v>
      </c>
      <c r="H4" s="9">
        <f>'Skyworks R4-2008132'!C6</f>
        <v>2</v>
      </c>
      <c r="I4" s="10">
        <f t="shared" ref="I4:J11" si="0">AVERAGE(C4,E4,G4)</f>
        <v>1.4333333333333333</v>
      </c>
      <c r="J4" s="10">
        <f t="shared" si="0"/>
        <v>2.3833333333333333</v>
      </c>
      <c r="K4" s="12">
        <f>ROUND(2*I4,0)/2</f>
        <v>1.5</v>
      </c>
      <c r="L4" s="12">
        <f>ROUND(2*J4,0)/2</f>
        <v>2.5</v>
      </c>
    </row>
    <row r="5" spans="1:12" x14ac:dyDescent="0.25">
      <c r="A5" s="15"/>
      <c r="B5" s="9" t="s">
        <v>6</v>
      </c>
      <c r="C5" s="9">
        <f>'Qualcomm R4-2008125'!F3</f>
        <v>2.5</v>
      </c>
      <c r="D5" s="9">
        <f>'Qualcomm R4-2008125'!G3</f>
        <v>3.5</v>
      </c>
      <c r="E5" s="10">
        <f>MAX('Ericsson R4-2007044'!K46:M46)+CalOffset</f>
        <v>1.87</v>
      </c>
      <c r="F5" s="10">
        <f>MAX('Ericsson R4-2007044'!K37:M45)+CalOffset</f>
        <v>2.94</v>
      </c>
      <c r="G5" s="9"/>
      <c r="H5" s="9"/>
      <c r="I5" s="10">
        <f t="shared" si="0"/>
        <v>2.1850000000000001</v>
      </c>
      <c r="J5" s="10">
        <f t="shared" si="0"/>
        <v>3.2199999999999998</v>
      </c>
      <c r="K5" s="12">
        <f t="shared" ref="K5:L11" si="1">ROUND(2*I5,0)/2</f>
        <v>2</v>
      </c>
      <c r="L5" s="12">
        <f t="shared" si="1"/>
        <v>3</v>
      </c>
    </row>
    <row r="6" spans="1:12" x14ac:dyDescent="0.25">
      <c r="A6" s="15"/>
      <c r="B6" s="9" t="s">
        <v>7</v>
      </c>
      <c r="C6" s="9">
        <f>'Qualcomm R4-2008125'!F4</f>
        <v>3.5</v>
      </c>
      <c r="D6" s="9">
        <f>'Qualcomm R4-2008125'!G4</f>
        <v>4.5</v>
      </c>
      <c r="E6" s="10"/>
      <c r="F6" s="10"/>
      <c r="G6" s="9"/>
      <c r="H6" s="9"/>
      <c r="I6" s="10">
        <f t="shared" si="0"/>
        <v>3.5</v>
      </c>
      <c r="J6" s="10">
        <f t="shared" si="0"/>
        <v>4.5</v>
      </c>
      <c r="K6" s="12">
        <f t="shared" si="1"/>
        <v>3.5</v>
      </c>
      <c r="L6" s="12">
        <f t="shared" si="1"/>
        <v>4.5</v>
      </c>
    </row>
    <row r="7" spans="1:12" x14ac:dyDescent="0.25">
      <c r="A7" s="16"/>
      <c r="B7" s="9" t="s">
        <v>8</v>
      </c>
      <c r="C7" s="9">
        <f>'Qualcomm R4-2008125'!F5</f>
        <v>5</v>
      </c>
      <c r="D7" s="9">
        <f>'Qualcomm R4-2008125'!G5</f>
        <v>6</v>
      </c>
      <c r="E7" s="10"/>
      <c r="F7" s="10">
        <f>MAX('Ericsson R4-2007044'!K97:M100)+CalOffset</f>
        <v>5.3</v>
      </c>
      <c r="G7" s="9"/>
      <c r="H7" s="9"/>
      <c r="I7" s="10">
        <f t="shared" si="0"/>
        <v>5</v>
      </c>
      <c r="J7" s="10">
        <f t="shared" si="0"/>
        <v>5.65</v>
      </c>
      <c r="K7" s="12">
        <f t="shared" si="1"/>
        <v>5</v>
      </c>
      <c r="L7" s="12">
        <f t="shared" si="1"/>
        <v>5.5</v>
      </c>
    </row>
    <row r="8" spans="1:12" x14ac:dyDescent="0.25">
      <c r="A8" s="14" t="s">
        <v>9</v>
      </c>
      <c r="B8" s="9" t="s">
        <v>5</v>
      </c>
      <c r="C8" s="9">
        <f>'Qualcomm R4-2008125'!F6</f>
        <v>3.5</v>
      </c>
      <c r="D8" s="9">
        <f>'Qualcomm R4-2008125'!G6</f>
        <v>3.5</v>
      </c>
      <c r="E8" s="10">
        <f>MAX('Ericsson R4-2007044'!K29:M29)+CalOffset</f>
        <v>3.34</v>
      </c>
      <c r="F8" s="10">
        <f>MAX('Ericsson R4-2007044'!K20:M28)+CalOffset</f>
        <v>3.87</v>
      </c>
      <c r="G8" s="9">
        <f>'Skyworks R4-2008132'!C5</f>
        <v>3</v>
      </c>
      <c r="H8" s="9">
        <f>'Skyworks R4-2008132'!C7</f>
        <v>3</v>
      </c>
      <c r="I8" s="10">
        <f t="shared" si="0"/>
        <v>3.28</v>
      </c>
      <c r="J8" s="10">
        <f t="shared" si="0"/>
        <v>3.456666666666667</v>
      </c>
      <c r="K8" s="12">
        <f t="shared" si="1"/>
        <v>3.5</v>
      </c>
      <c r="L8" s="12">
        <f t="shared" si="1"/>
        <v>3.5</v>
      </c>
    </row>
    <row r="9" spans="1:12" x14ac:dyDescent="0.25">
      <c r="A9" s="15"/>
      <c r="B9" s="9" t="s">
        <v>6</v>
      </c>
      <c r="C9" s="9">
        <f>'Qualcomm R4-2008125'!F7</f>
        <v>4.5</v>
      </c>
      <c r="D9" s="9">
        <f>'Qualcomm R4-2008125'!G7</f>
        <v>4.5</v>
      </c>
      <c r="E9" s="10">
        <f>MAX('Ericsson R4-2007044'!K59:M59)+CalOffset</f>
        <v>3.38</v>
      </c>
      <c r="F9" s="10">
        <f>MAX('Ericsson R4-2007044'!K50:M58)+CalOffset</f>
        <v>3.8600000000000003</v>
      </c>
      <c r="G9" s="9"/>
      <c r="H9" s="9"/>
      <c r="I9" s="10">
        <f t="shared" si="0"/>
        <v>3.94</v>
      </c>
      <c r="J9" s="10">
        <f t="shared" si="0"/>
        <v>4.18</v>
      </c>
      <c r="K9" s="12">
        <f t="shared" si="1"/>
        <v>4</v>
      </c>
      <c r="L9" s="12">
        <f t="shared" si="1"/>
        <v>4</v>
      </c>
    </row>
    <row r="10" spans="1:12" x14ac:dyDescent="0.25">
      <c r="A10" s="15"/>
      <c r="B10" s="9" t="s">
        <v>7</v>
      </c>
      <c r="C10" s="9">
        <f>'Qualcomm R4-2008125'!F8</f>
        <v>5.5</v>
      </c>
      <c r="D10" s="9">
        <f>'Qualcomm R4-2008125'!G8</f>
        <v>5.5</v>
      </c>
      <c r="E10" s="10"/>
      <c r="F10" s="10"/>
      <c r="G10" s="9"/>
      <c r="H10" s="9"/>
      <c r="I10" s="10">
        <f t="shared" si="0"/>
        <v>5.5</v>
      </c>
      <c r="J10" s="10">
        <f t="shared" si="0"/>
        <v>5.5</v>
      </c>
      <c r="K10" s="12">
        <f t="shared" si="1"/>
        <v>5.5</v>
      </c>
      <c r="L10" s="12">
        <f t="shared" si="1"/>
        <v>5.5</v>
      </c>
    </row>
    <row r="11" spans="1:12" x14ac:dyDescent="0.25">
      <c r="A11" s="16"/>
      <c r="B11" s="9" t="s">
        <v>8</v>
      </c>
      <c r="C11" s="9">
        <f>'Qualcomm R4-2008125'!F9</f>
        <v>7</v>
      </c>
      <c r="D11" s="9">
        <f>'Qualcomm R4-2008125'!G9</f>
        <v>7</v>
      </c>
      <c r="E11" s="10"/>
      <c r="F11" s="10">
        <f>MAX('Ericsson R4-2007044'!K110:M113)+CalOffset</f>
        <v>14.3</v>
      </c>
      <c r="G11" s="9"/>
      <c r="H11" s="9"/>
      <c r="I11" s="10">
        <f t="shared" si="0"/>
        <v>7</v>
      </c>
      <c r="J11" s="10">
        <f t="shared" si="0"/>
        <v>10.65</v>
      </c>
      <c r="K11" s="12">
        <f t="shared" si="1"/>
        <v>7</v>
      </c>
      <c r="L11" s="12">
        <f t="shared" si="1"/>
        <v>10.5</v>
      </c>
    </row>
    <row r="14" spans="1:12" x14ac:dyDescent="0.25">
      <c r="A14" t="s">
        <v>56</v>
      </c>
    </row>
    <row r="15" spans="1:12" x14ac:dyDescent="0.25">
      <c r="A15" t="s">
        <v>58</v>
      </c>
    </row>
  </sheetData>
  <mergeCells count="7">
    <mergeCell ref="K2:L2"/>
    <mergeCell ref="A4:A7"/>
    <mergeCell ref="A8:A11"/>
    <mergeCell ref="C2:D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678E-9A3E-417E-A5F4-2C032DD948A0}">
  <dimension ref="A1:J16"/>
  <sheetViews>
    <sheetView workbookViewId="0">
      <selection activeCell="F23" sqref="F23"/>
    </sheetView>
  </sheetViews>
  <sheetFormatPr defaultRowHeight="15" x14ac:dyDescent="0.25"/>
  <cols>
    <col min="1" max="1" width="23" customWidth="1"/>
    <col min="2" max="2" width="28.140625" customWidth="1"/>
  </cols>
  <sheetData>
    <row r="1" spans="1:10" ht="15.75" thickBot="1" x14ac:dyDescent="0.3">
      <c r="A1" s="18" t="s">
        <v>38</v>
      </c>
      <c r="B1" s="19"/>
      <c r="C1" s="22" t="s">
        <v>39</v>
      </c>
      <c r="D1" s="23"/>
      <c r="E1" s="23"/>
      <c r="F1" s="24"/>
      <c r="G1" s="25" t="s">
        <v>40</v>
      </c>
      <c r="H1" s="23"/>
      <c r="I1" s="23"/>
      <c r="J1" s="24"/>
    </row>
    <row r="2" spans="1:10" ht="15.75" thickBot="1" x14ac:dyDescent="0.3">
      <c r="A2" s="20"/>
      <c r="B2" s="21"/>
      <c r="C2" s="22" t="s">
        <v>41</v>
      </c>
      <c r="D2" s="24"/>
      <c r="E2" s="25" t="s">
        <v>42</v>
      </c>
      <c r="F2" s="24"/>
      <c r="G2" s="25" t="s">
        <v>41</v>
      </c>
      <c r="H2" s="24"/>
      <c r="I2" s="25" t="s">
        <v>42</v>
      </c>
      <c r="J2" s="24"/>
    </row>
    <row r="3" spans="1:10" ht="15.75" thickBot="1" x14ac:dyDescent="0.3">
      <c r="A3" s="3" t="s">
        <v>43</v>
      </c>
      <c r="B3" s="4" t="s">
        <v>44</v>
      </c>
      <c r="C3" s="6">
        <v>1</v>
      </c>
      <c r="D3" s="7" t="s">
        <v>21</v>
      </c>
      <c r="E3" s="7">
        <v>1.5</v>
      </c>
      <c r="F3" s="7" t="s">
        <v>20</v>
      </c>
      <c r="G3" s="8"/>
      <c r="H3" s="8"/>
      <c r="I3" s="8"/>
      <c r="J3" s="8"/>
    </row>
    <row r="4" spans="1:10" ht="15.75" thickBot="1" x14ac:dyDescent="0.3">
      <c r="A4" s="26" t="s">
        <v>45</v>
      </c>
      <c r="B4" s="4" t="s">
        <v>46</v>
      </c>
      <c r="C4" s="6">
        <v>1.5</v>
      </c>
      <c r="D4" s="7" t="s">
        <v>21</v>
      </c>
      <c r="E4" s="7">
        <v>1.5</v>
      </c>
      <c r="F4" s="7" t="s">
        <v>20</v>
      </c>
      <c r="G4" s="7">
        <v>2</v>
      </c>
      <c r="H4" s="7" t="s">
        <v>21</v>
      </c>
      <c r="I4" s="7">
        <v>2.5</v>
      </c>
      <c r="J4" s="7" t="s">
        <v>20</v>
      </c>
    </row>
    <row r="5" spans="1:10" ht="15.75" thickBot="1" x14ac:dyDescent="0.3">
      <c r="A5" s="27"/>
      <c r="B5" s="4" t="s">
        <v>9</v>
      </c>
      <c r="C5" s="6">
        <v>3</v>
      </c>
      <c r="D5" s="7" t="s">
        <v>22</v>
      </c>
      <c r="E5" s="7">
        <v>3.5</v>
      </c>
      <c r="F5" s="7" t="s">
        <v>20</v>
      </c>
      <c r="G5" s="7">
        <v>3.5</v>
      </c>
      <c r="H5" s="7" t="s">
        <v>20</v>
      </c>
      <c r="I5" s="7">
        <v>4</v>
      </c>
      <c r="J5" s="7" t="s">
        <v>20</v>
      </c>
    </row>
    <row r="6" spans="1:10" ht="15.75" thickBot="1" x14ac:dyDescent="0.3">
      <c r="A6" s="28" t="s">
        <v>47</v>
      </c>
      <c r="B6" s="4" t="s">
        <v>46</v>
      </c>
      <c r="C6" s="6">
        <v>2</v>
      </c>
      <c r="D6" s="7" t="s">
        <v>20</v>
      </c>
      <c r="E6" s="7">
        <v>3</v>
      </c>
      <c r="F6" s="7" t="s">
        <v>20</v>
      </c>
      <c r="G6" s="7">
        <v>2</v>
      </c>
      <c r="H6" s="7" t="s">
        <v>20</v>
      </c>
      <c r="I6" s="7">
        <v>3</v>
      </c>
      <c r="J6" s="7" t="s">
        <v>20</v>
      </c>
    </row>
    <row r="7" spans="1:10" ht="15.75" thickBot="1" x14ac:dyDescent="0.3">
      <c r="A7" s="27"/>
      <c r="B7" s="4" t="s">
        <v>9</v>
      </c>
      <c r="C7" s="6">
        <v>3</v>
      </c>
      <c r="D7" s="7" t="s">
        <v>20</v>
      </c>
      <c r="E7" s="7">
        <v>4</v>
      </c>
      <c r="F7" s="7" t="s">
        <v>20</v>
      </c>
      <c r="G7" s="7">
        <v>3</v>
      </c>
      <c r="H7" s="7" t="s">
        <v>20</v>
      </c>
      <c r="I7" s="7">
        <v>4</v>
      </c>
      <c r="J7" s="7" t="s">
        <v>20</v>
      </c>
    </row>
    <row r="8" spans="1:10" ht="29.25" customHeight="1" thickBot="1" x14ac:dyDescent="0.3">
      <c r="A8" s="29" t="s">
        <v>48</v>
      </c>
      <c r="B8" s="4" t="s">
        <v>46</v>
      </c>
      <c r="C8" s="6">
        <v>1.5</v>
      </c>
      <c r="D8" s="7" t="s">
        <v>21</v>
      </c>
      <c r="E8" s="8"/>
      <c r="F8" s="8"/>
      <c r="G8" s="8"/>
      <c r="H8" s="8"/>
      <c r="I8" s="8"/>
      <c r="J8" s="8"/>
    </row>
    <row r="9" spans="1:10" ht="15.75" thickBot="1" x14ac:dyDescent="0.3">
      <c r="A9" s="30"/>
      <c r="B9" s="4" t="s">
        <v>9</v>
      </c>
      <c r="C9" s="6">
        <v>3.5</v>
      </c>
      <c r="D9" s="7" t="s">
        <v>21</v>
      </c>
      <c r="E9" s="8"/>
      <c r="F9" s="8"/>
      <c r="G9" s="8"/>
      <c r="H9" s="8"/>
      <c r="I9" s="8"/>
      <c r="J9" s="8"/>
    </row>
    <row r="10" spans="1:10" ht="29.25" customHeight="1" thickBot="1" x14ac:dyDescent="0.3">
      <c r="A10" s="29" t="s">
        <v>49</v>
      </c>
      <c r="B10" s="4" t="s">
        <v>46</v>
      </c>
      <c r="C10" s="6">
        <v>2</v>
      </c>
      <c r="D10" s="7" t="s">
        <v>21</v>
      </c>
      <c r="E10" s="8"/>
      <c r="F10" s="8"/>
      <c r="G10" s="8"/>
      <c r="H10" s="8"/>
      <c r="I10" s="8"/>
      <c r="J10" s="8"/>
    </row>
    <row r="11" spans="1:10" ht="15.75" thickBot="1" x14ac:dyDescent="0.3">
      <c r="A11" s="31"/>
      <c r="B11" s="4" t="s">
        <v>9</v>
      </c>
      <c r="C11" s="6">
        <v>4</v>
      </c>
      <c r="D11" s="7" t="s">
        <v>21</v>
      </c>
      <c r="E11" s="8"/>
      <c r="F11" s="8"/>
      <c r="G11" s="8"/>
      <c r="H11" s="8"/>
      <c r="I11" s="8"/>
      <c r="J11" s="8"/>
    </row>
    <row r="12" spans="1:10" ht="15.75" thickBot="1" x14ac:dyDescent="0.3">
      <c r="A12" s="33" t="s">
        <v>50</v>
      </c>
      <c r="B12" s="4" t="s">
        <v>46</v>
      </c>
      <c r="C12" s="6">
        <v>2</v>
      </c>
      <c r="D12" s="7" t="s">
        <v>21</v>
      </c>
      <c r="E12" s="8"/>
      <c r="F12" s="8"/>
      <c r="G12" s="8"/>
      <c r="H12" s="8"/>
      <c r="I12" s="8"/>
      <c r="J12" s="8"/>
    </row>
    <row r="13" spans="1:10" ht="15.75" thickBot="1" x14ac:dyDescent="0.3">
      <c r="A13" s="34"/>
      <c r="B13" s="4" t="s">
        <v>9</v>
      </c>
      <c r="C13" s="6">
        <v>3</v>
      </c>
      <c r="D13" s="7" t="s">
        <v>21</v>
      </c>
      <c r="E13" s="8"/>
      <c r="F13" s="8"/>
      <c r="G13" s="8"/>
      <c r="H13" s="8"/>
      <c r="I13" s="8"/>
      <c r="J13" s="8"/>
    </row>
    <row r="14" spans="1:10" ht="15.75" thickBot="1" x14ac:dyDescent="0.3">
      <c r="A14" s="32" t="s">
        <v>51</v>
      </c>
      <c r="B14" s="4" t="s">
        <v>46</v>
      </c>
      <c r="C14" s="6">
        <v>2</v>
      </c>
      <c r="D14" s="7" t="s">
        <v>21</v>
      </c>
      <c r="E14" s="8"/>
      <c r="F14" s="8"/>
      <c r="G14" s="8"/>
      <c r="H14" s="8"/>
      <c r="I14" s="8"/>
      <c r="J14" s="8"/>
    </row>
    <row r="15" spans="1:10" ht="15.75" thickBot="1" x14ac:dyDescent="0.3">
      <c r="A15" s="30"/>
      <c r="B15" s="4" t="s">
        <v>9</v>
      </c>
      <c r="C15" s="6">
        <v>3</v>
      </c>
      <c r="D15" s="7" t="s">
        <v>21</v>
      </c>
      <c r="E15" s="8"/>
      <c r="F15" s="8"/>
      <c r="G15" s="8"/>
      <c r="H15" s="8"/>
      <c r="I15" s="8"/>
      <c r="J15" s="8"/>
    </row>
    <row r="16" spans="1:10" x14ac:dyDescent="0.25">
      <c r="A16" s="5"/>
    </row>
  </sheetData>
  <mergeCells count="13">
    <mergeCell ref="A4:A5"/>
    <mergeCell ref="A6:A7"/>
    <mergeCell ref="A8:A9"/>
    <mergeCell ref="A10:A11"/>
    <mergeCell ref="A14:A15"/>
    <mergeCell ref="A12:A13"/>
    <mergeCell ref="A1:B2"/>
    <mergeCell ref="C1:F1"/>
    <mergeCell ref="G1:J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C26D-476E-468A-A2E5-E2541714E6C5}">
  <dimension ref="A1:G9"/>
  <sheetViews>
    <sheetView workbookViewId="0">
      <selection activeCell="G23" sqref="G23"/>
    </sheetView>
  </sheetViews>
  <sheetFormatPr defaultRowHeight="15" x14ac:dyDescent="0.25"/>
  <sheetData>
    <row r="1" spans="1:7" x14ac:dyDescent="0.25">
      <c r="A1" t="s">
        <v>33</v>
      </c>
      <c r="D1" t="s">
        <v>0</v>
      </c>
      <c r="E1" t="s">
        <v>1</v>
      </c>
      <c r="F1" t="s">
        <v>2</v>
      </c>
      <c r="G1" t="s">
        <v>3</v>
      </c>
    </row>
    <row r="2" spans="1:7" x14ac:dyDescent="0.25">
      <c r="A2" t="s">
        <v>34</v>
      </c>
      <c r="B2">
        <v>1.5</v>
      </c>
      <c r="D2" s="35" t="s">
        <v>4</v>
      </c>
      <c r="E2" t="s">
        <v>5</v>
      </c>
      <c r="F2">
        <f>B2</f>
        <v>1.5</v>
      </c>
      <c r="G2">
        <f>B2+B5</f>
        <v>2.5</v>
      </c>
    </row>
    <row r="3" spans="1:7" x14ac:dyDescent="0.25">
      <c r="A3" t="s">
        <v>35</v>
      </c>
      <c r="B3">
        <v>2</v>
      </c>
      <c r="D3" s="35"/>
      <c r="E3" t="s">
        <v>6</v>
      </c>
      <c r="F3">
        <f>B2+B6</f>
        <v>2.5</v>
      </c>
      <c r="G3">
        <f>B2+B5+B6</f>
        <v>3.5</v>
      </c>
    </row>
    <row r="4" spans="1:7" x14ac:dyDescent="0.25">
      <c r="A4" t="s">
        <v>36</v>
      </c>
      <c r="B4">
        <v>2</v>
      </c>
      <c r="D4" s="35"/>
      <c r="E4" t="s">
        <v>7</v>
      </c>
      <c r="F4">
        <f>B2+B7</f>
        <v>3.5</v>
      </c>
      <c r="G4">
        <f>B2+B5+B7</f>
        <v>4.5</v>
      </c>
    </row>
    <row r="5" spans="1:7" x14ac:dyDescent="0.25">
      <c r="A5" t="s">
        <v>37</v>
      </c>
      <c r="B5">
        <v>1</v>
      </c>
      <c r="D5" s="35"/>
      <c r="E5" t="s">
        <v>8</v>
      </c>
      <c r="F5">
        <f>B2+B8</f>
        <v>5</v>
      </c>
      <c r="G5">
        <f>B2+B5+B8</f>
        <v>6</v>
      </c>
    </row>
    <row r="6" spans="1:7" x14ac:dyDescent="0.25">
      <c r="A6" t="s">
        <v>6</v>
      </c>
      <c r="B6">
        <v>1</v>
      </c>
      <c r="D6" s="35" t="s">
        <v>9</v>
      </c>
      <c r="E6" t="s">
        <v>5</v>
      </c>
      <c r="F6">
        <f>B2+B3</f>
        <v>3.5</v>
      </c>
      <c r="G6">
        <f>B2+B4</f>
        <v>3.5</v>
      </c>
    </row>
    <row r="7" spans="1:7" x14ac:dyDescent="0.25">
      <c r="A7" t="s">
        <v>7</v>
      </c>
      <c r="B7">
        <v>2</v>
      </c>
      <c r="D7" s="35"/>
      <c r="E7" t="s">
        <v>6</v>
      </c>
      <c r="F7">
        <f>B2+B3+B6</f>
        <v>4.5</v>
      </c>
      <c r="G7">
        <f>B2+B4+B6</f>
        <v>4.5</v>
      </c>
    </row>
    <row r="8" spans="1:7" x14ac:dyDescent="0.25">
      <c r="A8" t="s">
        <v>8</v>
      </c>
      <c r="B8">
        <v>3.5</v>
      </c>
      <c r="D8" s="35"/>
      <c r="E8" t="s">
        <v>7</v>
      </c>
      <c r="F8">
        <f>B2+B3+B7</f>
        <v>5.5</v>
      </c>
      <c r="G8">
        <f>B2+B4+B7</f>
        <v>5.5</v>
      </c>
    </row>
    <row r="9" spans="1:7" x14ac:dyDescent="0.25">
      <c r="D9" s="35"/>
      <c r="E9" t="s">
        <v>8</v>
      </c>
      <c r="F9">
        <f>B2+B3+B8</f>
        <v>7</v>
      </c>
      <c r="G9">
        <f>B2+B4+B8</f>
        <v>7</v>
      </c>
    </row>
  </sheetData>
  <mergeCells count="2">
    <mergeCell ref="D2:D5"/>
    <mergeCell ref="D6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2ABA-C75E-4A08-97CD-167752649ACF}">
  <dimension ref="A1:N119"/>
  <sheetViews>
    <sheetView workbookViewId="0">
      <selection activeCell="C2" sqref="C2"/>
    </sheetView>
  </sheetViews>
  <sheetFormatPr defaultRowHeight="15" x14ac:dyDescent="0.25"/>
  <cols>
    <col min="14" max="14" width="14.28515625" bestFit="1" customWidth="1"/>
  </cols>
  <sheetData>
    <row r="1" spans="1:14" x14ac:dyDescent="0.25">
      <c r="A1" t="s">
        <v>53</v>
      </c>
      <c r="B1">
        <v>1.3</v>
      </c>
      <c r="C1" t="s">
        <v>57</v>
      </c>
    </row>
    <row r="3" spans="1:14" ht="23.25" x14ac:dyDescent="0.35">
      <c r="B3" s="1" t="s">
        <v>12</v>
      </c>
    </row>
    <row r="4" spans="1:14" ht="23.25" x14ac:dyDescent="0.35">
      <c r="B4" s="1" t="s">
        <v>13</v>
      </c>
    </row>
    <row r="5" spans="1:14" x14ac:dyDescent="0.25">
      <c r="D5" t="s">
        <v>14</v>
      </c>
      <c r="E5" t="s">
        <v>15</v>
      </c>
      <c r="F5" t="s">
        <v>16</v>
      </c>
      <c r="G5" t="s">
        <v>17</v>
      </c>
      <c r="H5" t="s">
        <v>1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</row>
    <row r="7" spans="1:14" x14ac:dyDescent="0.25">
      <c r="D7" t="s">
        <v>24</v>
      </c>
      <c r="E7">
        <v>5</v>
      </c>
      <c r="F7" t="s">
        <v>25</v>
      </c>
      <c r="G7">
        <v>15</v>
      </c>
      <c r="H7" t="s">
        <v>5</v>
      </c>
      <c r="I7">
        <v>10</v>
      </c>
      <c r="J7">
        <v>1</v>
      </c>
      <c r="K7">
        <v>0.87</v>
      </c>
      <c r="L7">
        <v>0.86</v>
      </c>
      <c r="M7">
        <v>0</v>
      </c>
      <c r="N7">
        <v>8.8000000000000007</v>
      </c>
    </row>
    <row r="8" spans="1:14" x14ac:dyDescent="0.25">
      <c r="H8" t="s">
        <v>26</v>
      </c>
      <c r="J8">
        <v>2</v>
      </c>
      <c r="K8">
        <v>1.19</v>
      </c>
      <c r="L8">
        <v>0.95</v>
      </c>
      <c r="M8">
        <v>0.25</v>
      </c>
      <c r="N8">
        <v>7.9</v>
      </c>
    </row>
    <row r="9" spans="1:14" x14ac:dyDescent="0.25">
      <c r="G9" t="s">
        <v>27</v>
      </c>
      <c r="H9" t="s">
        <v>28</v>
      </c>
      <c r="J9">
        <v>3</v>
      </c>
      <c r="K9">
        <v>1.35</v>
      </c>
      <c r="L9">
        <v>1</v>
      </c>
      <c r="M9">
        <v>0.68</v>
      </c>
      <c r="N9">
        <v>8</v>
      </c>
    </row>
    <row r="10" spans="1:14" x14ac:dyDescent="0.25">
      <c r="J10">
        <v>4</v>
      </c>
      <c r="K10">
        <v>1.34</v>
      </c>
      <c r="L10">
        <v>1.01</v>
      </c>
      <c r="M10">
        <v>0.7</v>
      </c>
      <c r="N10">
        <v>8.52</v>
      </c>
    </row>
    <row r="11" spans="1:14" x14ac:dyDescent="0.25">
      <c r="J11">
        <v>5</v>
      </c>
      <c r="K11">
        <v>1.25</v>
      </c>
      <c r="L11">
        <v>0.95</v>
      </c>
      <c r="M11">
        <v>0.6</v>
      </c>
      <c r="N11">
        <v>6.96</v>
      </c>
    </row>
    <row r="12" spans="1:14" x14ac:dyDescent="0.25">
      <c r="J12">
        <v>6</v>
      </c>
      <c r="K12">
        <v>1.2</v>
      </c>
      <c r="L12">
        <v>0.99</v>
      </c>
      <c r="M12">
        <v>0.67</v>
      </c>
      <c r="N12">
        <v>7.51</v>
      </c>
    </row>
    <row r="13" spans="1:14" x14ac:dyDescent="0.25">
      <c r="D13" s="2"/>
      <c r="E13" s="2"/>
      <c r="F13" s="2"/>
      <c r="G13" s="2"/>
      <c r="H13" s="2"/>
      <c r="I13" s="2"/>
      <c r="J13" s="2">
        <v>7</v>
      </c>
      <c r="K13" s="2"/>
      <c r="L13" s="2"/>
      <c r="M13" s="2"/>
      <c r="N13" s="2"/>
    </row>
    <row r="14" spans="1:14" x14ac:dyDescent="0.25">
      <c r="J14">
        <v>8</v>
      </c>
      <c r="K14">
        <v>1.27</v>
      </c>
      <c r="L14">
        <v>0.97</v>
      </c>
      <c r="M14">
        <v>0.8</v>
      </c>
      <c r="N14">
        <v>8.1300000000000008</v>
      </c>
    </row>
    <row r="15" spans="1:14" x14ac:dyDescent="0.25">
      <c r="J15">
        <v>9</v>
      </c>
      <c r="K15">
        <v>1.29</v>
      </c>
      <c r="L15">
        <v>1.24</v>
      </c>
      <c r="M15">
        <v>0.76</v>
      </c>
      <c r="N15">
        <v>8.16</v>
      </c>
    </row>
    <row r="16" spans="1:14" x14ac:dyDescent="0.25">
      <c r="J16">
        <v>10</v>
      </c>
      <c r="K16">
        <v>0</v>
      </c>
      <c r="L16">
        <v>0</v>
      </c>
      <c r="M16">
        <v>0</v>
      </c>
      <c r="N16">
        <v>10.5</v>
      </c>
    </row>
    <row r="19" spans="4:14" x14ac:dyDescent="0.25">
      <c r="J19" t="s">
        <v>19</v>
      </c>
      <c r="K19" t="s">
        <v>20</v>
      </c>
      <c r="L19" t="s">
        <v>21</v>
      </c>
      <c r="M19" t="s">
        <v>22</v>
      </c>
      <c r="N19" t="s">
        <v>23</v>
      </c>
    </row>
    <row r="20" spans="4:14" x14ac:dyDescent="0.25">
      <c r="D20" t="s">
        <v>24</v>
      </c>
      <c r="E20">
        <v>5</v>
      </c>
      <c r="F20" t="s">
        <v>9</v>
      </c>
      <c r="G20">
        <v>15</v>
      </c>
      <c r="H20" t="s">
        <v>5</v>
      </c>
      <c r="I20">
        <v>10</v>
      </c>
      <c r="J20">
        <v>1</v>
      </c>
      <c r="K20">
        <v>2.0699999999999998</v>
      </c>
      <c r="L20">
        <v>2.04</v>
      </c>
      <c r="M20">
        <v>1.8</v>
      </c>
      <c r="N20">
        <v>9.52</v>
      </c>
    </row>
    <row r="21" spans="4:14" x14ac:dyDescent="0.25">
      <c r="H21" t="s">
        <v>26</v>
      </c>
      <c r="J21">
        <v>2</v>
      </c>
      <c r="K21">
        <v>1.98</v>
      </c>
      <c r="L21">
        <v>1.97</v>
      </c>
      <c r="M21">
        <v>1.1000000000000001</v>
      </c>
      <c r="N21">
        <v>7.65</v>
      </c>
    </row>
    <row r="22" spans="4:14" x14ac:dyDescent="0.25">
      <c r="G22" t="s">
        <v>27</v>
      </c>
      <c r="H22" t="s">
        <v>28</v>
      </c>
      <c r="J22">
        <v>3</v>
      </c>
      <c r="K22">
        <v>2.0699999999999998</v>
      </c>
      <c r="L22">
        <v>2.12</v>
      </c>
      <c r="M22">
        <v>1.1000000000000001</v>
      </c>
      <c r="N22">
        <v>6.96</v>
      </c>
    </row>
    <row r="23" spans="4:14" x14ac:dyDescent="0.25">
      <c r="J23">
        <v>4</v>
      </c>
      <c r="K23">
        <v>2.11</v>
      </c>
      <c r="L23">
        <v>2.11</v>
      </c>
      <c r="M23">
        <v>1.65</v>
      </c>
      <c r="N23">
        <v>6.9</v>
      </c>
    </row>
    <row r="24" spans="4:14" x14ac:dyDescent="0.25">
      <c r="J24">
        <v>5</v>
      </c>
      <c r="K24">
        <v>2.2799999999999998</v>
      </c>
      <c r="L24">
        <v>2.41</v>
      </c>
      <c r="M24">
        <v>1.4</v>
      </c>
      <c r="N24">
        <v>6.4</v>
      </c>
    </row>
    <row r="25" spans="4:14" x14ac:dyDescent="0.25">
      <c r="J25">
        <v>6</v>
      </c>
      <c r="K25">
        <v>2.23</v>
      </c>
      <c r="L25">
        <v>2.2799999999999998</v>
      </c>
      <c r="M25">
        <v>1.39</v>
      </c>
      <c r="N25">
        <v>6.66</v>
      </c>
    </row>
    <row r="26" spans="4:14" x14ac:dyDescent="0.25">
      <c r="J26">
        <v>7</v>
      </c>
      <c r="K26">
        <v>2.13</v>
      </c>
      <c r="L26">
        <v>2.13</v>
      </c>
      <c r="M26">
        <v>1.39</v>
      </c>
      <c r="N26">
        <v>6.93</v>
      </c>
    </row>
    <row r="27" spans="4:14" x14ac:dyDescent="0.25">
      <c r="J27">
        <v>8</v>
      </c>
      <c r="K27">
        <v>2.12</v>
      </c>
      <c r="L27">
        <v>2.1800000000000002</v>
      </c>
      <c r="M27">
        <v>1.45</v>
      </c>
      <c r="N27">
        <v>7.31</v>
      </c>
    </row>
    <row r="28" spans="4:14" x14ac:dyDescent="0.25">
      <c r="J28">
        <v>9</v>
      </c>
      <c r="K28">
        <v>2.52</v>
      </c>
      <c r="L28">
        <v>2.57</v>
      </c>
      <c r="M28">
        <v>1.5</v>
      </c>
      <c r="N28">
        <v>6.71</v>
      </c>
    </row>
    <row r="29" spans="4:14" x14ac:dyDescent="0.25">
      <c r="J29">
        <v>10</v>
      </c>
      <c r="K29">
        <v>2.04</v>
      </c>
      <c r="L29">
        <v>2.04</v>
      </c>
      <c r="M29">
        <v>1.58</v>
      </c>
      <c r="N29">
        <v>8.52</v>
      </c>
    </row>
    <row r="35" spans="4:14" x14ac:dyDescent="0.25">
      <c r="D35" t="s">
        <v>14</v>
      </c>
      <c r="E35" t="s">
        <v>15</v>
      </c>
      <c r="F35" t="s">
        <v>16</v>
      </c>
      <c r="G35" t="s">
        <v>17</v>
      </c>
      <c r="H35" t="s">
        <v>1</v>
      </c>
      <c r="I35" t="s">
        <v>18</v>
      </c>
      <c r="J35" t="s">
        <v>19</v>
      </c>
      <c r="K35" t="s">
        <v>20</v>
      </c>
      <c r="L35" t="s">
        <v>21</v>
      </c>
      <c r="M35" t="s">
        <v>22</v>
      </c>
      <c r="N35" t="s">
        <v>23</v>
      </c>
    </row>
    <row r="37" spans="4:14" x14ac:dyDescent="0.25">
      <c r="D37" t="s">
        <v>24</v>
      </c>
      <c r="E37">
        <v>5</v>
      </c>
      <c r="F37" t="s">
        <v>25</v>
      </c>
      <c r="G37">
        <v>15</v>
      </c>
      <c r="H37" t="s">
        <v>6</v>
      </c>
      <c r="I37">
        <v>10</v>
      </c>
      <c r="J37">
        <v>1</v>
      </c>
      <c r="K37">
        <v>1.25</v>
      </c>
      <c r="L37">
        <v>1.05</v>
      </c>
      <c r="M37">
        <v>0.8</v>
      </c>
      <c r="N37">
        <v>7.02</v>
      </c>
    </row>
    <row r="38" spans="4:14" x14ac:dyDescent="0.25">
      <c r="H38" t="s">
        <v>26</v>
      </c>
      <c r="J38">
        <v>2</v>
      </c>
      <c r="K38">
        <v>1.53</v>
      </c>
      <c r="L38">
        <v>1.36</v>
      </c>
      <c r="M38">
        <v>0.94</v>
      </c>
      <c r="N38">
        <v>7.14</v>
      </c>
    </row>
    <row r="39" spans="4:14" x14ac:dyDescent="0.25">
      <c r="G39" t="s">
        <v>27</v>
      </c>
      <c r="H39" t="s">
        <v>29</v>
      </c>
      <c r="J39">
        <v>3</v>
      </c>
      <c r="K39">
        <v>1.64</v>
      </c>
      <c r="L39">
        <v>1.28</v>
      </c>
      <c r="M39">
        <v>1.25</v>
      </c>
      <c r="N39">
        <v>7.46</v>
      </c>
    </row>
    <row r="40" spans="4:14" x14ac:dyDescent="0.25">
      <c r="J40">
        <v>4</v>
      </c>
      <c r="K40">
        <v>1.64</v>
      </c>
      <c r="L40">
        <v>1.35</v>
      </c>
      <c r="M40">
        <v>1.4</v>
      </c>
      <c r="N40">
        <v>7.87</v>
      </c>
    </row>
    <row r="41" spans="4:14" x14ac:dyDescent="0.25">
      <c r="J41">
        <v>5</v>
      </c>
      <c r="K41">
        <v>1.51</v>
      </c>
      <c r="L41">
        <v>1.41</v>
      </c>
      <c r="M41">
        <v>1.3</v>
      </c>
      <c r="N41">
        <v>7.47</v>
      </c>
    </row>
    <row r="42" spans="4:14" x14ac:dyDescent="0.25">
      <c r="J42">
        <v>6</v>
      </c>
      <c r="K42">
        <v>1.49</v>
      </c>
      <c r="L42">
        <v>1.36</v>
      </c>
      <c r="M42">
        <v>1.4</v>
      </c>
      <c r="N42">
        <v>7.93</v>
      </c>
    </row>
    <row r="43" spans="4:14" x14ac:dyDescent="0.25">
      <c r="D43" s="2"/>
      <c r="E43" s="2"/>
      <c r="F43" s="2"/>
      <c r="G43" s="2"/>
      <c r="H43" s="2"/>
      <c r="I43" s="2"/>
      <c r="J43" s="2">
        <v>7</v>
      </c>
      <c r="K43" s="2"/>
      <c r="L43" s="2"/>
      <c r="M43" s="2"/>
      <c r="N43" s="2"/>
    </row>
    <row r="44" spans="4:14" x14ac:dyDescent="0.25">
      <c r="J44">
        <v>8</v>
      </c>
      <c r="K44">
        <v>1.59</v>
      </c>
      <c r="L44">
        <v>1.38</v>
      </c>
      <c r="M44">
        <v>1.38</v>
      </c>
      <c r="N44">
        <v>7.84</v>
      </c>
    </row>
    <row r="45" spans="4:14" x14ac:dyDescent="0.25">
      <c r="J45">
        <v>9</v>
      </c>
      <c r="K45">
        <v>1.52</v>
      </c>
      <c r="L45">
        <v>1.42</v>
      </c>
      <c r="M45">
        <v>1.45</v>
      </c>
      <c r="N45">
        <v>8.36</v>
      </c>
    </row>
    <row r="46" spans="4:14" x14ac:dyDescent="0.25">
      <c r="J46">
        <v>10</v>
      </c>
      <c r="K46">
        <v>0.47</v>
      </c>
      <c r="L46">
        <v>0.2</v>
      </c>
      <c r="M46">
        <v>0.56999999999999995</v>
      </c>
      <c r="N46">
        <v>9.32</v>
      </c>
    </row>
    <row r="49" spans="4:14" x14ac:dyDescent="0.25">
      <c r="J49" t="s">
        <v>19</v>
      </c>
      <c r="K49" t="s">
        <v>20</v>
      </c>
      <c r="L49" t="s">
        <v>21</v>
      </c>
      <c r="M49" t="s">
        <v>22</v>
      </c>
      <c r="N49" t="s">
        <v>23</v>
      </c>
    </row>
    <row r="50" spans="4:14" x14ac:dyDescent="0.25">
      <c r="D50" t="s">
        <v>24</v>
      </c>
      <c r="E50">
        <v>5</v>
      </c>
      <c r="F50" t="s">
        <v>9</v>
      </c>
      <c r="G50">
        <v>15</v>
      </c>
      <c r="H50" t="s">
        <v>6</v>
      </c>
      <c r="I50">
        <v>10</v>
      </c>
      <c r="J50">
        <v>1</v>
      </c>
      <c r="K50">
        <v>2.0299999999999998</v>
      </c>
      <c r="L50">
        <v>2.0099999999999998</v>
      </c>
      <c r="M50">
        <v>2.31</v>
      </c>
      <c r="N50">
        <v>9.5399999999999991</v>
      </c>
    </row>
    <row r="51" spans="4:14" x14ac:dyDescent="0.25">
      <c r="H51" t="s">
        <v>26</v>
      </c>
      <c r="J51">
        <v>2</v>
      </c>
      <c r="K51">
        <v>2.06</v>
      </c>
      <c r="L51">
        <v>2.08</v>
      </c>
      <c r="M51">
        <v>1.89</v>
      </c>
      <c r="N51">
        <v>7.75</v>
      </c>
    </row>
    <row r="52" spans="4:14" x14ac:dyDescent="0.25">
      <c r="G52" t="s">
        <v>27</v>
      </c>
      <c r="H52" t="s">
        <v>29</v>
      </c>
      <c r="J52">
        <v>3</v>
      </c>
      <c r="K52">
        <v>2.08</v>
      </c>
      <c r="L52">
        <v>2.06</v>
      </c>
      <c r="M52">
        <v>1.67</v>
      </c>
      <c r="N52">
        <v>6.97</v>
      </c>
    </row>
    <row r="53" spans="4:14" x14ac:dyDescent="0.25">
      <c r="J53">
        <v>4</v>
      </c>
      <c r="K53">
        <v>2.08</v>
      </c>
      <c r="L53">
        <v>2.08</v>
      </c>
      <c r="M53">
        <v>1.61</v>
      </c>
      <c r="N53">
        <v>7.1</v>
      </c>
    </row>
    <row r="54" spans="4:14" x14ac:dyDescent="0.25">
      <c r="J54">
        <v>5</v>
      </c>
      <c r="K54">
        <v>2.35</v>
      </c>
      <c r="L54">
        <v>2.41</v>
      </c>
      <c r="M54">
        <v>1.87</v>
      </c>
      <c r="N54">
        <v>5.97</v>
      </c>
    </row>
    <row r="55" spans="4:14" x14ac:dyDescent="0.25">
      <c r="J55">
        <v>6</v>
      </c>
      <c r="K55">
        <v>2.1800000000000002</v>
      </c>
      <c r="L55">
        <v>2.2200000000000002</v>
      </c>
      <c r="M55">
        <v>1.94</v>
      </c>
      <c r="N55">
        <v>6.81</v>
      </c>
    </row>
    <row r="56" spans="4:14" x14ac:dyDescent="0.25">
      <c r="J56">
        <v>7</v>
      </c>
      <c r="K56">
        <v>2.0699999999999998</v>
      </c>
      <c r="L56">
        <v>2.0499999999999998</v>
      </c>
      <c r="M56">
        <v>1.85</v>
      </c>
      <c r="N56">
        <v>7.36</v>
      </c>
    </row>
    <row r="57" spans="4:14" x14ac:dyDescent="0.25">
      <c r="J57">
        <v>8</v>
      </c>
      <c r="K57">
        <v>2.1800000000000002</v>
      </c>
      <c r="L57">
        <v>2.2000000000000002</v>
      </c>
      <c r="M57">
        <v>1.96</v>
      </c>
      <c r="N57">
        <v>7.25</v>
      </c>
    </row>
    <row r="58" spans="4:14" x14ac:dyDescent="0.25">
      <c r="J58">
        <v>9</v>
      </c>
      <c r="K58">
        <v>2.44</v>
      </c>
      <c r="L58">
        <v>2.56</v>
      </c>
      <c r="M58">
        <v>2.15</v>
      </c>
      <c r="N58">
        <v>7.13</v>
      </c>
    </row>
    <row r="59" spans="4:14" x14ac:dyDescent="0.25">
      <c r="J59">
        <v>10</v>
      </c>
      <c r="K59">
        <v>2.08</v>
      </c>
      <c r="L59">
        <v>2.0699999999999998</v>
      </c>
      <c r="M59">
        <v>2</v>
      </c>
      <c r="N59">
        <v>8.33</v>
      </c>
    </row>
    <row r="67" spans="4:14" x14ac:dyDescent="0.25">
      <c r="D67" t="s">
        <v>14</v>
      </c>
      <c r="E67" t="s">
        <v>15</v>
      </c>
      <c r="F67" t="s">
        <v>16</v>
      </c>
      <c r="G67" t="s">
        <v>17</v>
      </c>
      <c r="H67" t="s">
        <v>1</v>
      </c>
      <c r="I67" t="s">
        <v>18</v>
      </c>
      <c r="J67" t="s">
        <v>19</v>
      </c>
      <c r="K67" t="s">
        <v>20</v>
      </c>
      <c r="L67" t="s">
        <v>21</v>
      </c>
      <c r="M67" t="s">
        <v>22</v>
      </c>
      <c r="N67" t="s">
        <v>23</v>
      </c>
    </row>
    <row r="69" spans="4:14" x14ac:dyDescent="0.25">
      <c r="D69" t="s">
        <v>24</v>
      </c>
      <c r="E69">
        <v>5</v>
      </c>
      <c r="F69" t="s">
        <v>25</v>
      </c>
      <c r="G69">
        <v>15</v>
      </c>
      <c r="H69" t="s">
        <v>7</v>
      </c>
      <c r="I69">
        <v>10</v>
      </c>
      <c r="J69">
        <v>1</v>
      </c>
    </row>
    <row r="70" spans="4:14" x14ac:dyDescent="0.25">
      <c r="H70" t="s">
        <v>26</v>
      </c>
      <c r="J70">
        <v>2</v>
      </c>
    </row>
    <row r="71" spans="4:14" x14ac:dyDescent="0.25">
      <c r="G71" t="s">
        <v>27</v>
      </c>
      <c r="H71" t="s">
        <v>30</v>
      </c>
      <c r="J71">
        <v>3</v>
      </c>
    </row>
    <row r="72" spans="4:14" x14ac:dyDescent="0.25">
      <c r="J72">
        <v>4</v>
      </c>
    </row>
    <row r="73" spans="4:14" x14ac:dyDescent="0.25">
      <c r="J73">
        <v>5</v>
      </c>
    </row>
    <row r="74" spans="4:14" x14ac:dyDescent="0.25">
      <c r="J74">
        <v>6</v>
      </c>
    </row>
    <row r="75" spans="4:14" x14ac:dyDescent="0.25">
      <c r="D75" s="2"/>
      <c r="E75" s="2"/>
      <c r="F75" s="2"/>
      <c r="G75" s="2"/>
      <c r="H75" s="2"/>
      <c r="I75" s="2"/>
      <c r="J75" s="2">
        <v>7</v>
      </c>
      <c r="K75" s="2"/>
      <c r="L75" s="2"/>
      <c r="M75" s="2"/>
      <c r="N75" s="2"/>
    </row>
    <row r="76" spans="4:14" x14ac:dyDescent="0.25">
      <c r="J76">
        <v>8</v>
      </c>
    </row>
    <row r="77" spans="4:14" x14ac:dyDescent="0.25">
      <c r="J77">
        <v>9</v>
      </c>
    </row>
    <row r="78" spans="4:14" x14ac:dyDescent="0.25">
      <c r="J78">
        <v>10</v>
      </c>
    </row>
    <row r="81" spans="4:14" x14ac:dyDescent="0.25">
      <c r="J81" t="s">
        <v>19</v>
      </c>
      <c r="K81" t="s">
        <v>20</v>
      </c>
      <c r="L81" t="s">
        <v>21</v>
      </c>
      <c r="M81" t="s">
        <v>22</v>
      </c>
      <c r="N81" t="s">
        <v>23</v>
      </c>
    </row>
    <row r="82" spans="4:14" x14ac:dyDescent="0.25">
      <c r="D82" t="s">
        <v>24</v>
      </c>
      <c r="E82">
        <v>5</v>
      </c>
      <c r="F82" t="s">
        <v>9</v>
      </c>
      <c r="G82">
        <v>15</v>
      </c>
      <c r="H82" t="s">
        <v>7</v>
      </c>
      <c r="I82">
        <v>10</v>
      </c>
      <c r="J82">
        <v>1</v>
      </c>
    </row>
    <row r="83" spans="4:14" x14ac:dyDescent="0.25">
      <c r="H83" t="s">
        <v>26</v>
      </c>
      <c r="J83">
        <v>2</v>
      </c>
    </row>
    <row r="84" spans="4:14" x14ac:dyDescent="0.25">
      <c r="G84" t="s">
        <v>27</v>
      </c>
      <c r="H84" t="s">
        <v>30</v>
      </c>
      <c r="J84">
        <v>3</v>
      </c>
    </row>
    <row r="85" spans="4:14" x14ac:dyDescent="0.25">
      <c r="J85">
        <v>4</v>
      </c>
    </row>
    <row r="86" spans="4:14" x14ac:dyDescent="0.25">
      <c r="J86">
        <v>5</v>
      </c>
    </row>
    <row r="87" spans="4:14" x14ac:dyDescent="0.25">
      <c r="J87">
        <v>6</v>
      </c>
    </row>
    <row r="88" spans="4:14" x14ac:dyDescent="0.25">
      <c r="J88">
        <v>7</v>
      </c>
    </row>
    <row r="89" spans="4:14" x14ac:dyDescent="0.25">
      <c r="J89">
        <v>8</v>
      </c>
    </row>
    <row r="90" spans="4:14" x14ac:dyDescent="0.25">
      <c r="J90">
        <v>9</v>
      </c>
    </row>
    <row r="91" spans="4:14" x14ac:dyDescent="0.25">
      <c r="J91">
        <v>10</v>
      </c>
    </row>
    <row r="95" spans="4:14" x14ac:dyDescent="0.25">
      <c r="D95" t="s">
        <v>14</v>
      </c>
      <c r="E95" t="s">
        <v>15</v>
      </c>
      <c r="F95" t="s">
        <v>16</v>
      </c>
      <c r="G95" t="s">
        <v>17</v>
      </c>
      <c r="H95" t="s">
        <v>1</v>
      </c>
      <c r="I95" t="s">
        <v>18</v>
      </c>
      <c r="J95" t="s">
        <v>19</v>
      </c>
      <c r="K95" t="s">
        <v>20</v>
      </c>
      <c r="L95" t="s">
        <v>21</v>
      </c>
      <c r="M95" t="s">
        <v>22</v>
      </c>
      <c r="N95" t="s">
        <v>23</v>
      </c>
    </row>
    <row r="97" spans="4:14" x14ac:dyDescent="0.25">
      <c r="D97" t="s">
        <v>24</v>
      </c>
      <c r="E97">
        <v>5</v>
      </c>
      <c r="F97" t="s">
        <v>25</v>
      </c>
      <c r="G97">
        <v>15</v>
      </c>
      <c r="H97" t="s">
        <v>8</v>
      </c>
      <c r="I97">
        <v>10</v>
      </c>
      <c r="J97">
        <v>1</v>
      </c>
      <c r="K97">
        <v>0.71</v>
      </c>
      <c r="L97">
        <v>0.72</v>
      </c>
      <c r="M97">
        <v>3.12</v>
      </c>
      <c r="N97">
        <v>7</v>
      </c>
    </row>
    <row r="98" spans="4:14" x14ac:dyDescent="0.25">
      <c r="H98" t="s">
        <v>26</v>
      </c>
      <c r="J98">
        <v>2</v>
      </c>
      <c r="K98">
        <v>0.98</v>
      </c>
      <c r="L98">
        <v>0.89</v>
      </c>
      <c r="M98">
        <v>3</v>
      </c>
      <c r="N98">
        <v>6.88</v>
      </c>
    </row>
    <row r="99" spans="4:14" x14ac:dyDescent="0.25">
      <c r="G99" t="s">
        <v>31</v>
      </c>
      <c r="H99" t="s">
        <v>32</v>
      </c>
      <c r="J99">
        <v>3</v>
      </c>
      <c r="K99">
        <v>0.97</v>
      </c>
      <c r="L99">
        <v>0.95</v>
      </c>
      <c r="M99">
        <v>3.29</v>
      </c>
      <c r="N99">
        <v>7.49</v>
      </c>
    </row>
    <row r="100" spans="4:14" x14ac:dyDescent="0.25">
      <c r="J100">
        <v>4</v>
      </c>
      <c r="K100">
        <v>1.04</v>
      </c>
      <c r="L100">
        <v>0.94</v>
      </c>
      <c r="M100">
        <v>4</v>
      </c>
      <c r="N100">
        <v>7.87</v>
      </c>
    </row>
    <row r="101" spans="4:14" x14ac:dyDescent="0.25">
      <c r="J101">
        <v>5</v>
      </c>
      <c r="K101">
        <v>0.89</v>
      </c>
      <c r="L101">
        <v>0.87</v>
      </c>
      <c r="M101">
        <v>12.05</v>
      </c>
      <c r="N101">
        <v>7.67</v>
      </c>
    </row>
    <row r="102" spans="4:14" x14ac:dyDescent="0.25">
      <c r="J102">
        <v>6</v>
      </c>
      <c r="K102">
        <v>0.88</v>
      </c>
      <c r="L102">
        <v>0.84</v>
      </c>
      <c r="M102">
        <v>13.24</v>
      </c>
      <c r="N102">
        <v>8.1999999999999993</v>
      </c>
    </row>
    <row r="103" spans="4:14" x14ac:dyDescent="0.25">
      <c r="D103" s="2"/>
      <c r="E103" s="2"/>
      <c r="F103" s="2"/>
      <c r="G103" s="2"/>
      <c r="H103" s="2"/>
      <c r="I103" s="2"/>
      <c r="J103" s="2">
        <v>7</v>
      </c>
      <c r="K103" s="2"/>
      <c r="L103" s="2"/>
      <c r="M103" s="2"/>
      <c r="N103" s="2"/>
    </row>
    <row r="104" spans="4:14" x14ac:dyDescent="0.25">
      <c r="J104">
        <v>8</v>
      </c>
      <c r="K104">
        <v>0.88</v>
      </c>
      <c r="L104">
        <v>0.86</v>
      </c>
      <c r="M104">
        <v>12.25</v>
      </c>
      <c r="N104">
        <v>8.32</v>
      </c>
    </row>
    <row r="105" spans="4:14" x14ac:dyDescent="0.25">
      <c r="J105">
        <v>9</v>
      </c>
      <c r="K105">
        <v>0.88</v>
      </c>
      <c r="L105">
        <v>0.88</v>
      </c>
      <c r="M105">
        <v>13.23</v>
      </c>
      <c r="N105">
        <v>8.52</v>
      </c>
    </row>
    <row r="106" spans="4:14" x14ac:dyDescent="0.25">
      <c r="J106">
        <v>10</v>
      </c>
      <c r="K106">
        <v>0.9</v>
      </c>
      <c r="L106">
        <v>0.9</v>
      </c>
      <c r="M106">
        <v>14.24</v>
      </c>
      <c r="N106">
        <v>9.66</v>
      </c>
    </row>
    <row r="109" spans="4:14" x14ac:dyDescent="0.25">
      <c r="J109" t="s">
        <v>19</v>
      </c>
      <c r="K109" t="s">
        <v>20</v>
      </c>
      <c r="L109" t="s">
        <v>21</v>
      </c>
      <c r="M109" t="s">
        <v>22</v>
      </c>
      <c r="N109" t="s">
        <v>23</v>
      </c>
    </row>
    <row r="110" spans="4:14" x14ac:dyDescent="0.25">
      <c r="D110" t="s">
        <v>24</v>
      </c>
      <c r="E110">
        <v>5</v>
      </c>
      <c r="F110" t="s">
        <v>9</v>
      </c>
      <c r="G110">
        <v>15</v>
      </c>
      <c r="H110" t="s">
        <v>8</v>
      </c>
      <c r="I110">
        <v>10</v>
      </c>
      <c r="J110">
        <v>1</v>
      </c>
      <c r="K110">
        <v>1.36</v>
      </c>
      <c r="L110">
        <v>1.38</v>
      </c>
      <c r="M110">
        <v>13</v>
      </c>
      <c r="N110">
        <v>9.76</v>
      </c>
    </row>
    <row r="111" spans="4:14" x14ac:dyDescent="0.25">
      <c r="H111" t="s">
        <v>26</v>
      </c>
      <c r="J111">
        <v>2</v>
      </c>
      <c r="K111">
        <v>1.36</v>
      </c>
      <c r="L111">
        <v>1.44</v>
      </c>
      <c r="M111">
        <v>11.03</v>
      </c>
      <c r="N111">
        <v>7.51</v>
      </c>
    </row>
    <row r="112" spans="4:14" x14ac:dyDescent="0.25">
      <c r="G112" t="s">
        <v>31</v>
      </c>
      <c r="H112" t="s">
        <v>32</v>
      </c>
      <c r="J112">
        <v>3</v>
      </c>
      <c r="K112">
        <v>1.32</v>
      </c>
      <c r="L112">
        <v>1.33</v>
      </c>
      <c r="M112">
        <v>9.9499999999999993</v>
      </c>
      <c r="N112">
        <v>7.17</v>
      </c>
    </row>
    <row r="113" spans="10:14" x14ac:dyDescent="0.25">
      <c r="J113">
        <v>4</v>
      </c>
      <c r="K113">
        <v>1.48</v>
      </c>
      <c r="L113">
        <v>1.49</v>
      </c>
      <c r="M113">
        <v>11.74</v>
      </c>
      <c r="N113">
        <v>6.8</v>
      </c>
    </row>
    <row r="114" spans="10:14" x14ac:dyDescent="0.25">
      <c r="J114">
        <v>5</v>
      </c>
      <c r="K114">
        <v>1.55</v>
      </c>
      <c r="L114">
        <v>1.7</v>
      </c>
      <c r="M114">
        <v>13.1</v>
      </c>
      <c r="N114">
        <v>6.67</v>
      </c>
    </row>
    <row r="115" spans="10:14" x14ac:dyDescent="0.25">
      <c r="J115">
        <v>6</v>
      </c>
      <c r="K115">
        <v>1.38</v>
      </c>
      <c r="L115">
        <v>1.47</v>
      </c>
      <c r="M115">
        <v>13.96</v>
      </c>
      <c r="N115">
        <v>7.27</v>
      </c>
    </row>
    <row r="116" spans="10:14" x14ac:dyDescent="0.25">
      <c r="J116">
        <v>7</v>
      </c>
      <c r="K116">
        <v>1.45</v>
      </c>
      <c r="L116">
        <v>1.49</v>
      </c>
      <c r="M116">
        <v>13.44</v>
      </c>
      <c r="N116">
        <v>7.42</v>
      </c>
    </row>
    <row r="117" spans="10:14" x14ac:dyDescent="0.25">
      <c r="J117">
        <v>8</v>
      </c>
      <c r="K117">
        <v>1.39</v>
      </c>
      <c r="L117">
        <v>1.45</v>
      </c>
      <c r="M117">
        <v>13.43</v>
      </c>
      <c r="N117">
        <v>7.72</v>
      </c>
    </row>
    <row r="118" spans="10:14" x14ac:dyDescent="0.25">
      <c r="J118">
        <v>9</v>
      </c>
      <c r="K118">
        <v>1.7</v>
      </c>
      <c r="L118">
        <v>1.92</v>
      </c>
      <c r="M118">
        <v>14.2</v>
      </c>
      <c r="N118">
        <v>7.42</v>
      </c>
    </row>
    <row r="119" spans="10:14" x14ac:dyDescent="0.25">
      <c r="J119">
        <v>10</v>
      </c>
      <c r="K119">
        <v>1.68</v>
      </c>
      <c r="L119">
        <v>1.93</v>
      </c>
      <c r="M119">
        <v>14.8</v>
      </c>
      <c r="N119">
        <v>7.85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Skyworks R4-2008132</vt:lpstr>
      <vt:lpstr>Qualcomm R4-2008125</vt:lpstr>
      <vt:lpstr>Ericsson R4-2007044</vt:lpstr>
      <vt:lpstr>CalOffset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Qualcomm User</cp:lastModifiedBy>
  <dcterms:created xsi:type="dcterms:W3CDTF">2020-05-21T00:00:52Z</dcterms:created>
  <dcterms:modified xsi:type="dcterms:W3CDTF">2020-05-22T13:56:50Z</dcterms:modified>
</cp:coreProperties>
</file>