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mon\Documents\"/>
    </mc:Choice>
  </mc:AlternateContent>
  <xr:revisionPtr revIDLastSave="0" documentId="8_{E93FC001-E98F-46D0-9FEC-51529453CE89}" xr6:coauthVersionLast="36" xr6:coauthVersionMax="36" xr10:uidLastSave="{00000000-0000-0000-0000-000000000000}"/>
  <bookViews>
    <workbookView xWindow="20595" yWindow="435" windowWidth="15885" windowHeight="18390" tabRatio="857" firstSheet="1" activeTab="11" xr2:uid="{00000000-000D-0000-FFFF-FFFF00000000}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91029"/>
</workbook>
</file>

<file path=xl/calcChain.xml><?xml version="1.0" encoding="utf-8"?>
<calcChain xmlns="http://schemas.openxmlformats.org/spreadsheetml/2006/main">
  <c r="N28" i="50" l="1"/>
  <c r="N26" i="50"/>
  <c r="N24" i="50"/>
  <c r="N34" i="50"/>
  <c r="N32" i="50"/>
  <c r="M24" i="50"/>
  <c r="K24" i="50"/>
  <c r="G34" i="50" l="1"/>
  <c r="E34" i="50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L34" i="50" s="1"/>
  <c r="AO33" i="50"/>
  <c r="AR31" i="50"/>
  <c r="AQ31" i="50"/>
  <c r="AP31" i="50"/>
  <c r="L32" i="50" s="1"/>
  <c r="AO31" i="50"/>
  <c r="E32" i="50" s="1"/>
  <c r="AR29" i="50"/>
  <c r="AQ29" i="50"/>
  <c r="AP29" i="50"/>
  <c r="AO29" i="50"/>
  <c r="E30" i="50" s="1"/>
  <c r="AR27" i="50"/>
  <c r="AQ27" i="50"/>
  <c r="AP27" i="50"/>
  <c r="L28" i="50" s="1"/>
  <c r="AO27" i="50"/>
  <c r="E28" i="50" s="1"/>
  <c r="AR25" i="50"/>
  <c r="AQ25" i="50"/>
  <c r="AP25" i="50"/>
  <c r="L26" i="50" s="1"/>
  <c r="AO25" i="50"/>
  <c r="E26" i="50" s="1"/>
  <c r="AR23" i="50"/>
  <c r="AQ23" i="50"/>
  <c r="AP23" i="50"/>
  <c r="L24" i="50" s="1"/>
  <c r="AO23" i="50"/>
  <c r="E24" i="50" s="1"/>
  <c r="AR21" i="50"/>
  <c r="AQ21" i="50"/>
  <c r="AP21" i="50"/>
  <c r="AO21" i="50"/>
  <c r="E22" i="50" s="1"/>
  <c r="AR19" i="50"/>
  <c r="AQ19" i="50"/>
  <c r="AP19" i="50"/>
  <c r="AO19" i="50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L34" i="49" s="1"/>
  <c r="AO33" i="49"/>
  <c r="E34" i="49" s="1"/>
  <c r="AR31" i="49"/>
  <c r="AQ31" i="49"/>
  <c r="AP31" i="49"/>
  <c r="AO31" i="49"/>
  <c r="E32" i="49" s="1"/>
  <c r="AR29" i="49"/>
  <c r="AQ29" i="49"/>
  <c r="AP29" i="49"/>
  <c r="J30" i="49" s="1"/>
  <c r="AO29" i="49"/>
  <c r="E30" i="49" s="1"/>
  <c r="AR27" i="49"/>
  <c r="AQ27" i="49"/>
  <c r="AP27" i="49"/>
  <c r="AO27" i="49"/>
  <c r="E28" i="49" s="1"/>
  <c r="AR25" i="49"/>
  <c r="AQ25" i="49"/>
  <c r="AP25" i="49"/>
  <c r="L26" i="49" s="1"/>
  <c r="AO25" i="49"/>
  <c r="E26" i="49" s="1"/>
  <c r="AR23" i="49"/>
  <c r="AQ23" i="49"/>
  <c r="AP23" i="49"/>
  <c r="L24" i="49" s="1"/>
  <c r="AO23" i="49"/>
  <c r="E24" i="49" s="1"/>
  <c r="AR21" i="49"/>
  <c r="AQ21" i="49"/>
  <c r="AP21" i="49"/>
  <c r="AO21" i="49"/>
  <c r="E22" i="49" s="1"/>
  <c r="AR19" i="49"/>
  <c r="AQ19" i="49"/>
  <c r="AP19" i="49"/>
  <c r="AO19" i="49"/>
  <c r="K24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L34" i="48" s="1"/>
  <c r="AO33" i="48"/>
  <c r="E34" i="48" s="1"/>
  <c r="AR31" i="48"/>
  <c r="AQ31" i="48"/>
  <c r="AP31" i="48"/>
  <c r="L32" i="48" s="1"/>
  <c r="AO31" i="48"/>
  <c r="E32" i="48" s="1"/>
  <c r="AR29" i="48"/>
  <c r="AQ29" i="48"/>
  <c r="AP29" i="48"/>
  <c r="H30" i="48" s="1"/>
  <c r="AO29" i="48"/>
  <c r="E30" i="48" s="1"/>
  <c r="AR27" i="48"/>
  <c r="AQ27" i="48"/>
  <c r="AP27" i="48"/>
  <c r="L28" i="48" s="1"/>
  <c r="AO27" i="48"/>
  <c r="E28" i="48" s="1"/>
  <c r="AR25" i="48"/>
  <c r="AQ25" i="48"/>
  <c r="AP25" i="48"/>
  <c r="L26" i="48" s="1"/>
  <c r="AO25" i="48"/>
  <c r="E26" i="48" s="1"/>
  <c r="AR23" i="48"/>
  <c r="AQ23" i="48"/>
  <c r="AP23" i="48"/>
  <c r="L24" i="48" s="1"/>
  <c r="AO23" i="48"/>
  <c r="E24" i="48" s="1"/>
  <c r="AR21" i="48"/>
  <c r="AQ21" i="48"/>
  <c r="AP21" i="48"/>
  <c r="AO21" i="48"/>
  <c r="E22" i="48" s="1"/>
  <c r="AR19" i="48"/>
  <c r="AQ19" i="48"/>
  <c r="AP19" i="48"/>
  <c r="AO19" i="48"/>
  <c r="K24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L34" i="47" s="1"/>
  <c r="AO33" i="47"/>
  <c r="AR31" i="47"/>
  <c r="AQ31" i="47"/>
  <c r="AP31" i="47"/>
  <c r="L32" i="47" s="1"/>
  <c r="AO31" i="47"/>
  <c r="E32" i="47" s="1"/>
  <c r="AR29" i="47"/>
  <c r="AQ29" i="47"/>
  <c r="AP29" i="47"/>
  <c r="AO29" i="47"/>
  <c r="E30" i="47" s="1"/>
  <c r="AR27" i="47"/>
  <c r="AQ27" i="47"/>
  <c r="AP27" i="47"/>
  <c r="L28" i="47" s="1"/>
  <c r="AO27" i="47"/>
  <c r="E28" i="47" s="1"/>
  <c r="AR25" i="47"/>
  <c r="AQ25" i="47"/>
  <c r="AP25" i="47"/>
  <c r="L26" i="47" s="1"/>
  <c r="AO25" i="47"/>
  <c r="AR23" i="47"/>
  <c r="AQ23" i="47"/>
  <c r="AP23" i="47"/>
  <c r="L24" i="47" s="1"/>
  <c r="AO23" i="47"/>
  <c r="AR21" i="47"/>
  <c r="AQ21" i="47"/>
  <c r="AP21" i="47"/>
  <c r="AO21" i="47"/>
  <c r="E22" i="47" s="1"/>
  <c r="AR19" i="47"/>
  <c r="AQ19" i="47"/>
  <c r="AP19" i="47"/>
  <c r="AO19" i="47"/>
  <c r="K24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33" i="46"/>
  <c r="AQ33" i="46"/>
  <c r="AP33" i="46"/>
  <c r="L34" i="46" s="1"/>
  <c r="AO33" i="46"/>
  <c r="E34" i="46" s="1"/>
  <c r="AR31" i="46"/>
  <c r="AQ31" i="46"/>
  <c r="AP31" i="46"/>
  <c r="L32" i="46" s="1"/>
  <c r="AO31" i="46"/>
  <c r="E32" i="46" s="1"/>
  <c r="AR29" i="46"/>
  <c r="AQ29" i="46"/>
  <c r="AP29" i="46"/>
  <c r="AO29" i="46"/>
  <c r="E30" i="46" s="1"/>
  <c r="AR27" i="46"/>
  <c r="AQ27" i="46"/>
  <c r="AP27" i="46"/>
  <c r="L28" i="46" s="1"/>
  <c r="AO27" i="46"/>
  <c r="E28" i="46" s="1"/>
  <c r="AR25" i="46"/>
  <c r="AQ25" i="46"/>
  <c r="AP25" i="46"/>
  <c r="L26" i="46" s="1"/>
  <c r="AO25" i="46"/>
  <c r="E26" i="46" s="1"/>
  <c r="AR23" i="46"/>
  <c r="AQ23" i="46"/>
  <c r="AP23" i="46"/>
  <c r="L24" i="46" s="1"/>
  <c r="AO23" i="46"/>
  <c r="E24" i="46" s="1"/>
  <c r="AR21" i="46"/>
  <c r="AQ21" i="46"/>
  <c r="AP21" i="46"/>
  <c r="AO21" i="46"/>
  <c r="E22" i="46" s="1"/>
  <c r="AR19" i="46"/>
  <c r="AQ19" i="46"/>
  <c r="AP19" i="46"/>
  <c r="AO19" i="46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AO33" i="45"/>
  <c r="E34" i="45" s="1"/>
  <c r="AR31" i="45"/>
  <c r="AQ31" i="45"/>
  <c r="AP31" i="45"/>
  <c r="AO31" i="45"/>
  <c r="E32" i="45" s="1"/>
  <c r="AR29" i="45"/>
  <c r="AQ29" i="45"/>
  <c r="AP29" i="45"/>
  <c r="J30" i="45" s="1"/>
  <c r="AO29" i="45"/>
  <c r="E30" i="45" s="1"/>
  <c r="AR27" i="45"/>
  <c r="AQ27" i="45"/>
  <c r="AP27" i="45"/>
  <c r="AO27" i="45"/>
  <c r="E28" i="45" s="1"/>
  <c r="AR25" i="45"/>
  <c r="AQ25" i="45"/>
  <c r="AP25" i="45"/>
  <c r="AO25" i="45"/>
  <c r="E26" i="45" s="1"/>
  <c r="AR23" i="45"/>
  <c r="AQ23" i="45"/>
  <c r="AP23" i="45"/>
  <c r="AO23" i="45"/>
  <c r="E24" i="45" s="1"/>
  <c r="AR21" i="45"/>
  <c r="AQ21" i="45"/>
  <c r="AP21" i="45"/>
  <c r="J22" i="45" s="1"/>
  <c r="AO21" i="45"/>
  <c r="E22" i="45" s="1"/>
  <c r="AR19" i="45"/>
  <c r="AQ19" i="45"/>
  <c r="AP19" i="45"/>
  <c r="J20" i="45" s="1"/>
  <c r="AO19" i="45"/>
  <c r="K24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L34" i="44" s="1"/>
  <c r="AO33" i="44"/>
  <c r="AR31" i="44"/>
  <c r="AQ31" i="44"/>
  <c r="AP31" i="44"/>
  <c r="L32" i="44" s="1"/>
  <c r="AO31" i="44"/>
  <c r="AR29" i="44"/>
  <c r="AQ29" i="44"/>
  <c r="AP29" i="44"/>
  <c r="AO29" i="44"/>
  <c r="AR27" i="44"/>
  <c r="AQ27" i="44"/>
  <c r="AP27" i="44"/>
  <c r="L28" i="44" s="1"/>
  <c r="AO27" i="44"/>
  <c r="AR25" i="44"/>
  <c r="AQ25" i="44"/>
  <c r="AP25" i="44"/>
  <c r="L26" i="44" s="1"/>
  <c r="AO25" i="44"/>
  <c r="AR23" i="44"/>
  <c r="AQ23" i="44"/>
  <c r="AP23" i="44"/>
  <c r="L24" i="44" s="1"/>
  <c r="AO23" i="44"/>
  <c r="AR21" i="44"/>
  <c r="AQ21" i="44"/>
  <c r="AP21" i="44"/>
  <c r="AO21" i="44"/>
  <c r="AR19" i="44"/>
  <c r="AQ19" i="44"/>
  <c r="AP19" i="44"/>
  <c r="AO19" i="44"/>
  <c r="K24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L34" i="43" s="1"/>
  <c r="AO33" i="43"/>
  <c r="AR31" i="43"/>
  <c r="AQ31" i="43"/>
  <c r="AP31" i="43"/>
  <c r="H32" i="43" s="1"/>
  <c r="AO31" i="43"/>
  <c r="AR29" i="43"/>
  <c r="AQ29" i="43"/>
  <c r="AP29" i="43"/>
  <c r="AO29" i="43"/>
  <c r="AR27" i="43"/>
  <c r="AQ27" i="43"/>
  <c r="AP27" i="43"/>
  <c r="L28" i="43" s="1"/>
  <c r="AO27" i="43"/>
  <c r="AR25" i="43"/>
  <c r="AQ25" i="43"/>
  <c r="AP25" i="43"/>
  <c r="L26" i="43" s="1"/>
  <c r="AO25" i="43"/>
  <c r="AR23" i="43"/>
  <c r="AQ23" i="43"/>
  <c r="AP23" i="43"/>
  <c r="L24" i="43" s="1"/>
  <c r="AO23" i="43"/>
  <c r="AR21" i="43"/>
  <c r="AQ21" i="43"/>
  <c r="AP21" i="43"/>
  <c r="AO21" i="43"/>
  <c r="AR19" i="43"/>
  <c r="AQ19" i="43"/>
  <c r="AP19" i="43"/>
  <c r="AO19" i="43"/>
  <c r="K24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H34" i="42" s="1"/>
  <c r="AO33" i="42"/>
  <c r="AR31" i="42"/>
  <c r="AQ31" i="42"/>
  <c r="AP31" i="42"/>
  <c r="AO31" i="42"/>
  <c r="AR29" i="42"/>
  <c r="AQ29" i="42"/>
  <c r="AP29" i="42"/>
  <c r="J30" i="42" s="1"/>
  <c r="AO29" i="42"/>
  <c r="AR27" i="42"/>
  <c r="AQ27" i="42"/>
  <c r="AP27" i="42"/>
  <c r="AO27" i="42"/>
  <c r="AR25" i="42"/>
  <c r="AQ25" i="42"/>
  <c r="AP25" i="42"/>
  <c r="AO25" i="42"/>
  <c r="AR23" i="42"/>
  <c r="AQ23" i="42"/>
  <c r="AP23" i="42"/>
  <c r="AO23" i="42"/>
  <c r="AR21" i="42"/>
  <c r="AQ21" i="42"/>
  <c r="AP21" i="42"/>
  <c r="J22" i="42" s="1"/>
  <c r="AO21" i="42"/>
  <c r="AR19" i="42"/>
  <c r="AQ19" i="42"/>
  <c r="AP19" i="42"/>
  <c r="J20" i="42" s="1"/>
  <c r="AO19" i="42"/>
  <c r="K24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L34" i="3" s="1"/>
  <c r="AO33" i="3"/>
  <c r="E34" i="3" s="1"/>
  <c r="AP31" i="3"/>
  <c r="L32" i="3" s="1"/>
  <c r="AO31" i="3"/>
  <c r="E32" i="3" s="1"/>
  <c r="AP29" i="3"/>
  <c r="AO29" i="3"/>
  <c r="E30" i="3" s="1"/>
  <c r="AP27" i="3"/>
  <c r="AO27" i="3"/>
  <c r="E28" i="3" s="1"/>
  <c r="AP25" i="3"/>
  <c r="L26" i="3" s="1"/>
  <c r="AO25" i="3"/>
  <c r="AP23" i="3"/>
  <c r="L24" i="3" s="1"/>
  <c r="AO23" i="3"/>
  <c r="K24" i="3" s="1"/>
  <c r="AP21" i="3"/>
  <c r="AO21" i="3"/>
  <c r="G32" i="46" l="1"/>
  <c r="K24" i="46"/>
  <c r="J28" i="3"/>
  <c r="L28" i="3"/>
  <c r="J24" i="42"/>
  <c r="L24" i="42"/>
  <c r="J28" i="42"/>
  <c r="L28" i="42"/>
  <c r="J32" i="42"/>
  <c r="L32" i="42"/>
  <c r="J32" i="43"/>
  <c r="L32" i="43"/>
  <c r="J24" i="45"/>
  <c r="L24" i="45"/>
  <c r="J28" i="45"/>
  <c r="L28" i="45"/>
  <c r="J32" i="45"/>
  <c r="L32" i="45"/>
  <c r="J32" i="49"/>
  <c r="L32" i="49"/>
  <c r="H32" i="42"/>
  <c r="H22" i="42"/>
  <c r="J26" i="42"/>
  <c r="L26" i="42"/>
  <c r="J34" i="42"/>
  <c r="L34" i="42"/>
  <c r="J26" i="45"/>
  <c r="L26" i="45"/>
  <c r="J34" i="45"/>
  <c r="L34" i="45"/>
  <c r="H20" i="42"/>
  <c r="F20" i="50"/>
  <c r="J20" i="50"/>
  <c r="F22" i="50"/>
  <c r="J22" i="50"/>
  <c r="F24" i="50"/>
  <c r="J24" i="50"/>
  <c r="F26" i="50"/>
  <c r="J26" i="50"/>
  <c r="F28" i="50"/>
  <c r="J28" i="50"/>
  <c r="F30" i="50"/>
  <c r="J30" i="50"/>
  <c r="F32" i="50"/>
  <c r="J32" i="50"/>
  <c r="F34" i="50"/>
  <c r="J34" i="50"/>
  <c r="H20" i="50"/>
  <c r="H22" i="50"/>
  <c r="H32" i="50"/>
  <c r="H34" i="50"/>
  <c r="H28" i="50"/>
  <c r="H30" i="50"/>
  <c r="E20" i="50"/>
  <c r="I34" i="50"/>
  <c r="I30" i="50"/>
  <c r="I26" i="50"/>
  <c r="I22" i="50"/>
  <c r="I32" i="50"/>
  <c r="I20" i="50"/>
  <c r="I28" i="50"/>
  <c r="I2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F20" i="49"/>
  <c r="J20" i="49"/>
  <c r="H20" i="49"/>
  <c r="F22" i="49"/>
  <c r="J22" i="49"/>
  <c r="H22" i="49"/>
  <c r="F24" i="49"/>
  <c r="J24" i="49"/>
  <c r="H24" i="49"/>
  <c r="F26" i="49"/>
  <c r="J26" i="49"/>
  <c r="H26" i="49"/>
  <c r="F28" i="49"/>
  <c r="J28" i="49"/>
  <c r="H28" i="49"/>
  <c r="H34" i="49"/>
  <c r="J34" i="49"/>
  <c r="E20" i="48"/>
  <c r="I34" i="48"/>
  <c r="I30" i="48"/>
  <c r="I26" i="48"/>
  <c r="I22" i="48"/>
  <c r="I32" i="48"/>
  <c r="I28" i="48"/>
  <c r="I24" i="48"/>
  <c r="I20" i="48"/>
  <c r="F20" i="48"/>
  <c r="J20" i="48"/>
  <c r="F22" i="48"/>
  <c r="J22" i="48"/>
  <c r="F24" i="48"/>
  <c r="J24" i="48"/>
  <c r="F26" i="48"/>
  <c r="J26" i="48"/>
  <c r="F28" i="48"/>
  <c r="J28" i="48"/>
  <c r="F30" i="48"/>
  <c r="J30" i="48"/>
  <c r="F32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F20" i="47"/>
  <c r="J20" i="47"/>
  <c r="F22" i="47"/>
  <c r="J22" i="47"/>
  <c r="F24" i="47"/>
  <c r="J24" i="47"/>
  <c r="F26" i="47"/>
  <c r="J26" i="47"/>
  <c r="F28" i="47"/>
  <c r="J28" i="47"/>
  <c r="F30" i="47"/>
  <c r="J30" i="47"/>
  <c r="F32" i="47"/>
  <c r="J32" i="47"/>
  <c r="H34" i="47"/>
  <c r="J34" i="47"/>
  <c r="G32" i="47"/>
  <c r="G28" i="47"/>
  <c r="G34" i="47"/>
  <c r="E20" i="46"/>
  <c r="I34" i="46"/>
  <c r="I30" i="46"/>
  <c r="I26" i="46"/>
  <c r="I22" i="46"/>
  <c r="I32" i="46"/>
  <c r="I28" i="46"/>
  <c r="I24" i="46"/>
  <c r="I20" i="46"/>
  <c r="F20" i="46"/>
  <c r="J20" i="46"/>
  <c r="F22" i="46"/>
  <c r="J22" i="46"/>
  <c r="F24" i="46"/>
  <c r="J24" i="46"/>
  <c r="F26" i="46"/>
  <c r="J26" i="46"/>
  <c r="F28" i="46"/>
  <c r="J28" i="46"/>
  <c r="F30" i="46"/>
  <c r="J30" i="46"/>
  <c r="F32" i="46"/>
  <c r="J32" i="46"/>
  <c r="F34" i="46"/>
  <c r="J34" i="46"/>
  <c r="G34" i="46"/>
  <c r="E20" i="45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E24" i="3"/>
  <c r="I24" i="3"/>
  <c r="F24" i="3"/>
  <c r="J24" i="3"/>
  <c r="F32" i="3"/>
  <c r="J32" i="3"/>
  <c r="E22" i="3"/>
  <c r="I22" i="3"/>
  <c r="E26" i="3"/>
  <c r="I26" i="3"/>
  <c r="F22" i="3"/>
  <c r="J22" i="3"/>
  <c r="F26" i="3"/>
  <c r="J26" i="3"/>
  <c r="F30" i="3"/>
  <c r="J30" i="3"/>
  <c r="F34" i="3"/>
  <c r="J34" i="3"/>
  <c r="F30" i="49"/>
  <c r="H30" i="49"/>
  <c r="F32" i="49"/>
  <c r="H32" i="49"/>
  <c r="E20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H22" i="46"/>
  <c r="H24" i="46"/>
  <c r="H26" i="46"/>
  <c r="H28" i="46"/>
  <c r="H30" i="46"/>
  <c r="H32" i="46"/>
  <c r="H34" i="46"/>
  <c r="G28" i="46"/>
  <c r="G26" i="46"/>
  <c r="G24" i="46"/>
  <c r="G30" i="46"/>
  <c r="G22" i="46"/>
  <c r="G20" i="46"/>
  <c r="F20" i="45"/>
  <c r="H20" i="45"/>
  <c r="F22" i="45"/>
  <c r="H22" i="45"/>
  <c r="F24" i="45"/>
  <c r="H24" i="45"/>
  <c r="F26" i="45"/>
  <c r="H26" i="45"/>
  <c r="F28" i="45"/>
  <c r="H28" i="45"/>
  <c r="F30" i="45"/>
  <c r="H30" i="45"/>
  <c r="F32" i="45"/>
  <c r="H32" i="45"/>
  <c r="F34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F28" i="3"/>
  <c r="H30" i="3"/>
  <c r="H24" i="3"/>
  <c r="H34" i="3"/>
  <c r="H32" i="3"/>
  <c r="H26" i="3"/>
  <c r="H22" i="3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AO11" i="3" l="1"/>
  <c r="AO12" i="3"/>
  <c r="AO13" i="3"/>
  <c r="AO14" i="3"/>
  <c r="AO15" i="3"/>
  <c r="AO16" i="3"/>
  <c r="AO17" i="3"/>
  <c r="AO18" i="3"/>
  <c r="AO19" i="3"/>
  <c r="E20" i="3" l="1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F20" i="3" l="1"/>
  <c r="J20" i="3"/>
  <c r="H20" i="3"/>
</calcChain>
</file>

<file path=xl/sharedStrings.xml><?xml version="1.0" encoding="utf-8"?>
<sst xmlns="http://schemas.openxmlformats.org/spreadsheetml/2006/main" count="3053" uniqueCount="81">
  <si>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</si>
  <si>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</si>
  <si>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</si>
  <si>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</si>
  <si>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</si>
  <si>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</si>
  <si>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</si>
  <si>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</si>
  <si>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</si>
  <si>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</si>
  <si>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</si>
  <si>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</si>
  <si>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</si>
  <si>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</si>
  <si>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</si>
  <si>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</si>
  <si>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</si>
  <si>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</si>
  <si>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</si>
  <si>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</si>
  <si>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</si>
  <si>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</si>
  <si>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</si>
  <si>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</si>
  <si>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</si>
  <si>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</si>
  <si>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</si>
  <si>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</si>
  <si>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</si>
  <si>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</si>
  <si>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</si>
  <si>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</si>
  <si>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</si>
  <si>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</si>
  <si>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</si>
  <si>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</si>
  <si>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</si>
  <si>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</si>
  <si>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</si>
  <si>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</si>
  <si>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</si>
  <si>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</si>
  <si>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</si>
  <si>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</si>
  <si>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</si>
  <si>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</si>
  <si>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</si>
  <si>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</si>
  <si>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</si>
  <si>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</si>
  <si>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</si>
  <si>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</si>
  <si>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</si>
  <si>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</si>
  <si>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</si>
  <si>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</si>
  <si>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</si>
  <si>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</si>
  <si>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</si>
  <si>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</si>
  <si>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</si>
  <si>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</si>
  <si>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</si>
  <si>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</si>
  <si>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</si>
  <si>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</si>
  <si>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</si>
  <si>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</si>
  <si>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</si>
  <si>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</si>
  <si>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</si>
  <si>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</si>
  <si>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</si>
  <si>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</si>
  <si>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</si>
  <si>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>DL EIRP density includes 3 dB additional loss due to beamwidth defined by HPBW at the edge of the beam for SET1, SET 2, SET 3</t>
  </si>
  <si>
    <t>DL EIRP density does not include 3 dB additional loss due to beamwidth defined by HPBW at the edge of the beam for SET4, SUBSTRACT 3 dB from DL SNR</t>
  </si>
  <si>
    <t xml:space="preserve">   </t>
  </si>
  <si>
    <t>CMCC</t>
  </si>
  <si>
    <t>HUAWEI</t>
  </si>
  <si>
    <t>SATELIOT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</si>
</sst>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164" fontId="0" fillId="0" borderId="3" xfId="0" applyNumberFormat="1" applyBorder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164" fontId="0" fillId="16" borderId="7" xfId="0" applyNumberFormat="1" applyFill="1" applyBorder="1"/>
  </cellXfs>
  <cellStyles count="90">
    <cellStyle name="20% - Accent1 2" xfId="9" xr:uid="{00000000-0005-0000-0000-000000000000}"/>
    <cellStyle name="20% - Accent1 2 2" xfId="72" xr:uid="{00000000-0005-0000-0000-000001000000}"/>
    <cellStyle name="20% - Accent1 3" xfId="55" xr:uid="{00000000-0005-0000-0000-000002000000}"/>
    <cellStyle name="20% - Accent2 2" xfId="11" xr:uid="{00000000-0005-0000-0000-000003000000}"/>
    <cellStyle name="20% - Accent2 2 2" xfId="74" xr:uid="{00000000-0005-0000-0000-000004000000}"/>
    <cellStyle name="20% - Accent2 3" xfId="57" xr:uid="{00000000-0005-0000-0000-000005000000}"/>
    <cellStyle name="20% - Accent3 2" xfId="13" xr:uid="{00000000-0005-0000-0000-000006000000}"/>
    <cellStyle name="20% - Accent3 2 2" xfId="76" xr:uid="{00000000-0005-0000-0000-000007000000}"/>
    <cellStyle name="20% - Accent3 3" xfId="59" xr:uid="{00000000-0005-0000-0000-000008000000}"/>
    <cellStyle name="20% - Accent4 2" xfId="15" xr:uid="{00000000-0005-0000-0000-000009000000}"/>
    <cellStyle name="20% - Accent4 2 2" xfId="78" xr:uid="{00000000-0005-0000-0000-00000A000000}"/>
    <cellStyle name="20% - Accent4 3" xfId="61" xr:uid="{00000000-0005-0000-0000-00000B000000}"/>
    <cellStyle name="20% - Accent5 2" xfId="17" xr:uid="{00000000-0005-0000-0000-00000C000000}"/>
    <cellStyle name="20% - Accent5 2 2" xfId="80" xr:uid="{00000000-0005-0000-0000-00000D000000}"/>
    <cellStyle name="20% - Accent5 3" xfId="63" xr:uid="{00000000-0005-0000-0000-00000E000000}"/>
    <cellStyle name="20% - Accent6 2" xfId="19" xr:uid="{00000000-0005-0000-0000-00000F000000}"/>
    <cellStyle name="20% - Accent6 2 2" xfId="82" xr:uid="{00000000-0005-0000-0000-000010000000}"/>
    <cellStyle name="20% - Accent6 3" xfId="65" xr:uid="{00000000-0005-0000-0000-000011000000}"/>
    <cellStyle name="20% - 강조색1 2" xfId="41" xr:uid="{00000000-0005-0000-0000-000012000000}"/>
    <cellStyle name="20% - 강조색1 3" xfId="28" xr:uid="{00000000-0005-0000-0000-000013000000}"/>
    <cellStyle name="20% - 강조색2 2" xfId="43" xr:uid="{00000000-0005-0000-0000-000014000000}"/>
    <cellStyle name="20% - 강조색2 3" xfId="30" xr:uid="{00000000-0005-0000-0000-000015000000}"/>
    <cellStyle name="20% - 강조색3 2" xfId="45" xr:uid="{00000000-0005-0000-0000-000016000000}"/>
    <cellStyle name="20% - 강조색3 3" xfId="32" xr:uid="{00000000-0005-0000-0000-000017000000}"/>
    <cellStyle name="20% - 강조색4 2" xfId="47" xr:uid="{00000000-0005-0000-0000-000018000000}"/>
    <cellStyle name="20% - 강조색4 3" xfId="34" xr:uid="{00000000-0005-0000-0000-000019000000}"/>
    <cellStyle name="20% - 강조색5 2" xfId="49" xr:uid="{00000000-0005-0000-0000-00001A000000}"/>
    <cellStyle name="20% - 강조색5 3" xfId="36" xr:uid="{00000000-0005-0000-0000-00001B000000}"/>
    <cellStyle name="20% - 강조색6 2" xfId="51" xr:uid="{00000000-0005-0000-0000-00001C000000}"/>
    <cellStyle name="20% - 강조색6 3" xfId="38" xr:uid="{00000000-0005-0000-0000-00001D000000}"/>
    <cellStyle name="40% - Accent1 2" xfId="10" xr:uid="{00000000-0005-0000-0000-00001E000000}"/>
    <cellStyle name="40% - Accent1 2 2" xfId="73" xr:uid="{00000000-0005-0000-0000-00001F000000}"/>
    <cellStyle name="40% - Accent1 3" xfId="56" xr:uid="{00000000-0005-0000-0000-000020000000}"/>
    <cellStyle name="40% - Accent2 2" xfId="12" xr:uid="{00000000-0005-0000-0000-000021000000}"/>
    <cellStyle name="40% - Accent2 2 2" xfId="75" xr:uid="{00000000-0005-0000-0000-000022000000}"/>
    <cellStyle name="40% - Accent2 3" xfId="58" xr:uid="{00000000-0005-0000-0000-000023000000}"/>
    <cellStyle name="40% - Accent3 2" xfId="14" xr:uid="{00000000-0005-0000-0000-000024000000}"/>
    <cellStyle name="40% - Accent3 2 2" xfId="77" xr:uid="{00000000-0005-0000-0000-000025000000}"/>
    <cellStyle name="40% - Accent3 3" xfId="60" xr:uid="{00000000-0005-0000-0000-000026000000}"/>
    <cellStyle name="40% - Accent4 2" xfId="16" xr:uid="{00000000-0005-0000-0000-000027000000}"/>
    <cellStyle name="40% - Accent4 2 2" xfId="79" xr:uid="{00000000-0005-0000-0000-000028000000}"/>
    <cellStyle name="40% - Accent4 3" xfId="62" xr:uid="{00000000-0005-0000-0000-000029000000}"/>
    <cellStyle name="40% - Accent5 2" xfId="18" xr:uid="{00000000-0005-0000-0000-00002A000000}"/>
    <cellStyle name="40% - Accent5 2 2" xfId="81" xr:uid="{00000000-0005-0000-0000-00002B000000}"/>
    <cellStyle name="40% - Accent5 3" xfId="64" xr:uid="{00000000-0005-0000-0000-00002C000000}"/>
    <cellStyle name="40% - Accent6 2" xfId="20" xr:uid="{00000000-0005-0000-0000-00002D000000}"/>
    <cellStyle name="40% - Accent6 2 2" xfId="83" xr:uid="{00000000-0005-0000-0000-00002E000000}"/>
    <cellStyle name="40% - Accent6 3" xfId="66" xr:uid="{00000000-0005-0000-0000-00002F000000}"/>
    <cellStyle name="40% - 강조색1 2" xfId="42" xr:uid="{00000000-0005-0000-0000-000030000000}"/>
    <cellStyle name="40% - 강조색1 3" xfId="29" xr:uid="{00000000-0005-0000-0000-000031000000}"/>
    <cellStyle name="40% - 강조색2 2" xfId="44" xr:uid="{00000000-0005-0000-0000-000032000000}"/>
    <cellStyle name="40% - 강조색2 3" xfId="31" xr:uid="{00000000-0005-0000-0000-000033000000}"/>
    <cellStyle name="40% - 강조색3 2" xfId="46" xr:uid="{00000000-0005-0000-0000-000034000000}"/>
    <cellStyle name="40% - 강조색3 3" xfId="33" xr:uid="{00000000-0005-0000-0000-000035000000}"/>
    <cellStyle name="40% - 강조색4 2" xfId="48" xr:uid="{00000000-0005-0000-0000-000036000000}"/>
    <cellStyle name="40% - 강조색4 3" xfId="35" xr:uid="{00000000-0005-0000-0000-000037000000}"/>
    <cellStyle name="40% - 강조색5 2" xfId="50" xr:uid="{00000000-0005-0000-0000-000038000000}"/>
    <cellStyle name="40% - 강조색5 3" xfId="37" xr:uid="{00000000-0005-0000-0000-000039000000}"/>
    <cellStyle name="40% - 강조색6 2" xfId="52" xr:uid="{00000000-0005-0000-0000-00003A000000}"/>
    <cellStyle name="40% - 강조색6 3" xfId="39" xr:uid="{00000000-0005-0000-0000-00003B000000}"/>
    <cellStyle name="Commentaire 2" xfId="3" xr:uid="{00000000-0005-0000-0000-00003C000000}"/>
    <cellStyle name="Commentaire 2 2" xfId="22" xr:uid="{00000000-0005-0000-0000-00003D000000}"/>
    <cellStyle name="Commentaire 2 2 2" xfId="85" xr:uid="{00000000-0005-0000-0000-00003E000000}"/>
    <cellStyle name="Commentaire 2 3" xfId="68" xr:uid="{00000000-0005-0000-0000-00003F000000}"/>
    <cellStyle name="Hipervínculo" xfId="25" builtinId="8" hidden="1"/>
    <cellStyle name="Hipervínculo visitado" xfId="26" builtinId="9" hidden="1"/>
    <cellStyle name="Normal" xfId="0" builtinId="0"/>
    <cellStyle name="Normal 2" xfId="1" xr:uid="{00000000-0005-0000-0000-000043000000}"/>
    <cellStyle name="Normal 2 2" xfId="6" xr:uid="{00000000-0005-0000-0000-000044000000}"/>
    <cellStyle name="Normal 2 2 2" xfId="24" xr:uid="{00000000-0005-0000-0000-000045000000}"/>
    <cellStyle name="Normal 2 2 2 2" xfId="87" xr:uid="{00000000-0005-0000-0000-000046000000}"/>
    <cellStyle name="Normal 2 2 3" xfId="70" xr:uid="{00000000-0005-0000-0000-000047000000}"/>
    <cellStyle name="Normal 2 3" xfId="8" xr:uid="{00000000-0005-0000-0000-000048000000}"/>
    <cellStyle name="Normal 2 3 2" xfId="71" xr:uid="{00000000-0005-0000-0000-000049000000}"/>
    <cellStyle name="Normal 2 4" xfId="54" xr:uid="{00000000-0005-0000-0000-00004A000000}"/>
    <cellStyle name="Normal 3" xfId="2" xr:uid="{00000000-0005-0000-0000-00004B000000}"/>
    <cellStyle name="Normal 3 2" xfId="5" xr:uid="{00000000-0005-0000-0000-00004C000000}"/>
    <cellStyle name="Normal 3 3" xfId="21" xr:uid="{00000000-0005-0000-0000-00004D000000}"/>
    <cellStyle name="Normal 3 3 2" xfId="84" xr:uid="{00000000-0005-0000-0000-00004E000000}"/>
    <cellStyle name="Normal 3 4" xfId="67" xr:uid="{00000000-0005-0000-0000-00004F000000}"/>
    <cellStyle name="Normal 4" xfId="4" xr:uid="{00000000-0005-0000-0000-000050000000}"/>
    <cellStyle name="Normal 4 2" xfId="23" xr:uid="{00000000-0005-0000-0000-000051000000}"/>
    <cellStyle name="Normal 4 2 2" xfId="86" xr:uid="{00000000-0005-0000-0000-000052000000}"/>
    <cellStyle name="Normal 4 3" xfId="69" xr:uid="{00000000-0005-0000-0000-000053000000}"/>
    <cellStyle name="Normal 5" xfId="88" xr:uid="{00000000-0005-0000-0000-000054000000}"/>
    <cellStyle name="Normal 6" xfId="89" xr:uid="{00000000-0005-0000-0000-000055000000}"/>
    <cellStyle name="一般 2" xfId="7" xr:uid="{00000000-0005-0000-0000-000056000000}"/>
    <cellStyle name="一般 2 2" xfId="53" xr:uid="{00000000-0005-0000-0000-000057000000}"/>
    <cellStyle name="一般 2 3" xfId="40" xr:uid="{00000000-0005-0000-0000-000058000000}"/>
    <cellStyle name="一般 3" xfId="27" xr:uid="{00000000-0005-0000-0000-00005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4:E59"/>
  <sheetViews>
    <sheetView workbookViewId="0">
      <selection activeCell="B5" sqref="B5"/>
    </sheetView>
  </sheetViews>
  <sheetFormatPr baseColWidth="10"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63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4:44" ht="15.75" customHeight="1" thickBot="1">
      <c r="D13" s="34" t="s">
        <v>26</v>
      </c>
      <c r="E13" s="12">
        <v>164.49</v>
      </c>
      <c r="F13" s="12">
        <v>164.49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164.48817017219162</v>
      </c>
      <c r="AP13" s="12">
        <f t="shared" si="1"/>
        <v>164.48817017219162</v>
      </c>
      <c r="AQ13" s="12">
        <f t="shared" ref="AQ13:AQ33" si="3">_xlfn.STDEV.S(E13,G13,I13,M13,O13,Q13,S13,U13,W13,Y13,AA13,AC13,AE13,AG13,AI13,AK13,AM13)</f>
        <v>1.0648943091501599E-2</v>
      </c>
      <c r="AR13" s="12">
        <f t="shared" si="2"/>
        <v>1.0648943091501599E-2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-2.11</v>
      </c>
      <c r="F19" s="12">
        <v>-27.38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-2.1101601616863732</v>
      </c>
      <c r="AP19" s="12">
        <f t="shared" si="1"/>
        <v>-27.350288949626361</v>
      </c>
      <c r="AQ19" s="12">
        <f t="shared" si="3"/>
        <v>4.6095830387148054E-2</v>
      </c>
      <c r="AR19" s="12">
        <f t="shared" si="2"/>
        <v>4.3045292234250659E-2</v>
      </c>
    </row>
    <row r="20" spans="1:44" ht="15.75" thickBot="1">
      <c r="A20" s="30"/>
      <c r="D20" s="33" t="s">
        <v>66</v>
      </c>
      <c r="E20" s="15">
        <f>ABS(E19-$AO$19)</f>
        <v>1.6016168637333905E-4</v>
      </c>
      <c r="F20" s="16">
        <f>ABS(F19-$AP$19)</f>
        <v>2.9711050373638415E-2</v>
      </c>
      <c r="G20" s="15">
        <f>ABS(G19-$AO$19)</f>
        <v>7.9839838313619182E-2</v>
      </c>
      <c r="H20" s="16">
        <f>ABS(H19-$AP$19)</f>
        <v>5.3948605243157033E-2</v>
      </c>
      <c r="I20" s="15">
        <f>ABS(I19-$AO$19)</f>
        <v>1.6016168637378314E-4</v>
      </c>
      <c r="J20" s="16">
        <f>ABS(J19-$AP$19)</f>
        <v>2.9711050373634862E-2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-2.11</v>
      </c>
      <c r="F21" s="12">
        <v>-22.61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-2.1101601616863732</v>
      </c>
      <c r="AP21" s="12">
        <f>AVERAGE(F21,J21,N21,P21,R21,T21,V21,X21,Z21,AB21,AD21,AF21,AH21,AJ21,AL21,AN21)</f>
        <v>-22.57968267602805</v>
      </c>
      <c r="AQ21" s="12">
        <f t="shared" si="3"/>
        <v>4.6095830387148054E-2</v>
      </c>
      <c r="AR21" s="12">
        <f t="shared" si="2"/>
        <v>4.3215833301267458E-2</v>
      </c>
    </row>
    <row r="22" spans="1:44" ht="15.75" thickBot="1">
      <c r="A22" s="30"/>
      <c r="D22" s="33" t="s">
        <v>66</v>
      </c>
      <c r="E22" s="15">
        <f>ABS(E21-$AO$21)</f>
        <v>1.6016168637333905E-4</v>
      </c>
      <c r="F22" s="16">
        <f>ABS(F21-$AP$21)</f>
        <v>3.0317323971949861E-2</v>
      </c>
      <c r="G22" s="15">
        <f>ABS(G21-$AO$19)</f>
        <v>7.9839838313619182E-2</v>
      </c>
      <c r="H22" s="16">
        <f>ABS(H21-$AP$21)</f>
        <v>5.3342331644842034E-2</v>
      </c>
      <c r="I22" s="15">
        <f>ABS(I21-$AO$19)</f>
        <v>1.6016168637378314E-4</v>
      </c>
      <c r="J22" s="16">
        <f>ABS(J21-$AP$21)</f>
        <v>3.0317323971949861E-2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-2.11</v>
      </c>
      <c r="F23" s="12">
        <v>-19.61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-2.1101601616863732</v>
      </c>
      <c r="AP23" s="12">
        <f>AVERAGE(F23,J23,N23,P23,R23,T23,V23,X23,Z23,AB23,AD23,AF23,AH23,AJ23,AL23,AN23)</f>
        <v>-19.574532697708143</v>
      </c>
      <c r="AQ23" s="12">
        <f t="shared" si="3"/>
        <v>4.6095830387148054E-2</v>
      </c>
      <c r="AR23" s="12">
        <f t="shared" si="2"/>
        <v>4.5078788487791593E-2</v>
      </c>
    </row>
    <row r="24" spans="1:44" ht="15.75" thickBot="1">
      <c r="A24" s="30"/>
      <c r="D24" s="33" t="s">
        <v>66</v>
      </c>
      <c r="E24" s="15">
        <f>ABS(E23-$AO$23)</f>
        <v>1.6016168637333905E-4</v>
      </c>
      <c r="F24" s="16">
        <f>ABS(F23-$AP$23)</f>
        <v>3.5467302291856129E-2</v>
      </c>
      <c r="G24" s="15">
        <f>ABS(G23-$AO$19)</f>
        <v>7.9839838313619182E-2</v>
      </c>
      <c r="H24" s="16">
        <f>ABS(H23-$AP$23)</f>
        <v>4.8192353324935766E-2</v>
      </c>
      <c r="I24" s="15">
        <f>ABS(I23-$AO$19)</f>
        <v>1.6016168637378314E-4</v>
      </c>
      <c r="J24" s="16">
        <f>ABS(J23-$AP$23)</f>
        <v>3.5467302291856129E-2</v>
      </c>
      <c r="K24" s="15">
        <f>ABS(K23-$AO$19)</f>
        <v>1.6016168642662976E-4</v>
      </c>
      <c r="L24" s="16">
        <f>ABS(L23-$AP$23)</f>
        <v>3.5467302291841918E-2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-2.11</v>
      </c>
      <c r="F25" s="12">
        <v>-16.61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-2.1101601616863732</v>
      </c>
      <c r="AP25" s="12">
        <f>AVERAGE(F25,J25,N25,P25,R25,T25,V25,X25,Z25,AB25,AD25,AF25,AH25,AJ25,AL25,AN25)</f>
        <v>-16.569382719388237</v>
      </c>
      <c r="AQ25" s="12">
        <f t="shared" si="3"/>
        <v>4.6095830387148054E-2</v>
      </c>
      <c r="AR25" s="12">
        <f t="shared" si="2"/>
        <v>4.7616301476691561E-2</v>
      </c>
    </row>
    <row r="26" spans="1:44" ht="15.75" thickBot="1">
      <c r="A26" s="30"/>
      <c r="D26" s="33" t="s">
        <v>66</v>
      </c>
      <c r="E26" s="15">
        <f>ABS(E25-$AO$25)</f>
        <v>1.6016168637333905E-4</v>
      </c>
      <c r="F26" s="16">
        <f>ABS(F25-$AP$25)</f>
        <v>4.0617280611762396E-2</v>
      </c>
      <c r="G26" s="15">
        <f>ABS(G25-$AO$19)</f>
        <v>7.9839838313619182E-2</v>
      </c>
      <c r="H26" s="16">
        <f>ABS(H25-$AP$25)</f>
        <v>4.3042375005029498E-2</v>
      </c>
      <c r="I26" s="15">
        <f>ABS(I25-$AO$19)</f>
        <v>1.6016168637378314E-4</v>
      </c>
      <c r="J26" s="16">
        <f>ABS(J25-$AP$25)</f>
        <v>4.0617280611762396E-2</v>
      </c>
      <c r="K26" s="15"/>
      <c r="L26" s="16">
        <f>ABS(L25-$AP$25)</f>
        <v>4.0617280611737527E-2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-2.11</v>
      </c>
      <c r="F27" s="12">
        <v>-13.61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-2.1101601616863732</v>
      </c>
      <c r="AP27" s="12">
        <f>AVERAGE(F27,J27,N27,P27,R27,T27,V27,X27,Z27,AB27,AD27,AF27,AH27,AJ27,AL27,AN27)</f>
        <v>-13.564232741068331</v>
      </c>
      <c r="AQ27" s="12">
        <f t="shared" si="3"/>
        <v>4.6095830387148054E-2</v>
      </c>
      <c r="AR27" s="12">
        <f t="shared" si="2"/>
        <v>5.0727243492025793E-2</v>
      </c>
    </row>
    <row r="28" spans="1:44" ht="15.75" thickBot="1">
      <c r="A28" s="30"/>
      <c r="D28" s="33" t="s">
        <v>66</v>
      </c>
      <c r="E28" s="15">
        <f>ABS(E27-$AO$27)</f>
        <v>1.6016168637333905E-4</v>
      </c>
      <c r="F28" s="16">
        <f>ABS(F27-$AP$27)</f>
        <v>4.5767258931668664E-2</v>
      </c>
      <c r="G28" s="15">
        <f>ABS(G27-$AO$19)</f>
        <v>7.9839838313619182E-2</v>
      </c>
      <c r="H28" s="16">
        <f>ABS(H27-$AP$27)</f>
        <v>3.7892396685121454E-2</v>
      </c>
      <c r="I28" s="15">
        <f>ABS(I27-$AO$19)</f>
        <v>1.6016168637378314E-4</v>
      </c>
      <c r="J28" s="16">
        <f>ABS(J27-$AP$27)</f>
        <v>4.5767258931668664E-2</v>
      </c>
      <c r="K28" s="15"/>
      <c r="L28" s="16">
        <f>ABS(L27-$AP$27)</f>
        <v>4.576725893163136E-2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-2.11</v>
      </c>
      <c r="F29" s="12">
        <v>-11.85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-2.1101601616863732</v>
      </c>
      <c r="AP29" s="12">
        <f>AVERAGE(F29,J29,N29,P29,R29,T29,V29,X29,Z29,AB29,AD29,AF29,AH29,AJ29,AL29,AN29)</f>
        <v>-11.803776445789925</v>
      </c>
      <c r="AQ29" s="12">
        <f t="shared" si="3"/>
        <v>4.6095830387148054E-2</v>
      </c>
      <c r="AR29" s="12">
        <f t="shared" si="2"/>
        <v>5.102715806303363E-2</v>
      </c>
    </row>
    <row r="30" spans="1:44" ht="15.75" thickBot="1">
      <c r="A30" s="30"/>
      <c r="D30" s="33" t="s">
        <v>66</v>
      </c>
      <c r="E30" s="15">
        <f>ABS(E29-$AO$29)</f>
        <v>1.6016168637333905E-4</v>
      </c>
      <c r="F30" s="16">
        <f>ABS(F29-$AP$29)</f>
        <v>4.6223554210074624E-2</v>
      </c>
      <c r="G30" s="15">
        <f>ABS(G29-$AO$19)</f>
        <v>7.9839838313619182E-2</v>
      </c>
      <c r="H30" s="16">
        <f>ABS(H29-$AP$29)</f>
        <v>3.743610140671727E-2</v>
      </c>
      <c r="I30" s="15">
        <f>ABS(I29-$AO$19)</f>
        <v>1.6016168637378314E-4</v>
      </c>
      <c r="J30" s="16">
        <f>ABS(J29-$AP$29)</f>
        <v>4.6223554210076401E-2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-2.11</v>
      </c>
      <c r="F31" s="12">
        <v>-8.75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-2.1101601616863732</v>
      </c>
      <c r="AP31" s="12">
        <f>AVERAGE(F31,J31,N31,P31,R31,T31,V31,X31,Z31,AB31,AD31,AF31,AH31,AJ31,AL31,AN31)</f>
        <v>-8.748626467470018</v>
      </c>
      <c r="AQ31" s="12">
        <f t="shared" si="3"/>
        <v>4.6095830387148054E-2</v>
      </c>
      <c r="AR31" s="12">
        <f t="shared" si="2"/>
        <v>4.7527766717610047E-2</v>
      </c>
    </row>
    <row r="32" spans="1:44" ht="15.75" thickBot="1">
      <c r="A32" s="30"/>
      <c r="D32" s="33" t="s">
        <v>66</v>
      </c>
      <c r="E32" s="15">
        <f>ABS(E31-$AO$31)</f>
        <v>1.6016168637333905E-4</v>
      </c>
      <c r="F32" s="16">
        <f>ABS(F31-$AP$31)</f>
        <v>1.3735325299819579E-3</v>
      </c>
      <c r="G32" s="15">
        <f>ABS(G31-$AO$19)</f>
        <v>7.9839838313619182E-2</v>
      </c>
      <c r="H32" s="16">
        <f>ABS(H31-$AP$31)</f>
        <v>8.2286123086811713E-2</v>
      </c>
      <c r="I32" s="15">
        <f>ABS(I31-$AO$19)</f>
        <v>1.6016168637378314E-4</v>
      </c>
      <c r="J32" s="16">
        <f>ABS(J31-$AP$31)</f>
        <v>1.3735325299819579E-3</v>
      </c>
      <c r="K32" s="15"/>
      <c r="L32" s="16">
        <f>ABS(L31-$AP$31)</f>
        <v>1.3735325299588652E-3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-2.11</v>
      </c>
      <c r="F33" s="12">
        <v>-2.73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-2.1101601616863732</v>
      </c>
      <c r="AP33" s="12">
        <f>AVERAGE(F33,J33,N33,P33,R33,T33,V33,X33,Z33,AB33,AD33,AF33,AH33,AJ33,AL33,AN33)</f>
        <v>-2.7283265108302057</v>
      </c>
      <c r="AQ33" s="12">
        <f t="shared" si="3"/>
        <v>4.6095830387148054E-2</v>
      </c>
      <c r="AR33" s="12">
        <f t="shared" si="2"/>
        <v>4.7364308597224396E-2</v>
      </c>
    </row>
    <row r="34" spans="1:44" ht="15.75" thickBot="1">
      <c r="D34" s="33" t="s">
        <v>66</v>
      </c>
      <c r="E34" s="15">
        <f>ABS(E33-$AO$33)</f>
        <v>1.6016168637333905E-4</v>
      </c>
      <c r="F34" s="16">
        <f>ABS(F33-$AP$33)</f>
        <v>1.6734891697942622E-3</v>
      </c>
      <c r="G34" s="15">
        <f>ABS(G33-$AO$19)</f>
        <v>7.9839838313619182E-2</v>
      </c>
      <c r="H34" s="16">
        <f>ABS(H33-$AP$33)</f>
        <v>8.1986166446998965E-2</v>
      </c>
      <c r="I34" s="15">
        <f>ABS(I33-$AO$19)</f>
        <v>1.6016168637378314E-4</v>
      </c>
      <c r="J34" s="16">
        <f>ABS(J33-$AP$33)</f>
        <v>1.6734891697947063E-3</v>
      </c>
      <c r="K34" s="15"/>
      <c r="L34" s="16">
        <f>ABS(L33-$AP$33)</f>
        <v>1.6734891697756105E-3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J40" sqref="J40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64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159.09974016847553</v>
      </c>
      <c r="AP13" s="12">
        <f t="shared" si="1"/>
        <v>159.09974016847553</v>
      </c>
      <c r="AQ13" s="12">
        <f t="shared" ref="AQ13:AQ33" si="3">_xlfn.STDEV.S(E13,G13,I13,M13,O13,Q13,S13,U13,W13,Y13,AA13,AC13,AE13,AG13,AI13,AK13,AM13)</f>
        <v>1.1399953051158344E-2</v>
      </c>
      <c r="AR13" s="12">
        <f t="shared" si="2"/>
        <v>1.1399953051158344E-2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-2.12</v>
      </c>
      <c r="F19" s="12">
        <v>-21.9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-2.1217301579703309</v>
      </c>
      <c r="AP19" s="12">
        <f t="shared" si="1"/>
        <v>-21.916858945910302</v>
      </c>
      <c r="AQ19" s="12">
        <f t="shared" si="3"/>
        <v>4.5222223560096655E-2</v>
      </c>
      <c r="AR19" s="12">
        <f t="shared" si="2"/>
        <v>5.8694876705592321E-2</v>
      </c>
    </row>
    <row r="20" spans="1:44" ht="15.75" thickBot="1">
      <c r="A20" s="30"/>
      <c r="D20" s="33" t="s">
        <v>66</v>
      </c>
      <c r="E20" s="15">
        <f>ABS(E19-$AO$19)</f>
        <v>1.7301579703308256E-3</v>
      </c>
      <c r="F20" s="16">
        <f>ABS(F19-$AP$19)</f>
        <v>1.6858945910303902E-2</v>
      </c>
      <c r="G20" s="15">
        <f>ABS(G19-$AO$19)</f>
        <v>7.8269842029680792E-2</v>
      </c>
      <c r="H20" s="16">
        <f>ABS(H19-$AP$19)</f>
        <v>9.7378608959228785E-2</v>
      </c>
      <c r="I20" s="15">
        <f>ABS(I19-$AO$19)</f>
        <v>1.7301579703308256E-3</v>
      </c>
      <c r="J20" s="16">
        <f>ABS(J19-$AP$19)</f>
        <v>1.6858945910303902E-2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-2.12</v>
      </c>
      <c r="F21" s="12">
        <v>-17.100000000000001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-2.1217301579703309</v>
      </c>
      <c r="AP21" s="12">
        <f>AVERAGE(F21,J21,N21,P21,R21,T21,V21,X21,Z21,AB21,AD21,AF21,AH21,AJ21,AL21,AN21)</f>
        <v>-17.131252672311991</v>
      </c>
      <c r="AQ21" s="12">
        <f t="shared" si="3"/>
        <v>4.5222223560096655E-2</v>
      </c>
      <c r="AR21" s="12">
        <f t="shared" si="2"/>
        <v>7.1701333162767347E-2</v>
      </c>
    </row>
    <row r="22" spans="1:44" ht="15.75" thickBot="1">
      <c r="A22" s="30"/>
      <c r="D22" s="33" t="s">
        <v>66</v>
      </c>
      <c r="E22" s="15">
        <f>ABS(E21-$AO$21)</f>
        <v>1.7301579703308256E-3</v>
      </c>
      <c r="F22" s="16">
        <f>ABS(F21-$AP$21)</f>
        <v>3.1252672311989471E-2</v>
      </c>
      <c r="G22" s="15">
        <f>ABS(G21-$AO$19)</f>
        <v>7.8269842029680792E-2</v>
      </c>
      <c r="H22" s="16">
        <f>ABS(H21-$AP$21)</f>
        <v>0.11177233536091435</v>
      </c>
      <c r="I22" s="15">
        <f>ABS(I21-$AO$19)</f>
        <v>1.7301579703308256E-3</v>
      </c>
      <c r="J22" s="16">
        <f>ABS(J21-$AP$21)</f>
        <v>3.1252672311989471E-2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-2.12</v>
      </c>
      <c r="F23" s="12">
        <v>-14.1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-2.1217301579703309</v>
      </c>
      <c r="AP23" s="12">
        <f>AVERAGE(F23,J23,N23,P23,R23,T23,V23,X23,Z23,AB23,AD23,AF23,AH23,AJ23,AL23,AN23)</f>
        <v>-14.126102693992085</v>
      </c>
      <c r="AQ23" s="12">
        <f t="shared" si="3"/>
        <v>4.5222223560096655E-2</v>
      </c>
      <c r="AR23" s="12">
        <f t="shared" si="2"/>
        <v>6.6863988618471273E-2</v>
      </c>
    </row>
    <row r="24" spans="1:44" ht="15.75" thickBot="1">
      <c r="A24" s="30"/>
      <c r="D24" s="33" t="s">
        <v>66</v>
      </c>
      <c r="E24" s="15">
        <f>ABS(E23-$AO$23)</f>
        <v>1.7301579703308256E-3</v>
      </c>
      <c r="F24" s="16">
        <f>ABS(F23-$AP$23)</f>
        <v>2.610269399208498E-2</v>
      </c>
      <c r="G24" s="15">
        <f>ABS(G23-$AO$19)</f>
        <v>7.8269842029680792E-2</v>
      </c>
      <c r="H24" s="16">
        <f>ABS(H23-$AP$23)</f>
        <v>0.10662235704100631</v>
      </c>
      <c r="I24" s="15">
        <f>ABS(I23-$AO$19)</f>
        <v>1.7301579703308256E-3</v>
      </c>
      <c r="J24" s="16">
        <f>ABS(J23-$AP$23)</f>
        <v>2.6102693992083204E-2</v>
      </c>
      <c r="K24" s="15">
        <f>ABS(K23-$AO$19)</f>
        <v>1.7301579703490333E-3</v>
      </c>
      <c r="L24" s="16">
        <f>ABS(L23-$AP$23)</f>
        <v>2.6102693992115178E-2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-2.12</v>
      </c>
      <c r="F25" s="12">
        <v>-11.1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-2.1217301579703309</v>
      </c>
      <c r="AP25" s="12">
        <f>AVERAGE(F25,J25,N25,P25,R25,T25,V25,X25,Z25,AB25,AD25,AF25,AH25,AJ25,AL25,AN25)</f>
        <v>-11.120952715672178</v>
      </c>
      <c r="AQ25" s="12">
        <f t="shared" si="3"/>
        <v>4.5222223560096655E-2</v>
      </c>
      <c r="AR25" s="12">
        <f t="shared" si="2"/>
        <v>6.2219216017336411E-2</v>
      </c>
    </row>
    <row r="26" spans="1:44" ht="15.75" thickBot="1">
      <c r="A26" s="30"/>
      <c r="D26" s="33" t="s">
        <v>66</v>
      </c>
      <c r="E26" s="15">
        <f>ABS(E25-$AO$25)</f>
        <v>1.7301579703308256E-3</v>
      </c>
      <c r="F26" s="16">
        <f>ABS(F25-$AP$25)</f>
        <v>2.0952715672178712E-2</v>
      </c>
      <c r="G26" s="15">
        <f>ABS(G25-$AO$19)</f>
        <v>7.8269842029680792E-2</v>
      </c>
      <c r="H26" s="16">
        <f>ABS(H25-$AP$25)</f>
        <v>0.10147237872110004</v>
      </c>
      <c r="I26" s="15">
        <f>ABS(I25-$AO$19)</f>
        <v>1.7301579703308256E-3</v>
      </c>
      <c r="J26" s="16">
        <f>ABS(J25-$AP$25)</f>
        <v>2.0952715672176936E-2</v>
      </c>
      <c r="K26" s="15"/>
      <c r="L26" s="16">
        <f>ABS(L25-$AP$25)</f>
        <v>2.0952715672221345E-2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-2.12</v>
      </c>
      <c r="F27" s="12">
        <v>-8.1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-2.1217301579703309</v>
      </c>
      <c r="AP27" s="12">
        <f>AVERAGE(F27,J27,N27,P27,R27,T27,V27,X27,Z27,AB27,AD27,AF27,AH27,AJ27,AL27,AN27)</f>
        <v>-8.1158027373522721</v>
      </c>
      <c r="AQ27" s="12">
        <f t="shared" si="3"/>
        <v>4.5222223560096655E-2</v>
      </c>
      <c r="AR27" s="12">
        <f t="shared" si="2"/>
        <v>5.7813448096797761E-2</v>
      </c>
    </row>
    <row r="28" spans="1:44" ht="15.75" thickBot="1">
      <c r="A28" s="30"/>
      <c r="D28" s="33" t="s">
        <v>66</v>
      </c>
      <c r="E28" s="15">
        <f>ABS(E27-$AO$27)</f>
        <v>1.7301579703308256E-3</v>
      </c>
      <c r="F28" s="16">
        <f>ABS(F27-$AP$27)</f>
        <v>1.5802737352272445E-2</v>
      </c>
      <c r="G28" s="15">
        <f>ABS(G27-$AO$19)</f>
        <v>7.8269842029680792E-2</v>
      </c>
      <c r="H28" s="16">
        <f>ABS(H27-$AP$27)</f>
        <v>9.6322400401197328E-2</v>
      </c>
      <c r="I28" s="15">
        <f>ABS(I27-$AO$19)</f>
        <v>1.7301579703308256E-3</v>
      </c>
      <c r="J28" s="16">
        <f>ABS(J27-$AP$27)</f>
        <v>1.5802737352270668E-2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-2.12</v>
      </c>
      <c r="F29" s="12">
        <v>-6.34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-2.1217301579703309</v>
      </c>
      <c r="AP29" s="12">
        <f>AVERAGE(F29,J29,N29,P29,R29,T29,V29,X29,Z29,AB29,AD29,AF29,AH29,AJ29,AL29,AN29)</f>
        <v>-6.3553464420738646</v>
      </c>
      <c r="AQ29" s="12">
        <f t="shared" si="3"/>
        <v>4.5222223560096655E-2</v>
      </c>
      <c r="AR29" s="12">
        <f t="shared" si="2"/>
        <v>5.7436486558033649E-2</v>
      </c>
    </row>
    <row r="30" spans="1:44" ht="15.75" thickBot="1">
      <c r="A30" s="30"/>
      <c r="D30" s="33" t="s">
        <v>66</v>
      </c>
      <c r="E30" s="15">
        <f>ABS(E29-$AO$29)</f>
        <v>1.7301579703308256E-3</v>
      </c>
      <c r="F30" s="16">
        <f>ABS(F29-$AP$29)</f>
        <v>1.5346442073864708E-2</v>
      </c>
      <c r="G30" s="15">
        <f>ABS(G29-$AO$19)</f>
        <v>7.8269842029680792E-2</v>
      </c>
      <c r="H30" s="16">
        <f>ABS(H29-$AP$29)</f>
        <v>9.5866105122791367E-2</v>
      </c>
      <c r="I30" s="15">
        <f>ABS(I29-$AO$19)</f>
        <v>1.7301579703308256E-3</v>
      </c>
      <c r="J30" s="16">
        <f>ABS(J29-$AP$29)</f>
        <v>1.5346442073864708E-2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-2.12</v>
      </c>
      <c r="F31" s="12">
        <v>-3.34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-2.1217301579703309</v>
      </c>
      <c r="AP31" s="12">
        <f>AVERAGE(F31,J31,N31,P31,R31,T31,V31,X31,Z31,AB31,AD31,AF31,AH31,AJ31,AL31,AN31)</f>
        <v>-3.3501964637539583</v>
      </c>
      <c r="AQ31" s="12">
        <f t="shared" si="3"/>
        <v>4.5222223560096655E-2</v>
      </c>
      <c r="AR31" s="12">
        <f t="shared" si="2"/>
        <v>5.3358283584883343E-2</v>
      </c>
    </row>
    <row r="32" spans="1:44" ht="15.75" thickBot="1">
      <c r="A32" s="30"/>
      <c r="D32" s="33" t="s">
        <v>66</v>
      </c>
      <c r="E32" s="15">
        <f>ABS(E31-$AO$31)</f>
        <v>1.7301579703308256E-3</v>
      </c>
      <c r="F32" s="16">
        <f>ABS(F31-$AP$31)</f>
        <v>1.019646375395844E-2</v>
      </c>
      <c r="G32" s="15">
        <f>ABS(G31-$AO$19)</f>
        <v>7.8269842029680792E-2</v>
      </c>
      <c r="H32" s="16">
        <f>ABS(H31-$AP$31)</f>
        <v>9.07161268028851E-2</v>
      </c>
      <c r="I32" s="15">
        <f>ABS(I31-$AO$19)</f>
        <v>1.7301579703308256E-3</v>
      </c>
      <c r="J32" s="16">
        <f>ABS(J31-$AP$31)</f>
        <v>1.019646375395844E-2</v>
      </c>
      <c r="K32" s="15"/>
      <c r="L32" s="16">
        <f>ABS(L31-$AP$31)</f>
        <v>1.0196463753981533E-2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-2.12</v>
      </c>
      <c r="F33" s="12">
        <v>2.66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-2.1217301579703309</v>
      </c>
      <c r="AP33" s="12">
        <f>AVERAGE(F33,J33,N33,P33,R33,T33,V33,X33,Z33,AB33,AD33,AF33,AH33,AJ33,AL33,AN33)</f>
        <v>2.6601034928858542</v>
      </c>
      <c r="AQ33" s="12">
        <f t="shared" si="3"/>
        <v>4.5222223560096655E-2</v>
      </c>
      <c r="AR33" s="12">
        <f t="shared" si="2"/>
        <v>4.642841283821976E-2</v>
      </c>
    </row>
    <row r="34" spans="1:44" ht="15.75" thickBot="1">
      <c r="A34" s="30"/>
      <c r="D34" s="33" t="s">
        <v>66</v>
      </c>
      <c r="E34" s="15">
        <f>ABS(E33-$AO$33)</f>
        <v>1.7301579703308256E-3</v>
      </c>
      <c r="F34" s="16">
        <f>ABS(F33-$AP$33)</f>
        <v>1.0349288585409511E-4</v>
      </c>
      <c r="G34" s="15">
        <f>ABS(G33-$AO$19)</f>
        <v>7.8269842029680792E-2</v>
      </c>
      <c r="H34" s="16">
        <f>ABS(H33-$AP$33)</f>
        <v>8.0416170163072564E-2</v>
      </c>
      <c r="I34" s="15">
        <f>ABS(I33-$AO$19)</f>
        <v>1.7301579703308256E-3</v>
      </c>
      <c r="J34" s="16">
        <f>ABS(J33-$AP$33)</f>
        <v>1.0349288585409511E-4</v>
      </c>
      <c r="K34" s="15"/>
      <c r="L34" s="16">
        <f>ABS(L33-$AP$33)</f>
        <v>1.0349288583588745E-4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4" t="s">
        <v>33</v>
      </c>
      <c r="G37" s="25"/>
      <c r="H37" s="24" t="s">
        <v>33</v>
      </c>
      <c r="I37" s="25"/>
      <c r="J37" s="25"/>
      <c r="K37" s="25"/>
      <c r="L37" s="24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  <pageSetUpPr fitToPage="1"/>
  </sheetPr>
  <dimension ref="A3:AR37"/>
  <sheetViews>
    <sheetView tabSelected="1" topLeftCell="B1" zoomScale="110" zoomScaleNormal="110" zoomScalePageLayoutView="80" workbookViewId="0">
      <selection activeCell="M39" sqref="M39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65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41" t="s">
        <v>80</v>
      </c>
      <c r="N8" s="43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51.45000000000001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-31.623979978989599</v>
      </c>
      <c r="N12" s="12">
        <v>-18.62397997898956</v>
      </c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-31.622653319326385</v>
      </c>
      <c r="AP12" s="12">
        <f t="shared" si="1"/>
        <v>-18.607993326329854</v>
      </c>
      <c r="AQ12" s="12">
        <f>_xlfn.STDEV.S(E12,G12,I12,M12,O12,Q12,S12,U12,W12,Y12,AA12,AC12,AE12,AG12,AI12,AK12,AM12)</f>
        <v>2.2978419410021843E-3</v>
      </c>
      <c r="AR12" s="12">
        <f t="shared" ref="AR12:AR33" si="2">_xlfn.STDEV.S(F12,H12,J12,N12,P12,R12,T12,V12,X12,Z12,AB12,AD12,AF12,AH12,AJ12,AL12,AN12)</f>
        <v>1.1989989494779252E-2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159.09948033695099</v>
      </c>
      <c r="N13" s="12">
        <v>159.09948033695099</v>
      </c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159.09965355796734</v>
      </c>
      <c r="AP13" s="12">
        <f t="shared" si="1"/>
        <v>159.09965355796734</v>
      </c>
      <c r="AQ13" s="12">
        <f t="shared" ref="AQ13:AQ33" si="3">_xlfn.STDEV.S(E13,G13,I13,M13,O13,Q13,S13,U13,W13,Y13,AA13,AC13,AE13,AG13,AI13,AK13,AM13)</f>
        <v>9.82983195354745E-3</v>
      </c>
      <c r="AR13" s="12">
        <f t="shared" si="2"/>
        <v>9.82983195354745E-3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0.10000000000000002</v>
      </c>
      <c r="AP14" s="12">
        <f t="shared" si="1"/>
        <v>0.10000000000000002</v>
      </c>
      <c r="AQ14" s="12">
        <f t="shared" si="3"/>
        <v>5.0000000000000024E-2</v>
      </c>
      <c r="AR14" s="12">
        <f t="shared" si="2"/>
        <v>5.0000000000000024E-2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3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-12</v>
      </c>
      <c r="F19" s="12">
        <v>-27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-11.986730157970328</v>
      </c>
      <c r="AP19" s="12">
        <f t="shared" si="1"/>
        <v>-27.366858945910295</v>
      </c>
      <c r="AQ19" s="12">
        <f t="shared" si="3"/>
        <v>3.8864461199308871E-2</v>
      </c>
      <c r="AR19" s="12">
        <f t="shared" si="2"/>
        <v>0.44866620047184441</v>
      </c>
    </row>
    <row r="20" spans="1:44" ht="15.75" thickBot="1">
      <c r="A20" s="30"/>
      <c r="D20" s="33" t="s">
        <v>66</v>
      </c>
      <c r="E20" s="15">
        <f>ABS(E19-$AO$19)</f>
        <v>1.3269842029671963E-2</v>
      </c>
      <c r="F20" s="16">
        <f>ABS(F19-$AP$19)</f>
        <v>0.36685894591029466</v>
      </c>
      <c r="G20" s="15">
        <f>ABS(G19-$AO$19)</f>
        <v>6.3269842029678003E-2</v>
      </c>
      <c r="H20" s="16">
        <f>ABS(H19-$AP$19)</f>
        <v>0.44737860895921955</v>
      </c>
      <c r="I20" s="15">
        <f>ABS(I19-$AO$19)</f>
        <v>1.3269842029671963E-2</v>
      </c>
      <c r="J20" s="16">
        <f>ABS(J19-$AP$19)</f>
        <v>0.36685894591029466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-12</v>
      </c>
      <c r="F21" s="12">
        <v>-22.2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-11.986730157970328</v>
      </c>
      <c r="AP21" s="12">
        <f>AVERAGE(F21,J21,N21,P21,R21,T21,V21,X21,Z21,AB21,AD21,AF21,AH21,AJ21,AL21,AN21)</f>
        <v>-22.581252672311983</v>
      </c>
      <c r="AQ21" s="12">
        <f t="shared" si="3"/>
        <v>3.8864461199308871E-2</v>
      </c>
      <c r="AR21" s="12">
        <f t="shared" si="2"/>
        <v>0.46522198648951396</v>
      </c>
    </row>
    <row r="22" spans="1:44" ht="15.75" thickBot="1">
      <c r="A22" s="30"/>
      <c r="D22" s="33" t="s">
        <v>66</v>
      </c>
      <c r="E22" s="15">
        <f>ABS(E21-$AO$21)</f>
        <v>1.3269842029671963E-2</v>
      </c>
      <c r="F22" s="16">
        <f>ABS(F21-$AP$21)</f>
        <v>0.38125267231198379</v>
      </c>
      <c r="G22" s="15">
        <f>ABS(G21-$AO$19)</f>
        <v>6.3269842029678003E-2</v>
      </c>
      <c r="H22" s="16">
        <f>ABS(H21-$AP$21)</f>
        <v>0.46177233536090512</v>
      </c>
      <c r="I22" s="15">
        <f>ABS(I21-$AO$19)</f>
        <v>1.3269842029671963E-2</v>
      </c>
      <c r="J22" s="16">
        <f>ABS(J21-$AP$21)</f>
        <v>0.38125267231198023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-12</v>
      </c>
      <c r="F23" s="12">
        <v>-19.2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-11.977029868651954</v>
      </c>
      <c r="N23" s="12">
        <v>-19.977029868651954</v>
      </c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-11.983496728197537</v>
      </c>
      <c r="AP23" s="12">
        <f>AVERAGE(F23,J23,N23,P23,R23,T23,V23,X23,Z23,AB23,AD23,AF23,AH23,AJ23,AL23,AN23)</f>
        <v>-19.709745085545368</v>
      </c>
      <c r="AQ23" s="12">
        <f t="shared" si="3"/>
        <v>3.5270014147446273E-2</v>
      </c>
      <c r="AR23" s="12">
        <f t="shared" si="2"/>
        <v>0.39509713968277327</v>
      </c>
    </row>
    <row r="24" spans="1:44" ht="15.75" thickBot="1">
      <c r="A24" s="30"/>
      <c r="D24" s="33" t="s">
        <v>66</v>
      </c>
      <c r="E24" s="15">
        <f>ABS(E23-$AO$23)</f>
        <v>1.650327180246336E-2</v>
      </c>
      <c r="F24" s="16">
        <f>ABS(F23-$AP$23)</f>
        <v>0.50974508554536868</v>
      </c>
      <c r="G24" s="15">
        <f>ABS(G23-$AO$19)</f>
        <v>6.3269842029678003E-2</v>
      </c>
      <c r="H24" s="16">
        <f>ABS(H23-$AP$23)</f>
        <v>0.32297996548770769</v>
      </c>
      <c r="I24" s="15">
        <f>ABS(I23-$AO$19)</f>
        <v>1.3269842029671963E-2</v>
      </c>
      <c r="J24" s="16">
        <f>ABS(J23-$AP$23)</f>
        <v>0.2424603024387828</v>
      </c>
      <c r="K24" s="15">
        <f>ABS(K23-$AO$19)</f>
        <v>1.3269842029627554E-2</v>
      </c>
      <c r="L24" s="16">
        <f>ABS(L23-$AP$23)</f>
        <v>0.24246030243883254</v>
      </c>
      <c r="M24" s="15">
        <f>ABS(M23-$AO$23)</f>
        <v>6.4668595455827926E-3</v>
      </c>
      <c r="N24" s="16">
        <f>ABS(N23-$AP$23)</f>
        <v>0.26728478310658588</v>
      </c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-12</v>
      </c>
      <c r="F25" s="12">
        <v>-16.2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/>
      <c r="N25" s="12">
        <v>-16.966729912012141</v>
      </c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-11.986730157970328</v>
      </c>
      <c r="AP25" s="12">
        <f>AVERAGE(F25,J25,N25,P25,R25,T25,V25,X25,Z25,AB25,AD25,AF25,AH25,AJ25,AL25,AN25)</f>
        <v>-16.702878447785494</v>
      </c>
      <c r="AQ25" s="12">
        <f t="shared" si="3"/>
        <v>3.8864461199308871E-2</v>
      </c>
      <c r="AR25" s="12">
        <f t="shared" si="2"/>
        <v>0.38996614032914773</v>
      </c>
    </row>
    <row r="26" spans="1:44" ht="15.75" thickBot="1">
      <c r="A26" s="30"/>
      <c r="D26" s="33" t="s">
        <v>66</v>
      </c>
      <c r="E26" s="15">
        <f>ABS(E25-$AO$25)</f>
        <v>1.3269842029671963E-2</v>
      </c>
      <c r="F26" s="16">
        <f>ABS(F25-$AP$25)</f>
        <v>0.50287844778549484</v>
      </c>
      <c r="G26" s="15">
        <f>ABS(G25-$AO$19)</f>
        <v>6.3269842029678003E-2</v>
      </c>
      <c r="H26" s="16">
        <f>ABS(H25-$AP$25)</f>
        <v>0.31954664660776899</v>
      </c>
      <c r="I26" s="15">
        <f>ABS(I25-$AO$19)</f>
        <v>1.3269842029671963E-2</v>
      </c>
      <c r="J26" s="16">
        <f>ABS(J25-$AP$25)</f>
        <v>0.23902698355884411</v>
      </c>
      <c r="K26" s="15"/>
      <c r="L26" s="16">
        <f>ABS(L25-$AP$25)</f>
        <v>0.2390269835589045</v>
      </c>
      <c r="M26" s="15"/>
      <c r="N26" s="16">
        <f>ABS(N25-$AP$25)</f>
        <v>0.26385146422664718</v>
      </c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-12</v>
      </c>
      <c r="F27" s="12">
        <v>-13.2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/>
      <c r="N27" s="12">
        <v>-13.956429955372329</v>
      </c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-11.986730157970328</v>
      </c>
      <c r="AP27" s="12">
        <f>AVERAGE(F27,J27,N27,P27,R27,T27,V27,X27,Z27,AB27,AD27,AF27,AH27,AJ27,AL27,AN27)</f>
        <v>-13.696011810025619</v>
      </c>
      <c r="AQ27" s="12">
        <f t="shared" si="3"/>
        <v>3.8864461199308871E-2</v>
      </c>
      <c r="AR27" s="12">
        <f t="shared" si="2"/>
        <v>0.38483564800354314</v>
      </c>
    </row>
    <row r="28" spans="1:44" ht="15.75" thickBot="1">
      <c r="A28" s="30"/>
      <c r="D28" s="33" t="s">
        <v>66</v>
      </c>
      <c r="E28" s="15">
        <f>ABS(E27-$AO$27)</f>
        <v>1.3269842029671963E-2</v>
      </c>
      <c r="F28" s="16">
        <f>ABS(F27-$AP$27)</f>
        <v>0.49601181002561923</v>
      </c>
      <c r="G28" s="15">
        <f>ABS(G27-$AO$19)</f>
        <v>6.3269842029678003E-2</v>
      </c>
      <c r="H28" s="16">
        <f>ABS(H27-$AP$27)</f>
        <v>0.3161133277278303</v>
      </c>
      <c r="I28" s="15">
        <f>ABS(I27-$AO$19)</f>
        <v>1.3269842029671963E-2</v>
      </c>
      <c r="J28" s="16">
        <f>ABS(J27-$AP$27)</f>
        <v>0.23559366467890719</v>
      </c>
      <c r="K28" s="15"/>
      <c r="L28" s="16">
        <f>ABS(L27-$AP$27)</f>
        <v>0.23559366467888232</v>
      </c>
      <c r="M28" s="15"/>
      <c r="N28" s="16">
        <f>ABS(N27-$AP$27)</f>
        <v>0.26041814534671026</v>
      </c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-12</v>
      </c>
      <c r="F29" s="12">
        <v>-11.5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-11.986730157970328</v>
      </c>
      <c r="AP29" s="12">
        <f>AVERAGE(F29,J29,N29,P29,R29,T29,V29,X29,Z29,AB29,AD29,AF29,AH29,AJ29,AL29,AN29)</f>
        <v>-11.835346442073856</v>
      </c>
      <c r="AQ29" s="12">
        <f t="shared" si="3"/>
        <v>3.8864461199308871E-2</v>
      </c>
      <c r="AR29" s="12">
        <f t="shared" si="2"/>
        <v>0.41243840995748521</v>
      </c>
    </row>
    <row r="30" spans="1:44" ht="15.75" thickBot="1">
      <c r="A30" s="30"/>
      <c r="D30" s="33" t="s">
        <v>66</v>
      </c>
      <c r="E30" s="15">
        <f>ABS(E29-$AO$29)</f>
        <v>1.3269842029671963E-2</v>
      </c>
      <c r="F30" s="16">
        <f>ABS(F29-$AP$29)</f>
        <v>0.33534644207385611</v>
      </c>
      <c r="G30" s="15">
        <f>ABS(G29-$AO$19)</f>
        <v>6.3269842029678003E-2</v>
      </c>
      <c r="H30" s="16">
        <f>ABS(H29-$AP$29)</f>
        <v>0.41586610512278277</v>
      </c>
      <c r="I30" s="15">
        <f>ABS(I29-$AO$19)</f>
        <v>1.3269842029671963E-2</v>
      </c>
      <c r="J30" s="16">
        <f>ABS(J29-$AP$29)</f>
        <v>0.33534644207385611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-12</v>
      </c>
      <c r="F31" s="12">
        <v>-8.5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/>
      <c r="N31" s="12">
        <v>-9.1852174081757045</v>
      </c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-11.986730157970328</v>
      </c>
      <c r="AP31" s="12">
        <f>AVERAGE(F31,J31,N31,P31,R31,T31,V31,X31,Z31,AB31,AD31,AF31,AH31,AJ31,AL31,AN31)</f>
        <v>-8.9485367785612002</v>
      </c>
      <c r="AQ31" s="12">
        <f t="shared" si="3"/>
        <v>3.8864461199308871E-2</v>
      </c>
      <c r="AR31" s="12">
        <f t="shared" si="2"/>
        <v>0.34937978456276836</v>
      </c>
    </row>
    <row r="32" spans="1:44" ht="15.75" thickBot="1">
      <c r="A32" s="30"/>
      <c r="D32" s="33" t="s">
        <v>66</v>
      </c>
      <c r="E32" s="15">
        <f>ABS(E31-$AO$31)</f>
        <v>1.3269842029671963E-2</v>
      </c>
      <c r="F32" s="16">
        <f>ABS(F31-$AP$31)</f>
        <v>0.44853677856120022</v>
      </c>
      <c r="G32" s="15">
        <f>ABS(G31-$AO$19)</f>
        <v>6.3269842029678003E-2</v>
      </c>
      <c r="H32" s="16">
        <f>ABS(H31-$AP$31)</f>
        <v>0.29237581199562612</v>
      </c>
      <c r="I32" s="15">
        <f>ABS(I31-$AO$19)</f>
        <v>1.3269842029671963E-2</v>
      </c>
      <c r="J32" s="16">
        <f>ABS(J31-$AP$31)</f>
        <v>0.21185614894669946</v>
      </c>
      <c r="K32" s="15"/>
      <c r="L32" s="16">
        <f>ABS(L31-$AP$31)</f>
        <v>0.211856148946719</v>
      </c>
      <c r="M32" s="15"/>
      <c r="N32" s="16">
        <f>ABS(N31-$AP$31)</f>
        <v>0.23668062961450431</v>
      </c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-12</v>
      </c>
      <c r="F33" s="12">
        <v>-2.4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/>
      <c r="N33" s="12">
        <v>-3.1646174948960812</v>
      </c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-11.986730157970328</v>
      </c>
      <c r="AP33" s="12">
        <f>AVERAGE(F33,J33,N33,P33,R33,T33,V33,X33,Z33,AB33,AD33,AF33,AH33,AJ33,AL33,AN33)</f>
        <v>-2.9014701697081189</v>
      </c>
      <c r="AQ33" s="12">
        <f t="shared" si="3"/>
        <v>3.8864461199308871E-2</v>
      </c>
      <c r="AR33" s="12">
        <f t="shared" si="2"/>
        <v>0.38891388616485623</v>
      </c>
    </row>
    <row r="34" spans="1:44" ht="15.75" thickBot="1">
      <c r="D34" s="33" t="s">
        <v>66</v>
      </c>
      <c r="E34" s="15">
        <f>ABS(E33-$AO$33)</f>
        <v>1.3269842029671963E-2</v>
      </c>
      <c r="F34" s="16">
        <f>ABS(F33-$AP$33)</f>
        <v>0.50147016970811897</v>
      </c>
      <c r="G34" s="15">
        <f>ABS(G33-$AO$19)</f>
        <v>6.3269842029678003E-2</v>
      </c>
      <c r="H34" s="16">
        <f>ABS(H33-$AP$33)</f>
        <v>0.31884250756908239</v>
      </c>
      <c r="I34" s="15">
        <f>ABS(I33-$AO$19)</f>
        <v>1.3269842029671963E-2</v>
      </c>
      <c r="J34" s="16">
        <f>ABS(J33-$AP$33)</f>
        <v>0.23832284452015573</v>
      </c>
      <c r="K34" s="15"/>
      <c r="L34" s="16">
        <f>ABS(L33-$AP$33)</f>
        <v>0.23832284452018104</v>
      </c>
      <c r="M34" s="15"/>
      <c r="N34" s="16">
        <f>ABS(N33-$AP$33)</f>
        <v>0.26314732518796236</v>
      </c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J18"/>
  <sheetViews>
    <sheetView zoomScale="170" zoomScaleNormal="170" workbookViewId="0">
      <selection activeCell="E17" sqref="E17"/>
    </sheetView>
  </sheetViews>
  <sheetFormatPr baseColWidth="10"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68</v>
      </c>
      <c r="B2" s="19" t="s">
        <v>67</v>
      </c>
      <c r="C2" s="19"/>
      <c r="D2" s="19"/>
      <c r="E2" s="19"/>
      <c r="F2" s="19"/>
      <c r="G2" s="19"/>
      <c r="H2" s="32"/>
      <c r="I2" s="32"/>
      <c r="J2" s="32"/>
    </row>
    <row r="3" spans="1:10">
      <c r="A3" s="19"/>
      <c r="B3" s="19" t="s">
        <v>73</v>
      </c>
      <c r="C3" s="19"/>
      <c r="D3" s="19"/>
      <c r="E3" s="19"/>
      <c r="F3" s="19"/>
      <c r="G3" s="19"/>
      <c r="H3" s="32"/>
      <c r="I3" s="32"/>
      <c r="J3" s="32"/>
    </row>
    <row r="4" spans="1:10">
      <c r="B4" s="19" t="s">
        <v>72</v>
      </c>
      <c r="C4" s="19"/>
      <c r="D4" s="19"/>
      <c r="E4" s="19"/>
      <c r="F4" s="19"/>
      <c r="G4" s="19"/>
      <c r="H4" s="32"/>
      <c r="I4" s="32"/>
      <c r="J4" s="32"/>
    </row>
    <row r="5" spans="1:10">
      <c r="B5" s="19" t="s">
        <v>75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76</v>
      </c>
      <c r="C6" s="32"/>
      <c r="D6" s="32"/>
      <c r="E6" s="32"/>
      <c r="F6" s="32"/>
      <c r="G6" s="32"/>
      <c r="H6" s="32"/>
      <c r="I6" s="32"/>
      <c r="J6" s="32"/>
    </row>
    <row r="7" spans="1:10" ht="13.5" customHeight="1" thickBot="1"/>
    <row r="8" spans="1:10" ht="26.25" customHeight="1" thickBot="1">
      <c r="B8" s="5" t="s">
        <v>6</v>
      </c>
      <c r="C8" s="13" t="s">
        <v>7</v>
      </c>
      <c r="D8" s="13" t="s">
        <v>8</v>
      </c>
      <c r="E8" s="13" t="s">
        <v>35</v>
      </c>
      <c r="F8" s="13" t="s">
        <v>36</v>
      </c>
      <c r="G8" s="13" t="s">
        <v>9</v>
      </c>
    </row>
    <row r="9" spans="1:10" ht="13.5" customHeight="1" thickBot="1">
      <c r="B9" s="7">
        <v>1</v>
      </c>
      <c r="C9" s="7" t="s">
        <v>10</v>
      </c>
      <c r="D9" s="8" t="s">
        <v>11</v>
      </c>
      <c r="E9" s="8" t="s">
        <v>12</v>
      </c>
      <c r="F9" s="8" t="s">
        <v>37</v>
      </c>
      <c r="G9" s="8" t="s">
        <v>13</v>
      </c>
    </row>
    <row r="10" spans="1:10" ht="13.5" customHeight="1" thickBot="1">
      <c r="B10" s="9">
        <v>2</v>
      </c>
      <c r="C10" s="9" t="s">
        <v>16</v>
      </c>
      <c r="D10" s="10" t="s">
        <v>11</v>
      </c>
      <c r="E10" s="8" t="s">
        <v>15</v>
      </c>
      <c r="F10" s="10" t="s">
        <v>38</v>
      </c>
      <c r="G10" s="10" t="s">
        <v>13</v>
      </c>
    </row>
    <row r="11" spans="1:10" ht="13.5" customHeight="1" thickBot="1">
      <c r="B11" s="9">
        <v>3</v>
      </c>
      <c r="C11" s="9" t="s">
        <v>14</v>
      </c>
      <c r="D11" s="10" t="s">
        <v>11</v>
      </c>
      <c r="E11" s="8" t="s">
        <v>15</v>
      </c>
      <c r="F11" s="10" t="s">
        <v>39</v>
      </c>
      <c r="G11" s="10" t="s">
        <v>13</v>
      </c>
    </row>
    <row r="12" spans="1:10" ht="13.5" customHeight="1" thickBot="1">
      <c r="B12" s="9">
        <v>4</v>
      </c>
      <c r="C12" s="9" t="s">
        <v>10</v>
      </c>
      <c r="D12" s="10" t="s">
        <v>17</v>
      </c>
      <c r="E12" s="27" t="s">
        <v>70</v>
      </c>
      <c r="F12" s="10" t="s">
        <v>40</v>
      </c>
      <c r="G12" s="10" t="s">
        <v>13</v>
      </c>
    </row>
    <row r="13" spans="1:10" ht="13.5" customHeight="1" thickBot="1">
      <c r="B13" s="9">
        <v>5</v>
      </c>
      <c r="C13" s="9" t="s">
        <v>16</v>
      </c>
      <c r="D13" s="10" t="s">
        <v>17</v>
      </c>
      <c r="E13" s="8" t="s">
        <v>15</v>
      </c>
      <c r="F13" s="10" t="s">
        <v>41</v>
      </c>
      <c r="G13" s="10" t="s">
        <v>13</v>
      </c>
    </row>
    <row r="14" spans="1:10" ht="13.5" customHeight="1" thickBot="1">
      <c r="B14" s="9">
        <v>6</v>
      </c>
      <c r="C14" s="9" t="s">
        <v>14</v>
      </c>
      <c r="D14" s="10" t="s">
        <v>17</v>
      </c>
      <c r="E14" s="10" t="s">
        <v>15</v>
      </c>
      <c r="F14" s="10" t="s">
        <v>42</v>
      </c>
      <c r="G14" s="10" t="s">
        <v>13</v>
      </c>
    </row>
    <row r="15" spans="1:10" ht="13.5" customHeight="1" thickBot="1">
      <c r="B15" s="9">
        <v>7</v>
      </c>
      <c r="C15" s="9" t="s">
        <v>10</v>
      </c>
      <c r="D15" s="10" t="s">
        <v>34</v>
      </c>
      <c r="E15" s="10" t="s">
        <v>43</v>
      </c>
      <c r="F15" s="10" t="s">
        <v>12</v>
      </c>
      <c r="G15" s="10" t="s">
        <v>13</v>
      </c>
    </row>
    <row r="16" spans="1:10" ht="13.5" customHeight="1" thickBot="1">
      <c r="B16" s="9">
        <v>8</v>
      </c>
      <c r="C16" s="9" t="s">
        <v>16</v>
      </c>
      <c r="D16" s="10" t="s">
        <v>34</v>
      </c>
      <c r="E16" s="10" t="s">
        <v>44</v>
      </c>
      <c r="F16" s="10" t="s">
        <v>15</v>
      </c>
      <c r="G16" s="10" t="s">
        <v>13</v>
      </c>
    </row>
    <row r="17" spans="2:7" ht="13.5" customHeight="1" thickBot="1">
      <c r="B17" s="9">
        <v>9</v>
      </c>
      <c r="C17" s="9" t="s">
        <v>14</v>
      </c>
      <c r="D17" s="10" t="s">
        <v>34</v>
      </c>
      <c r="E17" s="10" t="s">
        <v>45</v>
      </c>
      <c r="F17" s="10" t="s">
        <v>15</v>
      </c>
      <c r="G17" s="10" t="s">
        <v>13</v>
      </c>
    </row>
    <row r="18" spans="2:7" ht="13.5" customHeight="1" thickBot="1">
      <c r="B18" s="9">
        <v>10</v>
      </c>
      <c r="C18" s="9" t="s">
        <v>14</v>
      </c>
      <c r="D18" s="26" t="s">
        <v>69</v>
      </c>
      <c r="E18" s="10" t="s">
        <v>46</v>
      </c>
      <c r="F18" s="10" t="s">
        <v>15</v>
      </c>
      <c r="G18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:AR38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56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19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190.80718214192072</v>
      </c>
      <c r="AP13" s="12">
        <f t="shared" si="1"/>
        <v>190.80718214192072</v>
      </c>
      <c r="AQ13" s="12">
        <f t="shared" ref="AQ13:AQ33" si="3">_xlfn.STDEV.S(E13,G13,I13,M13,O13,Q13,S13,U13,W13,Y13,AA13,AC13,AE13,AG13,AI13,AK13,AM13)</f>
        <v>8.2932231425580875E-3</v>
      </c>
      <c r="AR13" s="12">
        <f t="shared" si="2"/>
        <v>8.2932231425580875E-3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33</v>
      </c>
      <c r="D19" s="34" t="s">
        <v>48</v>
      </c>
      <c r="E19" s="12">
        <v>-3.24</v>
      </c>
      <c r="F19" s="12">
        <v>-21.92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-3.2391721314154962</v>
      </c>
      <c r="AP19" s="12">
        <f t="shared" si="1"/>
        <v>-21.934300919355458</v>
      </c>
      <c r="AQ19" s="12">
        <f t="shared" si="3"/>
        <v>1.109995078355216E-2</v>
      </c>
      <c r="AR19" s="12">
        <f t="shared" si="2"/>
        <v>1.4300966147920013E-2</v>
      </c>
    </row>
    <row r="20" spans="1:44" s="18" customFormat="1" ht="15.75" thickBot="1">
      <c r="A20" s="30"/>
      <c r="C20" s="21"/>
      <c r="D20" s="33" t="s">
        <v>66</v>
      </c>
      <c r="E20" s="15">
        <f>ABS(E19-$AO$19)</f>
        <v>8.2786858450401013E-4</v>
      </c>
      <c r="F20" s="16">
        <f>ABS(F19-$AP$19)</f>
        <v>1.4300919355456188E-2</v>
      </c>
      <c r="G20" s="15">
        <f>ABS(G19-$AO$19)</f>
        <v>1.9172131415474247E-2</v>
      </c>
      <c r="H20" s="16">
        <f>ABS(H19-$AP$19)</f>
        <v>6.3364485939132464E-5</v>
      </c>
      <c r="I20" s="15">
        <f t="shared" ref="I20" si="4">ABS(I19-$AO$19)</f>
        <v>8.2786858450401013E-4</v>
      </c>
      <c r="J20" s="16">
        <f t="shared" ref="J20" si="5">ABS(J19-$AP$19)</f>
        <v>1.4300919355456188E-2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s="18" customFormat="1" ht="15.75" customHeight="1" thickBot="1">
      <c r="A21" s="30">
        <v>360</v>
      </c>
      <c r="C21" s="21" t="s">
        <v>77</v>
      </c>
      <c r="D21" s="34" t="s">
        <v>49</v>
      </c>
      <c r="E21" s="12">
        <v>-3.24</v>
      </c>
      <c r="F21" s="12">
        <v>-17.149999999999999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-3.2391721314154962</v>
      </c>
      <c r="AP21" s="12">
        <f>AVERAGE(F21,J21,N21,P21,R21,T21,V21,X21,Z21,AB21,AD21,AF21,AH21,AJ21,AL21,AN21)</f>
        <v>-17.163694645757143</v>
      </c>
      <c r="AQ21" s="12">
        <f t="shared" si="3"/>
        <v>1.109995078355216E-2</v>
      </c>
      <c r="AR21" s="12">
        <f t="shared" si="2"/>
        <v>1.3700101975349504E-2</v>
      </c>
    </row>
    <row r="22" spans="1:44" s="18" customFormat="1" ht="15.75" thickBot="1">
      <c r="A22" s="30"/>
      <c r="C22" s="21"/>
      <c r="D22" s="33" t="s">
        <v>66</v>
      </c>
      <c r="E22" s="15">
        <f>ABS(E21-$AO$21)</f>
        <v>8.2786858450401013E-4</v>
      </c>
      <c r="F22" s="16">
        <f>ABS(F21-$AP$21)</f>
        <v>1.3694645757144741E-2</v>
      </c>
      <c r="G22" s="15">
        <f>ABS(G21-$AO$19)</f>
        <v>1.9172131415474247E-2</v>
      </c>
      <c r="H22" s="16">
        <f>ABS(H21-$AP$21)</f>
        <v>6.6963808425057891E-4</v>
      </c>
      <c r="I22" s="15">
        <f t="shared" ref="I22" si="6">ABS(I21-$AO$21)</f>
        <v>8.2786858450401013E-4</v>
      </c>
      <c r="J22" s="16">
        <f t="shared" ref="J22" si="7">ABS(J21-$AP$21)</f>
        <v>1.3694645757144741E-2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s="18" customFormat="1" ht="15.75" customHeight="1" thickBot="1">
      <c r="A23" s="30">
        <v>180</v>
      </c>
      <c r="C23" s="21" t="s">
        <v>33</v>
      </c>
      <c r="D23" s="34" t="s">
        <v>47</v>
      </c>
      <c r="E23" s="12">
        <v>-3.24</v>
      </c>
      <c r="F23" s="12">
        <v>-14.15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-3.2391721314154962</v>
      </c>
      <c r="AP23" s="12">
        <f>AVERAGE(F23,J23,N23,P23,R23,T23,V23,X23,Z23,AB23,AD23,AF23,AH23,AJ23,AL23,AN23)</f>
        <v>-14.158544667437237</v>
      </c>
      <c r="AQ23" s="12">
        <f t="shared" si="3"/>
        <v>1.109995078355216E-2</v>
      </c>
      <c r="AR23" s="12">
        <f t="shared" si="2"/>
        <v>9.1815387223588962E-3</v>
      </c>
    </row>
    <row r="24" spans="1:44" s="18" customFormat="1" ht="15.75" thickBot="1">
      <c r="A24" s="30"/>
      <c r="C24" s="21"/>
      <c r="D24" s="33" t="s">
        <v>66</v>
      </c>
      <c r="E24" s="15">
        <f>ABS(E23-$AO$23)</f>
        <v>8.2786858450401013E-4</v>
      </c>
      <c r="F24" s="16">
        <f>ABS(F23-$AP$23)</f>
        <v>8.5446674372366971E-3</v>
      </c>
      <c r="G24" s="15">
        <f>ABS(G23-$AO$19)</f>
        <v>1.9172131415474247E-2</v>
      </c>
      <c r="H24" s="16">
        <f>ABS(H23-$AP$23)</f>
        <v>5.8196164041586229E-3</v>
      </c>
      <c r="I24" s="15">
        <f>ABS(I23-$AO$23)</f>
        <v>8.2786858450401013E-4</v>
      </c>
      <c r="J24" s="16">
        <f>ABS(J23-$AP$23)</f>
        <v>8.5446674372384734E-3</v>
      </c>
      <c r="K24" s="15">
        <f>ABS(K23-$AO$23)</f>
        <v>8.2786858447603251E-4</v>
      </c>
      <c r="L24" s="16">
        <f>ABS(L23-$AP$23)</f>
        <v>8.5446674372633424E-3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s="18" customFormat="1" ht="15.75" customHeight="1" thickBot="1">
      <c r="A25" s="30">
        <v>90</v>
      </c>
      <c r="C25" s="21" t="s">
        <v>33</v>
      </c>
      <c r="D25" s="34" t="s">
        <v>50</v>
      </c>
      <c r="E25" s="12">
        <v>-3.24</v>
      </c>
      <c r="F25" s="12">
        <v>-11.15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-3.2391721314154962</v>
      </c>
      <c r="AP25" s="12">
        <f>AVERAGE(F25,J25,N25,P25,R25,T25,V25,X25,Z25,AB25,AD25,AF25,AH25,AJ25,AL25,AN25)</f>
        <v>-11.153394689117331</v>
      </c>
      <c r="AQ25" s="12">
        <f t="shared" si="3"/>
        <v>1.109995078355216E-2</v>
      </c>
      <c r="AR25" s="12">
        <f t="shared" si="2"/>
        <v>7.1857208179424564E-3</v>
      </c>
    </row>
    <row r="26" spans="1:44" s="18" customFormat="1" ht="15.75" thickBot="1">
      <c r="A26" s="30"/>
      <c r="C26" s="21"/>
      <c r="D26" s="33" t="s">
        <v>66</v>
      </c>
      <c r="E26" s="15">
        <f>ABS(E25-$AO$25)</f>
        <v>8.2786858450401013E-4</v>
      </c>
      <c r="F26" s="16">
        <f>ABS(F25-$AP$25)</f>
        <v>3.3946891173304294E-3</v>
      </c>
      <c r="G26" s="15">
        <f>ABS(G25-$AO$19)</f>
        <v>1.9172131415474247E-2</v>
      </c>
      <c r="H26" s="16">
        <f>ABS(H25-$AP$25)</f>
        <v>1.0969594724064891E-2</v>
      </c>
      <c r="I26" s="15">
        <f>ABS(I25-$AO$25)</f>
        <v>8.2786858450401013E-4</v>
      </c>
      <c r="J26" s="16">
        <f>ABS(J25-$AP$25)</f>
        <v>3.3946891173322058E-3</v>
      </c>
      <c r="K26" s="15"/>
      <c r="L26" s="16">
        <f>ABS(L25-$AP$25)</f>
        <v>3.3946891173695093E-3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s="18" customFormat="1" ht="15.75" customHeight="1" thickBot="1">
      <c r="A27" s="30">
        <v>45</v>
      </c>
      <c r="C27" s="21" t="s">
        <v>33</v>
      </c>
      <c r="D27" s="34" t="s">
        <v>51</v>
      </c>
      <c r="E27" s="12">
        <v>-3.24</v>
      </c>
      <c r="F27" s="12">
        <v>-8.15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-3.2391721314154962</v>
      </c>
      <c r="AP27" s="12">
        <f>AVERAGE(F27,J27,N27,P27,R27,T27,V27,X27,Z27,AB27,AD27,AF27,AH27,AJ27,AL27,AN27)</f>
        <v>-8.1482447107974245</v>
      </c>
      <c r="AQ27" s="12">
        <f t="shared" si="3"/>
        <v>1.109995078355216E-2</v>
      </c>
      <c r="AR27" s="12">
        <f t="shared" si="2"/>
        <v>9.4707225291749235E-3</v>
      </c>
    </row>
    <row r="28" spans="1:44" s="18" customFormat="1" ht="15.75" thickBot="1">
      <c r="A28" s="30"/>
      <c r="C28" s="21"/>
      <c r="D28" s="33" t="s">
        <v>66</v>
      </c>
      <c r="E28" s="15">
        <f>ABS(E27-$AO$27)</f>
        <v>8.2786858450401013E-4</v>
      </c>
      <c r="F28" s="16">
        <f>ABS(F27-$AP$27)</f>
        <v>1.7552892025758382E-3</v>
      </c>
      <c r="G28" s="15">
        <f>ABS(G27-$AO$19)</f>
        <v>1.9172131415474247E-2</v>
      </c>
      <c r="H28" s="16">
        <f>ABS(H27-$AP$27)</f>
        <v>1.6119573043967605E-2</v>
      </c>
      <c r="I28" s="15">
        <f>ABS(I27-$AO$19)</f>
        <v>8.2786858450401013E-4</v>
      </c>
      <c r="J28" s="16">
        <f>ABS(J27-$AP$27)</f>
        <v>1.7552892025740618E-3</v>
      </c>
      <c r="K28" s="15"/>
      <c r="L28" s="16">
        <f>ABS(L27-$AP$27)</f>
        <v>1.7552892025438638E-3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s="18" customFormat="1" ht="15.75" customHeight="1" thickBot="1">
      <c r="A29" s="30">
        <v>30</v>
      </c>
      <c r="C29" s="21" t="s">
        <v>33</v>
      </c>
      <c r="D29" s="34" t="s">
        <v>52</v>
      </c>
      <c r="E29" s="12">
        <v>-3.24</v>
      </c>
      <c r="F29" s="12">
        <v>-6.37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-3.2391721314154962</v>
      </c>
      <c r="AP29" s="12">
        <f>AVERAGE(F29,J29,N29,P29,R29,T29,V29,X29,Z29,AB29,AD29,AF29,AH29,AJ29,AL29,AN29)</f>
        <v>-6.377788415519019</v>
      </c>
      <c r="AQ29" s="12">
        <f t="shared" si="3"/>
        <v>1.109995078355216E-2</v>
      </c>
      <c r="AR29" s="12">
        <f t="shared" si="2"/>
        <v>8.664492543014813E-3</v>
      </c>
    </row>
    <row r="30" spans="1:44" s="18" customFormat="1" ht="15.75" thickBot="1">
      <c r="A30" s="30"/>
      <c r="C30" s="21"/>
      <c r="D30" s="33" t="s">
        <v>66</v>
      </c>
      <c r="E30" s="15">
        <f>ABS(E29-$AO$29)</f>
        <v>8.2786858450401013E-4</v>
      </c>
      <c r="F30" s="16">
        <f>ABS(F29-$AP$29)</f>
        <v>7.7884155190188764E-3</v>
      </c>
      <c r="G30" s="15">
        <f>ABS(G29-$AO$19)</f>
        <v>1.9172131415474247E-2</v>
      </c>
      <c r="H30" s="16">
        <f>ABS(H29-$AP$29)</f>
        <v>6.5758683223755554E-3</v>
      </c>
      <c r="I30" s="15">
        <f>ABS(I29-$AO$19)</f>
        <v>8.2786858450401013E-4</v>
      </c>
      <c r="J30" s="16">
        <f>ABS(J29-$AP$29)</f>
        <v>7.7884155190179882E-3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s="18" customFormat="1" ht="15.75" customHeight="1" thickBot="1">
      <c r="A31" s="30">
        <v>15</v>
      </c>
      <c r="C31" s="21" t="s">
        <v>33</v>
      </c>
      <c r="D31" s="34" t="s">
        <v>53</v>
      </c>
      <c r="E31" s="12">
        <v>-3.24</v>
      </c>
      <c r="F31" s="12">
        <v>-3.37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-3.2391721314154962</v>
      </c>
      <c r="AP31" s="12">
        <f>AVERAGE(F31,J31,N31,P31,R31,T31,V31,X31,Z31,AB31,AD31,AF31,AH31,AJ31,AL31,AN31)</f>
        <v>-3.3726384371991123</v>
      </c>
      <c r="AQ31" s="12">
        <f t="shared" si="3"/>
        <v>1.109995078355216E-2</v>
      </c>
      <c r="AR31" s="12">
        <f t="shared" si="2"/>
        <v>7.2658913662692485E-3</v>
      </c>
    </row>
    <row r="32" spans="1:44" s="18" customFormat="1" ht="15.75" thickBot="1">
      <c r="A32" s="30"/>
      <c r="C32" s="21"/>
      <c r="D32" s="33" t="s">
        <v>66</v>
      </c>
      <c r="E32" s="15">
        <f>ABS(E31-$AO$31)</f>
        <v>8.2786858450401013E-4</v>
      </c>
      <c r="F32" s="16">
        <f>ABS(F31-$AP$31)</f>
        <v>2.6384371991121647E-3</v>
      </c>
      <c r="G32" s="15">
        <f>ABS(G31-$AO$19)</f>
        <v>1.9172131415474247E-2</v>
      </c>
      <c r="H32" s="16">
        <f>ABS(H31-$AP$31)</f>
        <v>1.1725846642281379E-2</v>
      </c>
      <c r="I32" s="15">
        <f>ABS(I31-$AO$19)</f>
        <v>8.2786858450401013E-4</v>
      </c>
      <c r="J32" s="16">
        <f>ABS(J31-$AP$31)</f>
        <v>2.6384371991121647E-3</v>
      </c>
      <c r="K32" s="15"/>
      <c r="L32" s="16">
        <f>ABS(L31-$AP$31)</f>
        <v>2.6384371991379219E-3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s="18" customFormat="1" ht="15.75" customHeight="1" thickBot="1">
      <c r="A33" s="30">
        <v>3.75</v>
      </c>
      <c r="C33" s="21" t="s">
        <v>33</v>
      </c>
      <c r="D33" s="34" t="s">
        <v>54</v>
      </c>
      <c r="E33" s="12">
        <v>-3.24</v>
      </c>
      <c r="F33" s="12">
        <v>2.65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-3.2391721314154962</v>
      </c>
      <c r="AP33" s="12">
        <f>AVERAGE(F33,J33,N33,P33,R33,T33,V33,X33,Z33,AB33,AD33,AF33,AH33,AJ33,AL33,AN33)</f>
        <v>2.6476615194407005</v>
      </c>
      <c r="AQ33" s="12">
        <f t="shared" si="3"/>
        <v>1.109995078355216E-2</v>
      </c>
      <c r="AR33" s="12">
        <f t="shared" si="2"/>
        <v>7.3263319280134449E-3</v>
      </c>
    </row>
    <row r="34" spans="1:44" s="18" customFormat="1" ht="15.75" thickBot="1">
      <c r="C34" s="21"/>
      <c r="D34" s="33" t="s">
        <v>66</v>
      </c>
      <c r="E34" s="15">
        <f>ABS(E33-$AO$33)</f>
        <v>8.2786858450401013E-4</v>
      </c>
      <c r="F34" s="16">
        <f>ABS(F33-$AP$33)</f>
        <v>2.3384805592994162E-3</v>
      </c>
      <c r="G34" s="15">
        <f>ABS(G33-$AO$19)</f>
        <v>1.9172131415474247E-2</v>
      </c>
      <c r="H34" s="16">
        <f>ABS(H33-$AP$33)</f>
        <v>1.2025803282093683E-2</v>
      </c>
      <c r="I34" s="15">
        <f>ABS(I33-$AO$19)</f>
        <v>8.2786858450401013E-4</v>
      </c>
      <c r="J34" s="16">
        <f>ABS(J33-$AP$33)</f>
        <v>2.3384805592998603E-3</v>
      </c>
      <c r="K34" s="15"/>
      <c r="L34" s="16">
        <f>ABS(L33-$AP$33)</f>
        <v>2.3384805593305025E-3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2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165.1</v>
      </c>
      <c r="F13" s="12">
        <v>165.1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165.10355113511082</v>
      </c>
      <c r="AP13" s="12">
        <f t="shared" si="1"/>
        <v>165.10355113511082</v>
      </c>
      <c r="AQ13" s="12">
        <f t="shared" ref="AQ13:AQ33" si="3">_xlfn.STDEV.S(E13,G13,I13,M13,O13,Q13,S13,U13,W13,Y13,AA13,AC13,AE13,AG13,AI13,AK13,AM13)</f>
        <v>8.5919525238625869E-3</v>
      </c>
      <c r="AR13" s="12">
        <f t="shared" si="2"/>
        <v>8.5919525238625869E-3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3.57</v>
      </c>
      <c r="F19" s="12">
        <v>-13.98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3.5694588753944068</v>
      </c>
      <c r="AP19" s="12">
        <f t="shared" si="1"/>
        <v>-14.010669912545557</v>
      </c>
      <c r="AQ19" s="12">
        <f t="shared" si="3"/>
        <v>4.5878794398801083E-2</v>
      </c>
      <c r="AR19" s="12">
        <f t="shared" si="2"/>
        <v>7.2386785142222021E-2</v>
      </c>
    </row>
    <row r="20" spans="1:44" ht="15.75" thickBot="1">
      <c r="A20" s="30"/>
      <c r="D20" s="33" t="s">
        <v>66</v>
      </c>
      <c r="E20" s="15">
        <f>ABS(E19-$AO$19)</f>
        <v>5.4112460559307962E-4</v>
      </c>
      <c r="F20" s="16">
        <f>ABS(F19-$AP$19)</f>
        <v>3.0669912545556954E-2</v>
      </c>
      <c r="G20" s="15">
        <f>ABS(G19-$AO$19)</f>
        <v>7.9458875394420758E-2</v>
      </c>
      <c r="H20" s="16">
        <f>ABS(H19-$AP$19)</f>
        <v>0.11356764232395733</v>
      </c>
      <c r="I20" s="15">
        <f>ABS(I19-$AO$19)</f>
        <v>5.4112460559352371E-4</v>
      </c>
      <c r="J20" s="16">
        <f>ABS(J19-$AP$19)</f>
        <v>3.0669912545556954E-2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3.57</v>
      </c>
      <c r="F21" s="12">
        <v>-9.2100000000000009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3.5694588753944068</v>
      </c>
      <c r="AP21" s="12">
        <f>AVERAGE(F21,J21,N21,P21,R21,T21,V21,X21,Z21,AB21,AD21,AF21,AH21,AJ21,AL21,AN21)</f>
        <v>-9.2400636389472446</v>
      </c>
      <c r="AQ21" s="12">
        <f t="shared" si="3"/>
        <v>4.5878794398801083E-2</v>
      </c>
      <c r="AR21" s="12">
        <f t="shared" si="2"/>
        <v>7.1813967964972802E-2</v>
      </c>
    </row>
    <row r="22" spans="1:44" ht="15.75" thickBot="1">
      <c r="A22" s="30"/>
      <c r="D22" s="33" t="s">
        <v>66</v>
      </c>
      <c r="E22" s="15">
        <f>ABS(E21-$AO$21)</f>
        <v>5.4112460559307962E-4</v>
      </c>
      <c r="F22" s="16">
        <f>ABS(F21-$AP$21)</f>
        <v>3.0063638947243732E-2</v>
      </c>
      <c r="G22" s="15">
        <f>ABS(G21-$AO$19)</f>
        <v>7.9458875394420758E-2</v>
      </c>
      <c r="H22" s="16">
        <f>ABS(H21-$AP$21)</f>
        <v>0.11296136872564766</v>
      </c>
      <c r="I22" s="15">
        <f>ABS(I21-$AO$19)</f>
        <v>5.4112460559352371E-4</v>
      </c>
      <c r="J22" s="16">
        <f>ABS(J21-$AP$21)</f>
        <v>3.0063638947243732E-2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3.57</v>
      </c>
      <c r="F23" s="12">
        <v>-6.21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3.5694588753944068</v>
      </c>
      <c r="AP23" s="12">
        <f>AVERAGE(F23,J23,N23,P23,R23,T23,V23,X23,Z23,AB23,AD23,AF23,AH23,AJ23,AL23,AN23)</f>
        <v>-6.2349136606273383</v>
      </c>
      <c r="AQ23" s="12">
        <f t="shared" si="3"/>
        <v>4.5878794398801083E-2</v>
      </c>
      <c r="AR23" s="12">
        <f t="shared" si="2"/>
        <v>6.7045674378943057E-2</v>
      </c>
    </row>
    <row r="24" spans="1:44" ht="15.75" thickBot="1">
      <c r="A24" s="30"/>
      <c r="D24" s="33" t="s">
        <v>66</v>
      </c>
      <c r="E24" s="15">
        <f>ABS(E23-$AO$23)</f>
        <v>5.4112460559307962E-4</v>
      </c>
      <c r="F24" s="16">
        <f>ABS(F23-$AP$23)</f>
        <v>2.4913660627338352E-2</v>
      </c>
      <c r="G24" s="15">
        <f>ABS(G23-$AO$19)</f>
        <v>7.9458875394420758E-2</v>
      </c>
      <c r="H24" s="16">
        <f>ABS(H23-$AP$23)</f>
        <v>0.10781139040574139</v>
      </c>
      <c r="I24" s="15">
        <f>ABS(I23-$AO$19)</f>
        <v>5.4112460559352371E-4</v>
      </c>
      <c r="J24" s="16">
        <f>ABS(J23-$AP$23)</f>
        <v>2.4913660627337464E-2</v>
      </c>
      <c r="K24" s="15">
        <f>ABS(K23-$AO$19)</f>
        <v>5.4112460560684639E-4</v>
      </c>
      <c r="L24" s="16">
        <f>ABS(L23-$AP$23)</f>
        <v>2.4913660627361445E-2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3.57</v>
      </c>
      <c r="F25" s="12">
        <v>-3.21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3.5694588753944068</v>
      </c>
      <c r="AP25" s="12">
        <f>AVERAGE(F25,J25,N25,P25,R25,T25,V25,X25,Z25,AB25,AD25,AF25,AH25,AJ25,AL25,AN25)</f>
        <v>-3.2297636823074316</v>
      </c>
      <c r="AQ25" s="12">
        <f t="shared" si="3"/>
        <v>4.5878794398801083E-2</v>
      </c>
      <c r="AR25" s="12">
        <f t="shared" si="2"/>
        <v>6.2479796591925096E-2</v>
      </c>
    </row>
    <row r="26" spans="1:44" ht="15.75" thickBot="1">
      <c r="A26" s="30"/>
      <c r="D26" s="33" t="s">
        <v>66</v>
      </c>
      <c r="E26" s="15">
        <f>ABS(E25-$AO$25)</f>
        <v>5.4112460559307962E-4</v>
      </c>
      <c r="F26" s="16">
        <f>ABS(F25-$AP$25)</f>
        <v>1.976368230743164E-2</v>
      </c>
      <c r="G26" s="15">
        <f>ABS(G25-$AO$19)</f>
        <v>7.9458875394420758E-2</v>
      </c>
      <c r="H26" s="16">
        <f>ABS(H25-$AP$25)</f>
        <v>0.10266141208583557</v>
      </c>
      <c r="I26" s="15">
        <f>ABS(I25-$AO$19)</f>
        <v>5.4112460559352371E-4</v>
      </c>
      <c r="J26" s="16">
        <f>ABS(J25-$AP$25)</f>
        <v>1.976368230743164E-2</v>
      </c>
      <c r="K26" s="15"/>
      <c r="L26" s="16">
        <f>ABS(L25-$AP$25)</f>
        <v>1.9763682307448516E-2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3.57</v>
      </c>
      <c r="F27" s="12">
        <v>-0.21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3.5694588753944068</v>
      </c>
      <c r="AP27" s="12">
        <f>AVERAGE(F27,J27,N27,P27,R27,T27,V27,X27,Z27,AB27,AD27,AF27,AH27,AJ27,AL27,AN27)</f>
        <v>-0.22461370398752534</v>
      </c>
      <c r="AQ27" s="12">
        <f t="shared" si="3"/>
        <v>4.5878794398801083E-2</v>
      </c>
      <c r="AR27" s="12">
        <f t="shared" si="2"/>
        <v>5.8164023095014894E-2</v>
      </c>
    </row>
    <row r="28" spans="1:44" ht="15.75" thickBot="1">
      <c r="A28" s="30"/>
      <c r="D28" s="33" t="s">
        <v>66</v>
      </c>
      <c r="E28" s="15">
        <f>ABS(E27-$AO$27)</f>
        <v>5.4112460559307962E-4</v>
      </c>
      <c r="F28" s="16">
        <f>ABS(F27-$AP$27)</f>
        <v>1.4613703987525345E-2</v>
      </c>
      <c r="G28" s="15">
        <f>ABS(G27-$AO$19)</f>
        <v>7.9458875394420758E-2</v>
      </c>
      <c r="H28" s="16">
        <f>ABS(H27-$AP$27)</f>
        <v>9.7511433765929301E-2</v>
      </c>
      <c r="I28" s="15">
        <f>ABS(I27-$AO$19)</f>
        <v>5.4112460559352371E-4</v>
      </c>
      <c r="J28" s="16">
        <f>ABS(J27-$AP$27)</f>
        <v>1.4613703987525373E-2</v>
      </c>
      <c r="K28" s="15"/>
      <c r="L28" s="16">
        <f>ABS(L27-$AP$27)</f>
        <v>1.4613703987546661E-2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3.57</v>
      </c>
      <c r="F29" s="12">
        <v>1.55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3.5694588753944068</v>
      </c>
      <c r="AP29" s="12">
        <f>AVERAGE(F29,J29,N29,P29,R29,T29,V29,X29,Z29,AB29,AD29,AF29,AH29,AJ29,AL29,AN29)</f>
        <v>1.5358425912908813</v>
      </c>
      <c r="AQ29" s="12">
        <f t="shared" si="3"/>
        <v>4.5878794398801083E-2</v>
      </c>
      <c r="AR29" s="12">
        <f t="shared" si="2"/>
        <v>5.7795607015594962E-2</v>
      </c>
    </row>
    <row r="30" spans="1:44" ht="15.75" thickBot="1">
      <c r="A30" s="30"/>
      <c r="D30" s="33" t="s">
        <v>66</v>
      </c>
      <c r="E30" s="15">
        <f>ABS(E29-$AO$29)</f>
        <v>5.4112460559307962E-4</v>
      </c>
      <c r="F30" s="16">
        <f>ABS(F29-$AP$29)</f>
        <v>1.4157408709118746E-2</v>
      </c>
      <c r="G30" s="15">
        <f>ABS(G29-$AO$19)</f>
        <v>7.9458875394420758E-2</v>
      </c>
      <c r="H30" s="16">
        <f>ABS(H29-$AP$29)</f>
        <v>9.7055138487522452E-2</v>
      </c>
      <c r="I30" s="15">
        <f>ABS(I29-$AO$19)</f>
        <v>5.4112460559352371E-4</v>
      </c>
      <c r="J30" s="16">
        <f>ABS(J29-$AP$29)</f>
        <v>1.4157408709118524E-2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3.57</v>
      </c>
      <c r="F31" s="12">
        <v>4.55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3.5694588753944068</v>
      </c>
      <c r="AP31" s="12">
        <f>AVERAGE(F31,J31,N31,P31,R31,T31,V31,X31,Z31,AB31,AD31,AF31,AH31,AJ31,AL31,AN31)</f>
        <v>4.540992569610788</v>
      </c>
      <c r="AQ31" s="12">
        <f t="shared" si="3"/>
        <v>4.5878794398801083E-2</v>
      </c>
      <c r="AR31" s="12">
        <f t="shared" si="2"/>
        <v>5.3820565685385534E-2</v>
      </c>
    </row>
    <row r="32" spans="1:44" ht="15.75" thickBot="1">
      <c r="A32" s="30"/>
      <c r="D32" s="33" t="s">
        <v>66</v>
      </c>
      <c r="E32" s="15">
        <f>ABS(E31-$AO$31)</f>
        <v>5.4112460559307962E-4</v>
      </c>
      <c r="F32" s="16">
        <f>ABS(F31-$AP$31)</f>
        <v>9.0074303892118124E-3</v>
      </c>
      <c r="G32" s="15">
        <f>ABS(G31-$AO$19)</f>
        <v>7.9458875394420758E-2</v>
      </c>
      <c r="H32" s="16">
        <f>ABS(H31-$AP$31)</f>
        <v>9.1905160167616629E-2</v>
      </c>
      <c r="I32" s="15">
        <f>ABS(I31-$AO$19)</f>
        <v>5.4112460559352371E-4</v>
      </c>
      <c r="J32" s="16">
        <f>ABS(J31-$AP$31)</f>
        <v>9.0074303892127006E-3</v>
      </c>
      <c r="K32" s="15"/>
      <c r="L32" s="16">
        <f>ABS(L31-$AP$31)</f>
        <v>9.0074303892375696E-3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3.57</v>
      </c>
      <c r="F33" s="12">
        <v>10.55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3.5694588753944068</v>
      </c>
      <c r="AP33" s="12">
        <f>AVERAGE(F33,J33,N33,P33,R33,T33,V33,X33,Z33,AB33,AD33,AF33,AH33,AJ33,AL33,AN33)</f>
        <v>10.551292526250601</v>
      </c>
      <c r="AQ33" s="12">
        <f t="shared" si="3"/>
        <v>4.5878794398801083E-2</v>
      </c>
      <c r="AR33" s="12">
        <f t="shared" si="2"/>
        <v>4.7132512186882206E-2</v>
      </c>
    </row>
    <row r="34" spans="1:44" ht="15.75" thickBot="1">
      <c r="D34" s="33" t="s">
        <v>66</v>
      </c>
      <c r="E34" s="15">
        <f>ABS(E33-$AO$33)</f>
        <v>5.4112460559307962E-4</v>
      </c>
      <c r="F34" s="16">
        <f>ABS(F33-$AP$33)</f>
        <v>1.2925262505998347E-3</v>
      </c>
      <c r="G34" s="15">
        <f>ABS(G33-$AO$19)</f>
        <v>7.9458875394420758E-2</v>
      </c>
      <c r="H34" s="16">
        <f>ABS(H33-$AP$33)</f>
        <v>8.1605203527804093E-2</v>
      </c>
      <c r="I34" s="15">
        <f>ABS(I33-$AO$19)</f>
        <v>5.4112460559352371E-4</v>
      </c>
      <c r="J34" s="16">
        <f>ABS(J33-$AP$33)</f>
        <v>1.2925262505998347E-3</v>
      </c>
      <c r="K34" s="15"/>
      <c r="L34" s="16">
        <f>ABS(L33-$AP$33)</f>
        <v>1.2925262505998347E-3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58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159.71</v>
      </c>
      <c r="F13" s="12">
        <v>159.71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159.71137483524581</v>
      </c>
      <c r="AP13" s="12">
        <f t="shared" si="1"/>
        <v>159.71137483524581</v>
      </c>
      <c r="AQ13" s="12">
        <f t="shared" ref="AQ13:AQ33" si="3">_xlfn.STDEV.S(E13,G13,I13,M13,O13,Q13,S13,U13,W13,Y13,AA13,AC13,AE13,AG13,AI13,AK13,AM13)</f>
        <v>1.2417113159453099E-2</v>
      </c>
      <c r="AR13" s="12">
        <f t="shared" si="2"/>
        <v>1.2417113159453099E-2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2.96</v>
      </c>
      <c r="F19" s="12">
        <v>-8.59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2.9616351752594272</v>
      </c>
      <c r="AP19" s="12">
        <f t="shared" si="1"/>
        <v>-8.6184936126805347</v>
      </c>
      <c r="AQ19" s="12">
        <f t="shared" si="3"/>
        <v>4.1390899679507542E-2</v>
      </c>
      <c r="AR19" s="12">
        <f t="shared" si="2"/>
        <v>6.7373187546260815E-2</v>
      </c>
    </row>
    <row r="20" spans="1:44" ht="15.75" thickBot="1">
      <c r="A20" s="30"/>
      <c r="D20" s="33" t="s">
        <v>66</v>
      </c>
      <c r="E20" s="15">
        <f>ABS(E19-$AO$19)</f>
        <v>1.6351752594272462E-3</v>
      </c>
      <c r="F20" s="16">
        <f>ABS(F19-$AP$19)</f>
        <v>2.8493612680534852E-2</v>
      </c>
      <c r="G20" s="15">
        <f>ABS(G19-$AO$19)</f>
        <v>7.1635175259435524E-2</v>
      </c>
      <c r="H20" s="16">
        <f>ABS(H19-$AP$19)</f>
        <v>0.10574394218897787</v>
      </c>
      <c r="I20" s="15">
        <f>ABS(I19-$AO$19)</f>
        <v>1.6351752594272462E-3</v>
      </c>
      <c r="J20" s="16">
        <f>ABS(J19-$AP$19)</f>
        <v>2.8493612680534852E-2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2.96</v>
      </c>
      <c r="F21" s="12">
        <v>-3.82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2.9616351752594272</v>
      </c>
      <c r="AP21" s="12">
        <f>AVERAGE(F21,J21,N21,P21,R21,T21,V21,X21,Z21,AB21,AD21,AF21,AH21,AJ21,AL21,AN21)</f>
        <v>-3.8478873390822237</v>
      </c>
      <c r="AQ21" s="12">
        <f t="shared" si="3"/>
        <v>4.1390899679507542E-2</v>
      </c>
      <c r="AR21" s="12">
        <f t="shared" si="2"/>
        <v>6.6800799396266847E-2</v>
      </c>
    </row>
    <row r="22" spans="1:44" ht="15.75" thickBot="1">
      <c r="A22" s="30"/>
      <c r="D22" s="33" t="s">
        <v>66</v>
      </c>
      <c r="E22" s="15">
        <f>ABS(E21-$AO$21)</f>
        <v>1.6351752594272462E-3</v>
      </c>
      <c r="F22" s="16">
        <f>ABS(F21-$AP$21)</f>
        <v>2.788733908222385E-2</v>
      </c>
      <c r="G22" s="15">
        <f>ABS(G21-$AO$19)</f>
        <v>7.1635175259435524E-2</v>
      </c>
      <c r="H22" s="16">
        <f>ABS(H21-$AP$21)</f>
        <v>0.10513766859066287</v>
      </c>
      <c r="I22" s="15">
        <f>ABS(I21-$AO$19)</f>
        <v>1.6351752594272462E-3</v>
      </c>
      <c r="J22" s="16">
        <f>ABS(J21-$AP$21)</f>
        <v>2.7887339082223406E-2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2.96</v>
      </c>
      <c r="F23" s="12">
        <v>-0.82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2.9616351752594272</v>
      </c>
      <c r="AP23" s="12">
        <f>AVERAGE(F23,J23,N23,P23,R23,T23,V23,X23,Z23,AB23,AD23,AF23,AH23,AJ23,AL23,AN23)</f>
        <v>-0.8427373607623172</v>
      </c>
      <c r="AQ23" s="12">
        <f t="shared" si="3"/>
        <v>4.1390899679507542E-2</v>
      </c>
      <c r="AR23" s="12">
        <f t="shared" si="2"/>
        <v>6.2044341479805358E-2</v>
      </c>
    </row>
    <row r="24" spans="1:44" ht="15.75" thickBot="1">
      <c r="A24" s="30"/>
      <c r="D24" s="33" t="s">
        <v>66</v>
      </c>
      <c r="E24" s="15">
        <f>ABS(E23-$AO$23)</f>
        <v>1.6351752594272462E-3</v>
      </c>
      <c r="F24" s="16">
        <f>ABS(F23-$AP$23)</f>
        <v>2.2737360762317249E-2</v>
      </c>
      <c r="G24" s="15">
        <f>ABS(G23-$AO$19)</f>
        <v>7.1635175259435524E-2</v>
      </c>
      <c r="H24" s="16">
        <f>ABS(H23-$AP$23)</f>
        <v>9.9987690270756824E-2</v>
      </c>
      <c r="I24" s="15">
        <f>ABS(I23-$AO$19)</f>
        <v>1.6351752594272462E-3</v>
      </c>
      <c r="J24" s="16">
        <f>ABS(J23-$AP$23)</f>
        <v>2.273736076231736E-2</v>
      </c>
      <c r="K24" s="15">
        <f>ABS(K23-$AO$19)</f>
        <v>1.6351752594325752E-3</v>
      </c>
      <c r="L24" s="16">
        <f>ABS(L23-$AP$23)</f>
        <v>2.2737360762338787E-2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2.96</v>
      </c>
      <c r="F25" s="12">
        <v>2.1800000000000002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2.9616351752594272</v>
      </c>
      <c r="AP25" s="12">
        <f>AVERAGE(F25,J25,N25,P25,R25,T25,V25,X25,Z25,AB25,AD25,AF25,AH25,AJ25,AL25,AN25)</f>
        <v>2.1624126175575888</v>
      </c>
      <c r="AQ25" s="12">
        <f t="shared" si="3"/>
        <v>4.1390899679507542E-2</v>
      </c>
      <c r="AR25" s="12">
        <f t="shared" si="2"/>
        <v>5.7509824295794286E-2</v>
      </c>
    </row>
    <row r="26" spans="1:44" ht="15.75" thickBot="1">
      <c r="A26" s="30"/>
      <c r="D26" s="33" t="s">
        <v>66</v>
      </c>
      <c r="E26" s="15">
        <f>ABS(E25-$AO$25)</f>
        <v>1.6351752594272462E-3</v>
      </c>
      <c r="F26" s="16">
        <f>ABS(F25-$AP$25)</f>
        <v>1.7587382442411315E-2</v>
      </c>
      <c r="G26" s="15">
        <f>ABS(G25-$AO$19)</f>
        <v>7.1635175259435524E-2</v>
      </c>
      <c r="H26" s="16">
        <f>ABS(H25-$AP$25)</f>
        <v>9.4837711950850334E-2</v>
      </c>
      <c r="I26" s="15">
        <f>ABS(I25-$AO$19)</f>
        <v>1.6351752594272462E-3</v>
      </c>
      <c r="J26" s="16">
        <f>ABS(J25-$AP$25)</f>
        <v>1.758738244241087E-2</v>
      </c>
      <c r="K26" s="15"/>
      <c r="L26" s="16">
        <f>ABS(L25-$AP$25)</f>
        <v>1.7587382442428634E-2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2.96</v>
      </c>
      <c r="F27" s="12">
        <v>5.18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2.9616351752594272</v>
      </c>
      <c r="AP27" s="12">
        <f>AVERAGE(F27,J27,N27,P27,R27,T27,V27,X27,Z27,AB27,AD27,AF27,AH27,AJ27,AL27,AN27)</f>
        <v>5.1675625958774951</v>
      </c>
      <c r="AQ27" s="12">
        <f t="shared" si="3"/>
        <v>4.1390899679507542E-2</v>
      </c>
      <c r="AR27" s="12">
        <f t="shared" si="2"/>
        <v>5.3253972082761607E-2</v>
      </c>
    </row>
    <row r="28" spans="1:44" ht="15.75" thickBot="1">
      <c r="A28" s="30"/>
      <c r="D28" s="33" t="s">
        <v>66</v>
      </c>
      <c r="E28" s="15">
        <f>ABS(E27-$AO$27)</f>
        <v>1.6351752594272462E-3</v>
      </c>
      <c r="F28" s="16">
        <f>ABS(F27-$AP$27)</f>
        <v>1.2437404122504603E-2</v>
      </c>
      <c r="G28" s="15">
        <f>ABS(G27-$AO$19)</f>
        <v>7.1635175259435524E-2</v>
      </c>
      <c r="H28" s="16">
        <f>ABS(H27-$AP$27)</f>
        <v>8.9687733630944066E-2</v>
      </c>
      <c r="I28" s="15">
        <f>ABS(I27-$AO$19)</f>
        <v>1.6351752594272462E-3</v>
      </c>
      <c r="J28" s="16">
        <f>ABS(J27-$AP$27)</f>
        <v>1.2437404122504603E-2</v>
      </c>
      <c r="K28" s="15"/>
      <c r="L28" s="16">
        <f>ABS(L27-$AP$27)</f>
        <v>1.2437404122525031E-2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2.96</v>
      </c>
      <c r="F29" s="12">
        <v>6.95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2.9616351752594272</v>
      </c>
      <c r="AP29" s="12">
        <f>AVERAGE(F29,J29,N29,P29,R29,T29,V29,X29,Z29,AB29,AD29,AF29,AH29,AJ29,AL29,AN29)</f>
        <v>6.9330188911559016</v>
      </c>
      <c r="AQ29" s="12">
        <f t="shared" si="3"/>
        <v>4.1390899679507542E-2</v>
      </c>
      <c r="AR29" s="12">
        <f t="shared" si="2"/>
        <v>5.6993093577828662E-2</v>
      </c>
    </row>
    <row r="30" spans="1:44" ht="15.75" thickBot="1">
      <c r="A30" s="30"/>
      <c r="D30" s="33" t="s">
        <v>66</v>
      </c>
      <c r="E30" s="15">
        <f>ABS(E29-$AO$29)</f>
        <v>1.6351752594272462E-3</v>
      </c>
      <c r="F30" s="16">
        <f>ABS(F29-$AP$29)</f>
        <v>1.6981108844098536E-2</v>
      </c>
      <c r="G30" s="15">
        <f>ABS(G29-$AO$19)</f>
        <v>7.1635175259435524E-2</v>
      </c>
      <c r="H30" s="16">
        <f>ABS(H29-$AP$29)</f>
        <v>9.4231438352537111E-2</v>
      </c>
      <c r="I30" s="15">
        <f>ABS(I29-$AO$19)</f>
        <v>1.6351752594272462E-3</v>
      </c>
      <c r="J30" s="16">
        <f>ABS(J29-$AP$29)</f>
        <v>1.6981108844097648E-2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2.96</v>
      </c>
      <c r="F31" s="12">
        <v>9.9499999999999993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2.9616351752594272</v>
      </c>
      <c r="AP31" s="12">
        <f>AVERAGE(F31,J31,N31,P31,R31,T31,V31,X31,Z31,AB31,AD31,AF31,AH31,AJ31,AL31,AN31)</f>
        <v>9.9381688694758079</v>
      </c>
      <c r="AQ31" s="12">
        <f t="shared" si="3"/>
        <v>4.1390899679507542E-2</v>
      </c>
      <c r="AR31" s="12">
        <f t="shared" si="2"/>
        <v>5.2774468164023425E-2</v>
      </c>
    </row>
    <row r="32" spans="1:44" ht="15.75" thickBot="1">
      <c r="A32" s="30"/>
      <c r="D32" s="33" t="s">
        <v>66</v>
      </c>
      <c r="E32" s="15">
        <f>ABS(E31-$AO$31)</f>
        <v>1.6351752594272462E-3</v>
      </c>
      <c r="F32" s="16">
        <f>ABS(F31-$AP$31)</f>
        <v>1.183113052419138E-2</v>
      </c>
      <c r="G32" s="15">
        <f>ABS(G31-$AO$19)</f>
        <v>7.1635175259435524E-2</v>
      </c>
      <c r="H32" s="16">
        <f>ABS(H31-$AP$31)</f>
        <v>8.9081460032630844E-2</v>
      </c>
      <c r="I32" s="15">
        <f>ABS(I31-$AO$19)</f>
        <v>1.6351752594272462E-3</v>
      </c>
      <c r="J32" s="16">
        <f>ABS(J31-$AP$31)</f>
        <v>1.183113052419138E-2</v>
      </c>
      <c r="K32" s="15"/>
      <c r="L32" s="16">
        <f>ABS(L31-$AP$31)</f>
        <v>1.1831130524207367E-2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2.96</v>
      </c>
      <c r="F33" s="12">
        <v>15.95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2.9616351752594272</v>
      </c>
      <c r="AP33" s="12">
        <f>AVERAGE(F33,J33,N33,P33,R33,T33,V33,X33,Z33,AB33,AD33,AF33,AH33,AJ33,AL33,AN33)</f>
        <v>15.94846882611562</v>
      </c>
      <c r="AQ33" s="12">
        <f t="shared" si="3"/>
        <v>4.1390899679507542E-2</v>
      </c>
      <c r="AR33" s="12">
        <f t="shared" si="2"/>
        <v>4.551028732504793E-2</v>
      </c>
    </row>
    <row r="34" spans="1:44" ht="15.75" thickBot="1">
      <c r="D34" s="33" t="s">
        <v>66</v>
      </c>
      <c r="E34" s="15">
        <f>ABS(E33-$AO$33)</f>
        <v>1.6351752594272462E-3</v>
      </c>
      <c r="F34" s="16">
        <f>ABS(F33-$AP$33)</f>
        <v>1.5311738843788447E-3</v>
      </c>
      <c r="G34" s="15">
        <f>ABS(G33-$AO$19)</f>
        <v>7.1635175259435524E-2</v>
      </c>
      <c r="H34" s="16">
        <f>ABS(H33-$AP$33)</f>
        <v>7.8781503392818308E-2</v>
      </c>
      <c r="I34" s="15">
        <f>ABS(I33-$AO$19)</f>
        <v>1.6351752594272462E-3</v>
      </c>
      <c r="J34" s="16">
        <f>ABS(J33-$AP$33)</f>
        <v>1.5311738843788447E-3</v>
      </c>
      <c r="K34" s="15"/>
      <c r="L34" s="16">
        <f>ABS(L33-$AP$33)</f>
        <v>1.5311738844197009E-3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59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190.61</v>
      </c>
      <c r="F13" s="12">
        <v>190.61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190.61215693932169</v>
      </c>
      <c r="AP13" s="12">
        <f t="shared" si="1"/>
        <v>190.61215693932169</v>
      </c>
      <c r="AQ13" s="12">
        <f t="shared" ref="AQ13:AQ33" si="3">_xlfn.STDEV.S(E13,G13,I13,M13,O13,Q13,S13,U13,W13,Y13,AA13,AC13,AE13,AG13,AI13,AK13,AM13)</f>
        <v>1.297288353730266E-2</v>
      </c>
      <c r="AR13" s="12">
        <f t="shared" si="2"/>
        <v>1.297288353730266E-2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-8.5399999999999991</v>
      </c>
      <c r="F19" s="12">
        <v>-26.68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-8.5391469288164679</v>
      </c>
      <c r="AP19" s="12">
        <f t="shared" si="1"/>
        <v>-26.714275716756429</v>
      </c>
      <c r="AQ19" s="12">
        <f t="shared" si="3"/>
        <v>1.684959594732114E-2</v>
      </c>
      <c r="AR19" s="12">
        <f t="shared" si="2"/>
        <v>3.4754915700718592E-2</v>
      </c>
    </row>
    <row r="20" spans="1:44" ht="15.75" thickBot="1">
      <c r="A20" s="30"/>
      <c r="D20" s="33" t="s">
        <v>66</v>
      </c>
      <c r="E20" s="15">
        <f>ABS(E19-$AO$19)</f>
        <v>8.530711835312843E-4</v>
      </c>
      <c r="F20" s="16">
        <f>ABS(F19-$AP$19)</f>
        <v>3.4275716756429375E-2</v>
      </c>
      <c r="G20" s="15">
        <f>ABS(G19-$AO$19)</f>
        <v>2.9146928816453865E-2</v>
      </c>
      <c r="H20" s="16">
        <f>ABS(H19-$AP$19)</f>
        <v>9.9618381130817113E-3</v>
      </c>
      <c r="I20" s="15">
        <f>ABS(I19-$AO$19)</f>
        <v>8.530711835312843E-4</v>
      </c>
      <c r="J20" s="16">
        <f>ABS(J19-$AP$19)</f>
        <v>3.4275716756429375E-2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-8.5399999999999991</v>
      </c>
      <c r="F21" s="12">
        <v>-21.91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-8.5391469288164679</v>
      </c>
      <c r="AP21" s="12">
        <f>AVERAGE(F21,J21,N21,P21,R21,T21,V21,X21,Z21,AB21,AD21,AF21,AH21,AJ21,AL21,AN21)</f>
        <v>-21.943669443158115</v>
      </c>
      <c r="AQ21" s="12">
        <f t="shared" si="3"/>
        <v>1.684959594732114E-2</v>
      </c>
      <c r="AR21" s="12">
        <f t="shared" si="2"/>
        <v>3.4099955010345878E-2</v>
      </c>
    </row>
    <row r="22" spans="1:44" ht="15.75" thickBot="1">
      <c r="A22" s="30"/>
      <c r="D22" s="33" t="s">
        <v>66</v>
      </c>
      <c r="E22" s="15">
        <f>ABS(E21-$AO$21)</f>
        <v>8.530711835312843E-4</v>
      </c>
      <c r="F22" s="16">
        <f>ABS(F21-$AP$21)</f>
        <v>3.3669443158114376E-2</v>
      </c>
      <c r="G22" s="15">
        <f>ABS(G21-$AO$19)</f>
        <v>2.9146928816453865E-2</v>
      </c>
      <c r="H22" s="16">
        <f>ABS(H21-$AP$21)</f>
        <v>9.3555645147702649E-3</v>
      </c>
      <c r="I22" s="15">
        <f>ABS(I21-$AO$19)</f>
        <v>8.530711835312843E-4</v>
      </c>
      <c r="J22" s="16">
        <f>ABS(J21-$AP$21)</f>
        <v>3.3669443158117929E-2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-8.5399999999999991</v>
      </c>
      <c r="F23" s="12">
        <v>-18.91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-8.5391469288164679</v>
      </c>
      <c r="AP23" s="12">
        <f>AVERAGE(F23,J23,N23,P23,R23,T23,V23,X23,Z23,AB23,AD23,AF23,AH23,AJ23,AL23,AN23)</f>
        <v>-18.938519464838208</v>
      </c>
      <c r="AQ23" s="12">
        <f t="shared" si="3"/>
        <v>1.684959594732114E-2</v>
      </c>
      <c r="AR23" s="12">
        <f t="shared" si="2"/>
        <v>2.8622640101943108E-2</v>
      </c>
    </row>
    <row r="24" spans="1:44" ht="15.75" thickBot="1">
      <c r="A24" s="30"/>
      <c r="D24" s="33" t="s">
        <v>66</v>
      </c>
      <c r="E24" s="15">
        <f>ABS(E23-$AO$23)</f>
        <v>8.530711835312843E-4</v>
      </c>
      <c r="F24" s="16">
        <f>ABS(F23-$AP$23)</f>
        <v>2.8519464838208108E-2</v>
      </c>
      <c r="G24" s="15">
        <f>ABS(G23-$AO$19)</f>
        <v>2.9146928816453865E-2</v>
      </c>
      <c r="H24" s="16">
        <f>ABS(H23-$AP$23)</f>
        <v>4.2055861948639972E-3</v>
      </c>
      <c r="I24" s="15">
        <f>ABS(I23-$AO$19)</f>
        <v>8.530711835312843E-4</v>
      </c>
      <c r="J24" s="16">
        <f>ABS(J23-$AP$23)</f>
        <v>2.8519464838211661E-2</v>
      </c>
      <c r="K24" s="15">
        <f>ABS(K23-$AO$19)</f>
        <v>8.5307118349753353E-4</v>
      </c>
      <c r="L24" s="16">
        <f>ABS(L23-$AP$23)</f>
        <v>2.8519464838293374E-2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-8.5399999999999991</v>
      </c>
      <c r="F25" s="12">
        <v>-15.91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-8.5391469288164679</v>
      </c>
      <c r="AP25" s="12">
        <f>AVERAGE(F25,J25,N25,P25,R25,T25,V25,X25,Z25,AB25,AD25,AF25,AH25,AJ25,AL25,AN25)</f>
        <v>-15.933369486518304</v>
      </c>
      <c r="AQ25" s="12">
        <f t="shared" si="3"/>
        <v>1.684959594732114E-2</v>
      </c>
      <c r="AR25" s="12">
        <f t="shared" si="2"/>
        <v>2.3375846343846551E-2</v>
      </c>
    </row>
    <row r="26" spans="1:44" ht="15.75" thickBot="1">
      <c r="A26" s="30"/>
      <c r="D26" s="33" t="s">
        <v>66</v>
      </c>
      <c r="E26" s="15">
        <f>ABS(E25-$AO$25)</f>
        <v>8.530711835312843E-4</v>
      </c>
      <c r="F26" s="16">
        <f>ABS(F25-$AP$25)</f>
        <v>2.3369486518303617E-2</v>
      </c>
      <c r="G26" s="15">
        <f>ABS(G25-$AO$19)</f>
        <v>2.9146928816453865E-2</v>
      </c>
      <c r="H26" s="16">
        <f>ABS(H25-$AP$25)</f>
        <v>9.4439212504582315E-4</v>
      </c>
      <c r="I26" s="15">
        <f>ABS(I25-$AO$19)</f>
        <v>8.530711835312843E-4</v>
      </c>
      <c r="J26" s="16">
        <f>ABS(J25-$AP$25)</f>
        <v>2.3369486518303617E-2</v>
      </c>
      <c r="K26" s="15"/>
      <c r="L26" s="16">
        <f>ABS(L25-$AP$25)</f>
        <v>2.3369486518296512E-2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-8.5399999999999991</v>
      </c>
      <c r="F27" s="12">
        <v>-12.91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-8.5391469288164679</v>
      </c>
      <c r="AP27" s="12">
        <f>AVERAGE(F27,J27,N27,P27,R27,T27,V27,X27,Z27,AB27,AD27,AF27,AH27,AJ27,AL27,AN27)</f>
        <v>-12.928219508198397</v>
      </c>
      <c r="AQ27" s="12">
        <f t="shared" si="3"/>
        <v>1.684959594732114E-2</v>
      </c>
      <c r="AR27" s="12">
        <f t="shared" si="2"/>
        <v>1.8556156104239462E-2</v>
      </c>
    </row>
    <row r="28" spans="1:44" ht="15.75" thickBot="1">
      <c r="A28" s="30"/>
      <c r="D28" s="33" t="s">
        <v>66</v>
      </c>
      <c r="E28" s="15">
        <f>ABS(E27-$AO$27)</f>
        <v>8.530711835312843E-4</v>
      </c>
      <c r="F28" s="16">
        <f>ABS(F27-$AP$27)</f>
        <v>1.8219508198397349E-2</v>
      </c>
      <c r="G28" s="15">
        <f>ABS(G27-$AO$19)</f>
        <v>2.9146928816453865E-2</v>
      </c>
      <c r="H28" s="16">
        <f>ABS(H27-$AP$27)</f>
        <v>6.0943704449520908E-3</v>
      </c>
      <c r="I28" s="15">
        <f>ABS(I27-$AO$19)</f>
        <v>8.530711835312843E-4</v>
      </c>
      <c r="J28" s="16">
        <f>ABS(J27-$AP$27)</f>
        <v>1.8219508198397349E-2</v>
      </c>
      <c r="K28" s="15"/>
      <c r="L28" s="16">
        <f>ABS(L27-$AP$27)</f>
        <v>1.8219508198402679E-2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-8.5399999999999991</v>
      </c>
      <c r="F29" s="12">
        <v>-11.15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-8.5391469288164679</v>
      </c>
      <c r="AP29" s="12">
        <f>AVERAGE(F29,J29,N29,P29,R29,T29,V29,X29,Z29,AB29,AD29,AF29,AH29,AJ29,AL29,AN29)</f>
        <v>-11.16776321291999</v>
      </c>
      <c r="AQ29" s="12">
        <f t="shared" si="3"/>
        <v>1.684959594732114E-2</v>
      </c>
      <c r="AR29" s="12">
        <f t="shared" si="2"/>
        <v>1.816137312303134E-2</v>
      </c>
    </row>
    <row r="30" spans="1:44" ht="15.75" thickBot="1">
      <c r="A30" s="30"/>
      <c r="D30" s="33" t="s">
        <v>66</v>
      </c>
      <c r="E30" s="15">
        <f>ABS(E29-$AO$29)</f>
        <v>8.530711835312843E-4</v>
      </c>
      <c r="F30" s="16">
        <f>ABS(F29-$AP$29)</f>
        <v>1.7763212919989613E-2</v>
      </c>
      <c r="G30" s="15">
        <f>ABS(G29-$AO$19)</f>
        <v>2.9146928816453865E-2</v>
      </c>
      <c r="H30" s="16">
        <f>ABS(H29-$AP$29)</f>
        <v>6.5506657233544985E-3</v>
      </c>
      <c r="I30" s="15">
        <f>ABS(I29-$AO$19)</f>
        <v>8.530711835312843E-4</v>
      </c>
      <c r="J30" s="16">
        <f>ABS(J29-$AP$29)</f>
        <v>1.7763212919991389E-2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-8.5399999999999991</v>
      </c>
      <c r="F31" s="12">
        <v>-8.15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-8.5391469288164679</v>
      </c>
      <c r="AP31" s="12">
        <f>AVERAGE(F31,J31,N31,P31,R31,T31,V31,X31,Z31,AB31,AD31,AF31,AH31,AJ31,AL31,AN31)</f>
        <v>-8.1626132346000837</v>
      </c>
      <c r="AQ31" s="12">
        <f t="shared" si="3"/>
        <v>1.684959594732114E-2</v>
      </c>
      <c r="AR31" s="12">
        <f t="shared" si="2"/>
        <v>1.4308344095403453E-2</v>
      </c>
    </row>
    <row r="32" spans="1:44" ht="15.75" thickBot="1">
      <c r="A32" s="30"/>
      <c r="D32" s="33" t="s">
        <v>66</v>
      </c>
      <c r="E32" s="15">
        <f>ABS(E31-$AO$31)</f>
        <v>8.530711835312843E-4</v>
      </c>
      <c r="F32" s="16">
        <f>ABS(F31-$AP$31)</f>
        <v>1.2613234600083345E-2</v>
      </c>
      <c r="G32" s="15">
        <f>ABS(G31-$AO$19)</f>
        <v>2.9146928816453865E-2</v>
      </c>
      <c r="H32" s="16">
        <f>ABS(H31-$AP$31)</f>
        <v>1.1700644043260766E-2</v>
      </c>
      <c r="I32" s="16">
        <f t="shared" ref="I32:J32" si="4">ABS(I31-$AP$31)</f>
        <v>0.37568062303285288</v>
      </c>
      <c r="J32" s="16">
        <f t="shared" si="4"/>
        <v>1.2613234600085121E-2</v>
      </c>
      <c r="K32" s="15"/>
      <c r="L32" s="16">
        <f t="shared" ref="L32" si="5">ABS(L31-$AP$31)</f>
        <v>1.2613234600117096E-2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-8.5399999999999991</v>
      </c>
      <c r="F33" s="12">
        <v>-2.15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-8.5391469288164679</v>
      </c>
      <c r="AP33" s="12">
        <f>AVERAGE(F33,J33,N33,P33,R33,T33,V33,X33,Z33,AB33,AD33,AF33,AH33,AJ33,AL33,AN33)</f>
        <v>-2.1523132779602721</v>
      </c>
      <c r="AQ33" s="12">
        <f t="shared" si="3"/>
        <v>1.684959594732114E-2</v>
      </c>
      <c r="AR33" s="12">
        <f t="shared" si="2"/>
        <v>1.2910979761176326E-2</v>
      </c>
    </row>
    <row r="34" spans="1:44" ht="15.75" thickBot="1">
      <c r="D34" s="33" t="s">
        <v>66</v>
      </c>
      <c r="E34" s="15">
        <f>ABS(E33-$AO$33)</f>
        <v>8.530711835312843E-4</v>
      </c>
      <c r="F34" s="16">
        <f>ABS(F33-$AP$33)</f>
        <v>2.3132779602721421E-3</v>
      </c>
      <c r="G34" s="15">
        <f>ABS(G33-$AO$19)</f>
        <v>2.9146928816453865E-2</v>
      </c>
      <c r="H34" s="16">
        <f>ABS(H33-$AP$33)</f>
        <v>2.200060068307419E-2</v>
      </c>
      <c r="I34" s="15">
        <f>ABS(I33-$AO$19)</f>
        <v>8.530711835312843E-4</v>
      </c>
      <c r="J34" s="16">
        <f>ABS(J33-$AP$33)</f>
        <v>2.313277960271698E-3</v>
      </c>
      <c r="K34" s="15"/>
      <c r="L34" s="16">
        <f>ABS(L33-$AP$33)</f>
        <v>2.3132779602978992E-3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165.85</v>
      </c>
      <c r="F13" s="12">
        <v>165.85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165.85030616358353</v>
      </c>
      <c r="AP13" s="12">
        <f t="shared" si="1"/>
        <v>165.85030616358353</v>
      </c>
      <c r="AQ13" s="12">
        <f t="shared" ref="AQ13:AQ33" si="3">_xlfn.STDEV.S(E13,G13,I13,M13,O13,Q13,S13,U13,W13,Y13,AA13,AC13,AE13,AG13,AI13,AK13,AM13)</f>
        <v>1.1727766026267475E-2</v>
      </c>
      <c r="AR13" s="12">
        <f t="shared" si="2"/>
        <v>1.1727766026267475E-2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-3.17</v>
      </c>
      <c r="F19" s="12">
        <v>-20.72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-3.1722961530783271</v>
      </c>
      <c r="AP19" s="12">
        <f t="shared" si="1"/>
        <v>-20.75242494101829</v>
      </c>
      <c r="AQ19" s="12">
        <f t="shared" si="3"/>
        <v>4.4921059587190261E-2</v>
      </c>
      <c r="AR19" s="12">
        <f t="shared" si="2"/>
        <v>7.22407803030128E-2</v>
      </c>
    </row>
    <row r="20" spans="1:44" ht="15.75" thickBot="1">
      <c r="A20" s="30"/>
      <c r="D20" s="33" t="s">
        <v>66</v>
      </c>
      <c r="E20" s="15">
        <f>ABS(E19-$AO$19)</f>
        <v>2.2961530783272011E-3</v>
      </c>
      <c r="F20" s="16">
        <f>ABS(F19-$AP$19)</f>
        <v>3.242494101829152E-2</v>
      </c>
      <c r="G20" s="15">
        <f>ABS(G19-$AO$19)</f>
        <v>7.7703846921695963E-2</v>
      </c>
      <c r="H20" s="16">
        <f>ABS(H19-$AP$19)</f>
        <v>0.1118126138512352</v>
      </c>
      <c r="I20" s="15">
        <f>ABS(I19-$AO$19)</f>
        <v>2.2961530783272011E-3</v>
      </c>
      <c r="J20" s="16">
        <f>ABS(J19-$AP$19)</f>
        <v>3.242494101829152E-2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-3.17</v>
      </c>
      <c r="F21" s="12">
        <v>-15.95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-3.1722961530783271</v>
      </c>
      <c r="AP21" s="12">
        <f>AVERAGE(F21,J21,N21,P21,R21,T21,V21,X21,Z21,AB21,AD21,AF21,AH21,AJ21,AL21,AN21)</f>
        <v>-15.981818667419978</v>
      </c>
      <c r="AQ21" s="12">
        <f t="shared" si="3"/>
        <v>4.4921059587190261E-2</v>
      </c>
      <c r="AR21" s="12">
        <f t="shared" si="2"/>
        <v>7.1656897554941673E-2</v>
      </c>
    </row>
    <row r="22" spans="1:44" ht="15.75" thickBot="1">
      <c r="A22" s="30"/>
      <c r="D22" s="33" t="s">
        <v>66</v>
      </c>
      <c r="E22" s="15">
        <f>ABS(E21-$AO$21)</f>
        <v>2.2961530783272011E-3</v>
      </c>
      <c r="F22" s="16">
        <f>ABS(F21-$AP$21)</f>
        <v>3.1818667419978297E-2</v>
      </c>
      <c r="G22" s="15">
        <f>ABS(G21-$AO$19)</f>
        <v>7.7703846921695963E-2</v>
      </c>
      <c r="H22" s="16">
        <f>ABS(H21-$AP$21)</f>
        <v>0.11120634025292198</v>
      </c>
      <c r="I22" s="15">
        <f>ABS(I21-$AO$19)</f>
        <v>2.2961530783272011E-3</v>
      </c>
      <c r="J22" s="16">
        <f>ABS(J21-$AP$21)</f>
        <v>3.1818667419978297E-2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-3.17</v>
      </c>
      <c r="F23" s="12">
        <v>-12.95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-3.1722961530783271</v>
      </c>
      <c r="AP23" s="12">
        <f>AVERAGE(F23,J23,N23,P23,R23,T23,V23,X23,Z23,AB23,AD23,AF23,AH23,AJ23,AL23,AN23)</f>
        <v>-12.976668689100071</v>
      </c>
      <c r="AQ23" s="12">
        <f t="shared" si="3"/>
        <v>4.4921059587190261E-2</v>
      </c>
      <c r="AR23" s="12">
        <f t="shared" si="2"/>
        <v>6.6787246390847585E-2</v>
      </c>
    </row>
    <row r="24" spans="1:44" ht="15.75" thickBot="1">
      <c r="A24" s="30"/>
      <c r="D24" s="33" t="s">
        <v>66</v>
      </c>
      <c r="E24" s="15">
        <f>ABS(E23-$AO$23)</f>
        <v>2.2961530783272011E-3</v>
      </c>
      <c r="F24" s="16">
        <f>ABS(F23-$AP$23)</f>
        <v>2.6668689100072029E-2</v>
      </c>
      <c r="G24" s="15">
        <f>ABS(G23-$AO$19)</f>
        <v>7.7703846921695963E-2</v>
      </c>
      <c r="H24" s="16">
        <f>ABS(H23-$AP$23)</f>
        <v>0.10605636193301393</v>
      </c>
      <c r="I24" s="15">
        <f>ABS(I23-$AO$19)</f>
        <v>2.2961530783272011E-3</v>
      </c>
      <c r="J24" s="16">
        <f>ABS(J23-$AP$23)</f>
        <v>2.6668689100072029E-2</v>
      </c>
      <c r="K24" s="15">
        <f>ABS(K23-$AO$19)</f>
        <v>2.2961530783227602E-3</v>
      </c>
      <c r="L24" s="16">
        <f>ABS(L23-$AP$23)</f>
        <v>2.6668689100128873E-2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-3.17</v>
      </c>
      <c r="F25" s="12">
        <v>-9.9499999999999993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-3.1722961530783271</v>
      </c>
      <c r="AP25" s="12">
        <f>AVERAGE(F25,J25,N25,P25,R25,T25,V25,X25,Z25,AB25,AD25,AF25,AH25,AJ25,AL25,AN25)</f>
        <v>-9.9715187107801651</v>
      </c>
      <c r="AQ25" s="12">
        <f t="shared" si="3"/>
        <v>4.4921059587190261E-2</v>
      </c>
      <c r="AR25" s="12">
        <f t="shared" si="2"/>
        <v>6.2105455999713129E-2</v>
      </c>
    </row>
    <row r="26" spans="1:44" ht="15.75" thickBot="1">
      <c r="A26" s="30"/>
      <c r="D26" s="33" t="s">
        <v>66</v>
      </c>
      <c r="E26" s="15">
        <f>ABS(E25-$AO$25)</f>
        <v>2.2961530783272011E-3</v>
      </c>
      <c r="F26" s="16">
        <f>ABS(F25-$AP$25)</f>
        <v>2.1518710780165762E-2</v>
      </c>
      <c r="G26" s="15">
        <f>ABS(G25-$AO$19)</f>
        <v>7.7703846921695963E-2</v>
      </c>
      <c r="H26" s="16">
        <f>ABS(H25-$AP$25)</f>
        <v>0.10090638361310766</v>
      </c>
      <c r="I26" s="15">
        <f>ABS(I25-$AO$19)</f>
        <v>2.2961530783272011E-3</v>
      </c>
      <c r="J26" s="16">
        <f>ABS(J25-$AP$25)</f>
        <v>2.1518710780165762E-2</v>
      </c>
      <c r="K26" s="15"/>
      <c r="L26" s="16">
        <f>ABS(L25-$AP$25)</f>
        <v>2.1518710780185302E-2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-3.17</v>
      </c>
      <c r="F27" s="12">
        <v>-6.95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-3.1722961530783271</v>
      </c>
      <c r="AP27" s="12">
        <f>AVERAGE(F27,J27,N27,P27,R27,T27,V27,X27,Z27,AB27,AD27,AF27,AH27,AJ27,AL27,AN27)</f>
        <v>-6.9663687324602588</v>
      </c>
      <c r="AQ27" s="12">
        <f t="shared" si="3"/>
        <v>4.4921059587190261E-2</v>
      </c>
      <c r="AR27" s="12">
        <f t="shared" si="2"/>
        <v>5.7657307607804749E-2</v>
      </c>
    </row>
    <row r="28" spans="1:44" ht="15.75" thickBot="1">
      <c r="A28" s="30"/>
      <c r="D28" s="33" t="s">
        <v>66</v>
      </c>
      <c r="E28" s="15">
        <f>ABS(E27-$AO$27)</f>
        <v>2.2961530783272011E-3</v>
      </c>
      <c r="F28" s="16">
        <f>ABS(F27-$AP$27)</f>
        <v>1.6368732460258606E-2</v>
      </c>
      <c r="G28" s="15">
        <f>ABS(G27-$AO$19)</f>
        <v>7.7703846921695963E-2</v>
      </c>
      <c r="H28" s="16">
        <f>ABS(H27-$AP$27)</f>
        <v>9.5756405293204949E-2</v>
      </c>
      <c r="I28" s="15">
        <f>ABS(I27-$AO$19)</f>
        <v>2.2961530783272011E-3</v>
      </c>
      <c r="J28" s="16">
        <f>ABS(J27-$AP$27)</f>
        <v>1.6368732460259494E-2</v>
      </c>
      <c r="K28" s="15"/>
      <c r="L28" s="16">
        <f>ABS(L27-$AP$27)</f>
        <v>1.636873246028081E-2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-3.17</v>
      </c>
      <c r="F29" s="12">
        <v>-5.19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-3.1722961530783271</v>
      </c>
      <c r="AP29" s="12">
        <f>AVERAGE(F29,J29,N29,P29,R29,T29,V29,X29,Z29,AB29,AD29,AF29,AH29,AJ29,AL29,AN29)</f>
        <v>-5.205912437181853</v>
      </c>
      <c r="AQ29" s="12">
        <f t="shared" si="3"/>
        <v>4.4921059587190261E-2</v>
      </c>
      <c r="AR29" s="12">
        <f t="shared" si="2"/>
        <v>5.7276312555982263E-2</v>
      </c>
    </row>
    <row r="30" spans="1:44" ht="15.75" thickBot="1">
      <c r="A30" s="30"/>
      <c r="D30" s="33" t="s">
        <v>66</v>
      </c>
      <c r="E30" s="15">
        <f>ABS(E29-$AO$29)</f>
        <v>2.2961530783272011E-3</v>
      </c>
      <c r="F30" s="16">
        <f>ABS(F29-$AP$29)</f>
        <v>1.5912437181852646E-2</v>
      </c>
      <c r="G30" s="15">
        <f>ABS(G29-$AO$19)</f>
        <v>7.7703846921695963E-2</v>
      </c>
      <c r="H30" s="16">
        <f>ABS(H29-$AP$29)</f>
        <v>9.5300110014797212E-2</v>
      </c>
      <c r="I30" s="15">
        <f>ABS(I29-$AO$19)</f>
        <v>2.2961530783272011E-3</v>
      </c>
      <c r="J30" s="16">
        <f>ABS(J29-$AP$29)</f>
        <v>1.5912437181851757E-2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-3.17</v>
      </c>
      <c r="F31" s="12">
        <v>-2.19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-3.1722961530783271</v>
      </c>
      <c r="AP31" s="12">
        <f>AVERAGE(F31,J31,N31,P31,R31,T31,V31,X31,Z31,AB31,AD31,AF31,AH31,AJ31,AL31,AN31)</f>
        <v>-2.2007624588619459</v>
      </c>
      <c r="AQ31" s="12">
        <f t="shared" si="3"/>
        <v>4.4921059587190261E-2</v>
      </c>
      <c r="AR31" s="12">
        <f t="shared" si="2"/>
        <v>5.3149279728175527E-2</v>
      </c>
    </row>
    <row r="32" spans="1:44" ht="15.75" thickBot="1">
      <c r="A32" s="30"/>
      <c r="D32" s="33" t="s">
        <v>66</v>
      </c>
      <c r="E32" s="15">
        <f>ABS(E31-$AO$31)</f>
        <v>2.2961530783272011E-3</v>
      </c>
      <c r="F32" s="16">
        <f>ABS(F31-$AP$31)</f>
        <v>1.0762458861945934E-2</v>
      </c>
      <c r="G32" s="15">
        <f>ABS(G31-$AO$19)</f>
        <v>7.7703846921695963E-2</v>
      </c>
      <c r="H32" s="16">
        <f>ABS(H31-$AP$31)</f>
        <v>9.0150131694891833E-2</v>
      </c>
      <c r="I32" s="15">
        <f>ABS(I31-$AO$19)</f>
        <v>2.2961530783272011E-3</v>
      </c>
      <c r="J32" s="16">
        <f>ABS(J31-$AP$31)</f>
        <v>1.0762458861946378E-2</v>
      </c>
      <c r="K32" s="15"/>
      <c r="L32" s="16">
        <f>ABS(L31-$AP$31)</f>
        <v>1.0762458861964141E-2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-3.17</v>
      </c>
      <c r="F33" s="12">
        <v>3.81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-3.1722961530783271</v>
      </c>
      <c r="AP33" s="12">
        <f>AVERAGE(F33,J33,N33,P33,R33,T33,V33,X33,Z33,AB33,AD33,AF33,AH33,AJ33,AL33,AN33)</f>
        <v>3.8095374977778667</v>
      </c>
      <c r="AQ33" s="12">
        <f t="shared" si="3"/>
        <v>4.4921059587190261E-2</v>
      </c>
      <c r="AR33" s="12">
        <f t="shared" si="2"/>
        <v>4.6103839974717967E-2</v>
      </c>
    </row>
    <row r="34" spans="1:44" ht="15.75" thickBot="1">
      <c r="D34" s="33" t="s">
        <v>66</v>
      </c>
      <c r="E34" s="15">
        <f>ABS(E33-$AO$33)</f>
        <v>2.2961530783272011E-3</v>
      </c>
      <c r="F34" s="16">
        <f>ABS(F33-$AP$33)</f>
        <v>4.6250222213339853E-4</v>
      </c>
      <c r="G34" s="15">
        <f>ABS(G33-$AO$19)</f>
        <v>7.7703846921695963E-2</v>
      </c>
      <c r="H34" s="16">
        <f>ABS(H33-$AP$33)</f>
        <v>7.9850175055079298E-2</v>
      </c>
      <c r="I34" s="15">
        <f>ABS(I33-$AO$19)</f>
        <v>2.2961530783272011E-3</v>
      </c>
      <c r="J34" s="16">
        <f>ABS(J33-$AP$33)</f>
        <v>4.6250222213384262E-4</v>
      </c>
      <c r="K34" s="15"/>
      <c r="L34" s="16">
        <f>ABS(L33-$AP$33)</f>
        <v>4.6250222215649117E-4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61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160.41999999999999</v>
      </c>
      <c r="F13" s="12">
        <v>160.41999999999999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160.42131799542329</v>
      </c>
      <c r="AP13" s="12">
        <f t="shared" si="1"/>
        <v>160.42131799542329</v>
      </c>
      <c r="AQ13" s="12">
        <f t="shared" ref="AQ13:AQ33" si="3">_xlfn.STDEV.S(E13,G13,I13,M13,O13,Q13,S13,U13,W13,Y13,AA13,AC13,AE13,AG13,AI13,AK13,AM13)</f>
        <v>1.2378317934674317E-2</v>
      </c>
      <c r="AR13" s="12">
        <f t="shared" si="2"/>
        <v>1.2378317934674317E-2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-3.75</v>
      </c>
      <c r="F19" s="12">
        <v>-15.29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-3.7483079849180854</v>
      </c>
      <c r="AP19" s="12">
        <f t="shared" si="1"/>
        <v>-15.323436772858063</v>
      </c>
      <c r="AQ19" s="12">
        <f t="shared" si="3"/>
        <v>4.1425973219789247E-2</v>
      </c>
      <c r="AR19" s="12">
        <f t="shared" si="2"/>
        <v>7.2182330783082491E-2</v>
      </c>
    </row>
    <row r="20" spans="1:44" ht="15.75" thickBot="1">
      <c r="A20" s="30"/>
      <c r="D20" s="33" t="s">
        <v>66</v>
      </c>
      <c r="E20" s="15">
        <f>ABS(E19-$AO$19)</f>
        <v>1.6920150819146329E-3</v>
      </c>
      <c r="F20" s="16">
        <f>ABS(F19-$AP$19)</f>
        <v>3.343677285806379E-2</v>
      </c>
      <c r="G20" s="15">
        <f>ABS(G19-$AO$19)</f>
        <v>7.1692015081930904E-2</v>
      </c>
      <c r="H20" s="16">
        <f>ABS(H19-$AP$19)</f>
        <v>0.11080078201145405</v>
      </c>
      <c r="I20" s="15">
        <f>ABS(I19-$AO$19)</f>
        <v>1.6920150819146329E-3</v>
      </c>
      <c r="J20" s="16">
        <f>ABS(J19-$AP$19)</f>
        <v>3.343677285806379E-2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-3.75</v>
      </c>
      <c r="F21" s="12">
        <v>-10.52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-3.7483079849180854</v>
      </c>
      <c r="AP21" s="12">
        <f>AVERAGE(F21,J21,N21,P21,R21,T21,V21,X21,Z21,AB21,AD21,AF21,AH21,AJ21,AL21,AN21)</f>
        <v>-10.55283049925975</v>
      </c>
      <c r="AQ21" s="12">
        <f t="shared" si="3"/>
        <v>4.1425973219789247E-2</v>
      </c>
      <c r="AR21" s="12">
        <f t="shared" si="2"/>
        <v>7.159225919363818E-2</v>
      </c>
    </row>
    <row r="22" spans="1:44" ht="15.75" thickBot="1">
      <c r="A22" s="30"/>
      <c r="D22" s="33" t="s">
        <v>66</v>
      </c>
      <c r="E22" s="15">
        <f>ABS(E21-$AO$21)</f>
        <v>1.6920150819146329E-3</v>
      </c>
      <c r="F22" s="16">
        <f>ABS(F21-$AP$21)</f>
        <v>3.2830499259750567E-2</v>
      </c>
      <c r="G22" s="15">
        <f>ABS(G21-$AO$19)</f>
        <v>7.1692015081930904E-2</v>
      </c>
      <c r="H22" s="16">
        <f>ABS(H21-$AP$21)</f>
        <v>0.11019450841314082</v>
      </c>
      <c r="I22" s="15">
        <f>ABS(I21-$AO$19)</f>
        <v>1.6920150819146329E-3</v>
      </c>
      <c r="J22" s="16">
        <f>ABS(J21-$AP$21)</f>
        <v>3.2830499259750567E-2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-3.75</v>
      </c>
      <c r="F23" s="12">
        <v>-7.52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-3.7483079849180854</v>
      </c>
      <c r="AP23" s="12">
        <f>AVERAGE(F23,J23,N23,P23,R23,T23,V23,X23,Z23,AB23,AD23,AF23,AH23,AJ23,AL23,AN23)</f>
        <v>-7.5476805209398439</v>
      </c>
      <c r="AQ23" s="12">
        <f t="shared" si="3"/>
        <v>4.1425973219789247E-2</v>
      </c>
      <c r="AR23" s="12">
        <f t="shared" si="2"/>
        <v>6.6665800880243153E-2</v>
      </c>
    </row>
    <row r="24" spans="1:44" ht="15.75" thickBot="1">
      <c r="A24" s="30"/>
      <c r="D24" s="33" t="s">
        <v>66</v>
      </c>
      <c r="E24" s="15">
        <f>ABS(E23-$AO$23)</f>
        <v>1.6920150819146329E-3</v>
      </c>
      <c r="F24" s="16">
        <f>ABS(F23-$AP$23)</f>
        <v>2.76805209398443E-2</v>
      </c>
      <c r="G24" s="15">
        <f>ABS(G23-$AO$19)</f>
        <v>7.1692015081930904E-2</v>
      </c>
      <c r="H24" s="16">
        <f>ABS(H23-$AP$23)</f>
        <v>0.10504453009323811</v>
      </c>
      <c r="I24" s="15">
        <f>ABS(I23-$AO$19)</f>
        <v>1.6920150819146329E-3</v>
      </c>
      <c r="J24" s="16">
        <f>ABS(J23-$AP$23)</f>
        <v>2.76805209398443E-2</v>
      </c>
      <c r="K24" s="15">
        <f>ABS(K23-$AO$19)</f>
        <v>1.6920150818955371E-3</v>
      </c>
      <c r="L24" s="16">
        <f>ABS(L23-$AP$23)</f>
        <v>2.7680520939866504E-2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-3.75</v>
      </c>
      <c r="F25" s="12">
        <v>-4.5199999999999996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-3.7483079849180854</v>
      </c>
      <c r="AP25" s="12">
        <f>AVERAGE(F25,J25,N25,P25,R25,T25,V25,X25,Z25,AB25,AD25,AF25,AH25,AJ25,AL25,AN25)</f>
        <v>-4.5425305426199376</v>
      </c>
      <c r="AQ25" s="12">
        <f t="shared" si="3"/>
        <v>4.1425973219789247E-2</v>
      </c>
      <c r="AR25" s="12">
        <f t="shared" si="2"/>
        <v>6.1918757325604784E-2</v>
      </c>
    </row>
    <row r="26" spans="1:44" ht="15.75" thickBot="1">
      <c r="A26" s="30"/>
      <c r="D26" s="33" t="s">
        <v>66</v>
      </c>
      <c r="E26" s="15">
        <f>ABS(E25-$AO$25)</f>
        <v>1.6920150819146329E-3</v>
      </c>
      <c r="F26" s="16">
        <f>ABS(F25-$AP$25)</f>
        <v>2.2530542619938032E-2</v>
      </c>
      <c r="G26" s="15">
        <f>ABS(G25-$AO$19)</f>
        <v>7.1692015081930904E-2</v>
      </c>
      <c r="H26" s="16">
        <f>ABS(H25-$AP$25)</f>
        <v>9.9894551773331841E-2</v>
      </c>
      <c r="I26" s="15">
        <f>ABS(I25-$AO$19)</f>
        <v>1.6920150819146329E-3</v>
      </c>
      <c r="J26" s="16">
        <f>ABS(J25-$AP$25)</f>
        <v>2.2530542619938032E-2</v>
      </c>
      <c r="K26" s="15"/>
      <c r="L26" s="16">
        <f>ABS(L25-$AP$25)</f>
        <v>2.2530542619962013E-2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-3.75</v>
      </c>
      <c r="F27" s="12">
        <v>-1.52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-3.7483079849180854</v>
      </c>
      <c r="AP27" s="12">
        <f>AVERAGE(F27,J27,N27,P27,R27,T27,V27,X27,Z27,AB27,AD27,AF27,AH27,AJ27,AL27,AN27)</f>
        <v>-1.5373805643000316</v>
      </c>
      <c r="AQ27" s="12">
        <f t="shared" si="3"/>
        <v>4.1425973219789247E-2</v>
      </c>
      <c r="AR27" s="12">
        <f t="shared" si="2"/>
        <v>5.7395662568508039E-2</v>
      </c>
    </row>
    <row r="28" spans="1:44" ht="15.75" thickBot="1">
      <c r="A28" s="30"/>
      <c r="D28" s="33" t="s">
        <v>66</v>
      </c>
      <c r="E28" s="15">
        <f>ABS(E27-$AO$27)</f>
        <v>1.6920150819146329E-3</v>
      </c>
      <c r="F28" s="16">
        <f>ABS(F27-$AP$27)</f>
        <v>1.7380564300031542E-2</v>
      </c>
      <c r="G28" s="15">
        <f>ABS(G27-$AO$19)</f>
        <v>7.1692015081930904E-2</v>
      </c>
      <c r="H28" s="16">
        <f>ABS(H27-$AP$27)</f>
        <v>9.4744573453425351E-2</v>
      </c>
      <c r="I28" s="15">
        <f>ABS(I27-$AO$19)</f>
        <v>1.6920150819146329E-3</v>
      </c>
      <c r="J28" s="16">
        <f>ABS(J27-$AP$27)</f>
        <v>1.7380564300031542E-2</v>
      </c>
      <c r="K28" s="15"/>
      <c r="L28" s="16">
        <f>ABS(L27-$AP$27)</f>
        <v>1.7380564300048418E-2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-3.75</v>
      </c>
      <c r="F29" s="12">
        <v>0.24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-3.7483079849180854</v>
      </c>
      <c r="AP29" s="12">
        <f>AVERAGE(F29,J29,N29,P29,R29,T29,V29,X29,Z29,AB29,AD29,AF29,AH29,AJ29,AL29,AN29)</f>
        <v>0.22307573097837519</v>
      </c>
      <c r="AQ29" s="12">
        <f t="shared" si="3"/>
        <v>4.1425973219789247E-2</v>
      </c>
      <c r="AR29" s="12">
        <f t="shared" si="2"/>
        <v>5.7007520109071841E-2</v>
      </c>
    </row>
    <row r="30" spans="1:44" ht="15.75" thickBot="1">
      <c r="A30" s="30"/>
      <c r="D30" s="33" t="s">
        <v>66</v>
      </c>
      <c r="E30" s="15">
        <f>ABS(E29-$AO$29)</f>
        <v>1.6920150819146329E-3</v>
      </c>
      <c r="F30" s="16">
        <f>ABS(F29-$AP$29)</f>
        <v>1.6924269021624805E-2</v>
      </c>
      <c r="G30" s="15">
        <f>ABS(G29-$AO$19)</f>
        <v>7.1692015081930904E-2</v>
      </c>
      <c r="H30" s="16">
        <f>ABS(H29-$AP$29)</f>
        <v>9.4288278175018614E-2</v>
      </c>
      <c r="I30" s="15">
        <f>ABS(I29-$AO$19)</f>
        <v>1.6920150819146329E-3</v>
      </c>
      <c r="J30" s="16">
        <f>ABS(J29-$AP$29)</f>
        <v>1.6924269021624805E-2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-3.75</v>
      </c>
      <c r="F31" s="12">
        <v>3.24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-3.7483079849180854</v>
      </c>
      <c r="AP31" s="12">
        <f>AVERAGE(F31,J31,N31,P31,R31,T31,V31,X31,Z31,AB31,AD31,AF31,AH31,AJ31,AL31,AN31)</f>
        <v>3.2282257092982816</v>
      </c>
      <c r="AQ31" s="12">
        <f t="shared" si="3"/>
        <v>4.1425973219789247E-2</v>
      </c>
      <c r="AR31" s="12">
        <f t="shared" si="2"/>
        <v>5.2793744154794438E-2</v>
      </c>
    </row>
    <row r="32" spans="1:44" ht="15.75" thickBot="1">
      <c r="A32" s="30"/>
      <c r="D32" s="33" t="s">
        <v>66</v>
      </c>
      <c r="E32" s="15">
        <f>ABS(E31-$AO$31)</f>
        <v>1.6920150819146329E-3</v>
      </c>
      <c r="F32" s="16">
        <f>ABS(F31-$AP$31)</f>
        <v>1.1774290701718648E-2</v>
      </c>
      <c r="G32" s="15">
        <f>ABS(G31-$AO$19)</f>
        <v>7.1692015081930904E-2</v>
      </c>
      <c r="H32" s="16">
        <f>ABS(H31-$AP$31)</f>
        <v>8.9138299855112457E-2</v>
      </c>
      <c r="I32" s="15">
        <f>ABS(I31-$AO$19)</f>
        <v>1.6920150819146329E-3</v>
      </c>
      <c r="J32" s="16">
        <f>ABS(J31-$AP$31)</f>
        <v>1.1774290701718648E-2</v>
      </c>
      <c r="K32" s="15"/>
      <c r="L32" s="16">
        <f>ABS(L31-$AP$31)</f>
        <v>1.1774290701741741E-2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-3.75</v>
      </c>
      <c r="F33" s="12">
        <v>9.24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-3.7483079849180854</v>
      </c>
      <c r="AP33" s="12">
        <f>AVERAGE(F33,J33,N33,P33,R33,T33,V33,X33,Z33,AB33,AD33,AF33,AH33,AJ33,AL33,AN33)</f>
        <v>9.238525665938095</v>
      </c>
      <c r="AQ33" s="12">
        <f t="shared" si="3"/>
        <v>4.1425973219789247E-2</v>
      </c>
      <c r="AR33" s="12">
        <f t="shared" si="2"/>
        <v>4.5541209703270275E-2</v>
      </c>
    </row>
    <row r="34" spans="1:44" ht="15.75" thickBot="1">
      <c r="D34" s="33" t="s">
        <v>66</v>
      </c>
      <c r="E34" s="15">
        <f>ABS(E33-$AO$33)</f>
        <v>1.6920150819146329E-3</v>
      </c>
      <c r="F34" s="16">
        <f>ABS(F33-$AP$33)</f>
        <v>1.4743340619052248E-3</v>
      </c>
      <c r="G34" s="15">
        <f>ABS(G33-$AO$19)</f>
        <v>7.1692015081930904E-2</v>
      </c>
      <c r="H34" s="16">
        <f>ABS(H33-$AP$33)</f>
        <v>7.883834321530081E-2</v>
      </c>
      <c r="I34" s="15">
        <f>ABS(I33-$AO$19)</f>
        <v>1.6920150819146329E-3</v>
      </c>
      <c r="J34" s="16">
        <f>ABS(J33-$AP$33)</f>
        <v>1.4743340619070011E-3</v>
      </c>
      <c r="K34" s="15"/>
      <c r="L34" s="16">
        <f>ABS(L33-$AP$33)</f>
        <v>1.4743340619247647E-3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baseColWidth="10"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62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74</v>
      </c>
      <c r="H8" s="42"/>
      <c r="I8" s="41" t="s">
        <v>78</v>
      </c>
      <c r="J8" s="42"/>
      <c r="K8" s="41" t="s">
        <v>79</v>
      </c>
      <c r="L8" s="42"/>
      <c r="M8" s="36" t="s">
        <v>55</v>
      </c>
      <c r="N8" s="39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16.7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190.58</v>
      </c>
      <c r="F13" s="12">
        <v>190.58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190.58014759329848</v>
      </c>
      <c r="AP13" s="12">
        <f t="shared" si="1"/>
        <v>190.58014759329848</v>
      </c>
      <c r="AQ13" s="12">
        <f t="shared" ref="AQ13:AQ33" si="3">_xlfn.STDEV.S(E13,G13,I13,M13,O13,Q13,S13,U13,W13,Y13,AA13,AC13,AE13,AG13,AI13,AK13,AM13)</f>
        <v>1.1633154732135529E-2</v>
      </c>
      <c r="AR13" s="12">
        <f t="shared" si="2"/>
        <v>1.1633154732135529E-2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-2.2000000000000002</v>
      </c>
      <c r="F19" s="12">
        <v>-23.97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-2.2021375827932332</v>
      </c>
      <c r="AP19" s="12">
        <f t="shared" si="1"/>
        <v>-23.992266370733205</v>
      </c>
      <c r="AQ19" s="12">
        <f t="shared" si="3"/>
        <v>1.2958656727209659E-2</v>
      </c>
      <c r="AR19" s="12">
        <f t="shared" si="2"/>
        <v>2.229543573458468E-2</v>
      </c>
    </row>
    <row r="20" spans="1:44" ht="15.75" thickBot="1">
      <c r="A20" s="30"/>
      <c r="D20" s="33" t="s">
        <v>66</v>
      </c>
      <c r="E20" s="15">
        <f>ABS(E19-$AO$19)</f>
        <v>2.1375827932330616E-3</v>
      </c>
      <c r="F20" s="16">
        <f>ABS(F19-$AP$19)</f>
        <v>2.2266370733206031E-2</v>
      </c>
      <c r="G20" s="15">
        <f>ABS(G19-$AO$19)</f>
        <v>2.2137582793231747E-2</v>
      </c>
      <c r="H20" s="16">
        <f>ABS(H19-$AP$19)</f>
        <v>1.9711841363161398E-3</v>
      </c>
      <c r="I20" s="15">
        <f>ABS(I19-$AO$19)</f>
        <v>2.1375827932330616E-3</v>
      </c>
      <c r="J20" s="16">
        <f>ABS(J19-$AP$19)</f>
        <v>2.2266370733206031E-2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-2.2000000000000002</v>
      </c>
      <c r="F21" s="12">
        <v>-19.2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-2.2021375827932332</v>
      </c>
      <c r="AP21" s="12">
        <f>AVERAGE(F21,J21,N21,P21,R21,T21,V21,X21,Z21,AB21,AD21,AF21,AH21,AJ21,AL21,AN21)</f>
        <v>-19.221660097134894</v>
      </c>
      <c r="AQ21" s="12">
        <f t="shared" si="3"/>
        <v>1.2958656727209659E-2</v>
      </c>
      <c r="AR21" s="12">
        <f t="shared" si="2"/>
        <v>2.1674427362337444E-2</v>
      </c>
    </row>
    <row r="22" spans="1:44" ht="15.75" thickBot="1">
      <c r="A22" s="30"/>
      <c r="D22" s="33" t="s">
        <v>66</v>
      </c>
      <c r="E22" s="15">
        <f>ABS(E21-$AO$21)</f>
        <v>2.1375827932330616E-3</v>
      </c>
      <c r="F22" s="16">
        <f>ABS(F21-$AP$21)</f>
        <v>2.1660097134894585E-2</v>
      </c>
      <c r="G22" s="15">
        <f>ABS(G21-$AO$19)</f>
        <v>2.2137582793231747E-2</v>
      </c>
      <c r="H22" s="16">
        <f>ABS(H21-$AP$21)</f>
        <v>1.3649105380011406E-3</v>
      </c>
      <c r="I22" s="15">
        <f>ABS(I21-$AO$19)</f>
        <v>2.1375827932330616E-3</v>
      </c>
      <c r="J22" s="16">
        <f>ABS(J21-$AP$21)</f>
        <v>2.1660097134891032E-2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-2.2000000000000002</v>
      </c>
      <c r="F23" s="12">
        <v>-16.2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-2.2021375827932332</v>
      </c>
      <c r="AP23" s="12">
        <f>AVERAGE(F23,J23,N23,P23,R23,T23,V23,X23,Z23,AB23,AD23,AF23,AH23,AJ23,AL23,AN23)</f>
        <v>-16.216510118814988</v>
      </c>
      <c r="AQ23" s="12">
        <f t="shared" si="3"/>
        <v>1.2958656727209659E-2</v>
      </c>
      <c r="AR23" s="12">
        <f t="shared" si="2"/>
        <v>1.6654116687959571E-2</v>
      </c>
    </row>
    <row r="24" spans="1:44" ht="15.75" thickBot="1">
      <c r="A24" s="30"/>
      <c r="D24" s="33" t="s">
        <v>66</v>
      </c>
      <c r="E24" s="15">
        <f>ABS(E23-$AO$23)</f>
        <v>2.1375827932330616E-3</v>
      </c>
      <c r="F24" s="16">
        <f>ABS(F23-$AP$23)</f>
        <v>1.6510118814988317E-2</v>
      </c>
      <c r="G24" s="15">
        <f>ABS(G23-$AO$19)</f>
        <v>2.2137582793231747E-2</v>
      </c>
      <c r="H24" s="16">
        <f>ABS(H23-$AP$23)</f>
        <v>3.785067781905127E-3</v>
      </c>
      <c r="I24" s="15">
        <f>ABS(I23-$AO$19)</f>
        <v>2.1375827932330616E-3</v>
      </c>
      <c r="J24" s="16">
        <f>ABS(J23-$AP$23)</f>
        <v>1.6510118814984764E-2</v>
      </c>
      <c r="K24" s="15">
        <f>ABS(K23-$AO$19)</f>
        <v>2.1375827932565983E-3</v>
      </c>
      <c r="L24" s="16">
        <f>ABS(L23-$AP$23)</f>
        <v>1.6510118815013186E-2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-2.2000000000000002</v>
      </c>
      <c r="F25" s="12">
        <v>-13.2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-2.2021375827932332</v>
      </c>
      <c r="AP25" s="12">
        <f>AVERAGE(F25,J25,N25,P25,R25,T25,V25,X25,Z25,AB25,AD25,AF25,AH25,AJ25,AL25,AN25)</f>
        <v>-13.21136014049508</v>
      </c>
      <c r="AQ25" s="12">
        <f t="shared" si="3"/>
        <v>1.2958656727209659E-2</v>
      </c>
      <c r="AR25" s="12">
        <f t="shared" si="2"/>
        <v>1.2476557017668283E-2</v>
      </c>
    </row>
    <row r="26" spans="1:44" ht="15.75" thickBot="1">
      <c r="A26" s="30"/>
      <c r="D26" s="33" t="s">
        <v>66</v>
      </c>
      <c r="E26" s="15">
        <f>ABS(E25-$AO$25)</f>
        <v>2.1375827932330616E-3</v>
      </c>
      <c r="F26" s="16">
        <f>ABS(F25-$AP$25)</f>
        <v>1.1360140495080273E-2</v>
      </c>
      <c r="G26" s="15">
        <f>ABS(G25-$AO$19)</f>
        <v>2.2137582793231747E-2</v>
      </c>
      <c r="H26" s="16">
        <f>ABS(H25-$AP$25)</f>
        <v>8.9350461018113947E-3</v>
      </c>
      <c r="I26" s="15">
        <f>ABS(I25-$AO$19)</f>
        <v>2.1375827932330616E-3</v>
      </c>
      <c r="J26" s="16">
        <f>ABS(J25-$AP$25)</f>
        <v>1.1360140495080273E-2</v>
      </c>
      <c r="K26" s="15"/>
      <c r="L26" s="16">
        <f>ABS(L25-$AP$25)</f>
        <v>1.1360140495121129E-2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-2.2000000000000002</v>
      </c>
      <c r="F27" s="12">
        <v>-10.199999999999999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-2.2021375827932332</v>
      </c>
      <c r="AP27" s="12">
        <f>AVERAGE(F27,J27,N27,P27,R27,T27,V27,X27,Z27,AB27,AD27,AF27,AH27,AJ27,AL27,AN27)</f>
        <v>-10.206210162175173</v>
      </c>
      <c r="AQ27" s="12">
        <f t="shared" si="3"/>
        <v>1.2958656727209659E-2</v>
      </c>
      <c r="AR27" s="12">
        <f t="shared" si="2"/>
        <v>1.0232077920055612E-2</v>
      </c>
    </row>
    <row r="28" spans="1:44" ht="15.75" thickBot="1">
      <c r="A28" s="30"/>
      <c r="D28" s="33" t="s">
        <v>66</v>
      </c>
      <c r="E28" s="15">
        <f>ABS(E27-$AO$27)</f>
        <v>2.1375827932330616E-3</v>
      </c>
      <c r="F28" s="16">
        <f>ABS(F27-$AP$27)</f>
        <v>6.2101621751740055E-3</v>
      </c>
      <c r="G28" s="15">
        <f>ABS(G27-$AO$19)</f>
        <v>2.2137582793231747E-2</v>
      </c>
      <c r="H28" s="16">
        <f>ABS(H27-$AP$27)</f>
        <v>1.4085024421717662E-2</v>
      </c>
      <c r="I28" s="15">
        <f>ABS(I27-$AO$19)</f>
        <v>2.1375827932330616E-3</v>
      </c>
      <c r="J28" s="16">
        <f>ABS(J27-$AP$27)</f>
        <v>6.2101621751740055E-3</v>
      </c>
      <c r="K28" s="15"/>
      <c r="L28" s="16">
        <f>ABS(L27-$AP$27)</f>
        <v>6.2101621752272962E-3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-2.2000000000000002</v>
      </c>
      <c r="F29" s="12">
        <v>-8.44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-2.2021375827932332</v>
      </c>
      <c r="AP29" s="12">
        <f>AVERAGE(F29,J29,N29,P29,R29,T29,V29,X29,Z29,AB29,AD29,AF29,AH29,AJ29,AL29,AN29)</f>
        <v>-8.4457538668967658</v>
      </c>
      <c r="AQ29" s="12">
        <f t="shared" si="3"/>
        <v>1.2958656727209659E-2</v>
      </c>
      <c r="AR29" s="12">
        <f t="shared" si="2"/>
        <v>1.0177932524474451E-2</v>
      </c>
    </row>
    <row r="30" spans="1:44" ht="15.75" thickBot="1">
      <c r="A30" s="30"/>
      <c r="D30" s="33" t="s">
        <v>66</v>
      </c>
      <c r="E30" s="15">
        <f>ABS(E29-$AO$29)</f>
        <v>2.1375827932330616E-3</v>
      </c>
      <c r="F30" s="16">
        <f>ABS(F29-$AP$29)</f>
        <v>5.7538668967662687E-3</v>
      </c>
      <c r="G30" s="15">
        <f>ABS(G29-$AO$19)</f>
        <v>2.2137582793231747E-2</v>
      </c>
      <c r="H30" s="16">
        <f>ABS(H29-$AP$29)</f>
        <v>1.454131970012007E-2</v>
      </c>
      <c r="I30" s="15">
        <f>ABS(I29-$AO$19)</f>
        <v>2.1375827932330616E-3</v>
      </c>
      <c r="J30" s="16">
        <f>ABS(J29-$AP$29)</f>
        <v>5.7538668967680451E-3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-2.2000000000000002</v>
      </c>
      <c r="F31" s="12">
        <v>-5.44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-2.2021375827932332</v>
      </c>
      <c r="AP31" s="12">
        <f>AVERAGE(F31,J31,N31,P31,R31,T31,V31,X31,Z31,AB31,AD31,AF31,AH31,AJ31,AL31,AN31)</f>
        <v>-5.4406038885768613</v>
      </c>
      <c r="AQ31" s="12">
        <f t="shared" si="3"/>
        <v>1.2958656727209659E-2</v>
      </c>
      <c r="AR31" s="12">
        <f t="shared" si="2"/>
        <v>1.1384803642770674E-2</v>
      </c>
    </row>
    <row r="32" spans="1:44" ht="15.75" thickBot="1">
      <c r="A32" s="30"/>
      <c r="D32" s="33" t="s">
        <v>66</v>
      </c>
      <c r="E32" s="15">
        <f>ABS(E31-$AO$31)</f>
        <v>2.1375827932330616E-3</v>
      </c>
      <c r="F32" s="16">
        <f>ABS(F31-$AP$31)</f>
        <v>6.0388857686088926E-4</v>
      </c>
      <c r="G32" s="15">
        <f>ABS(G31-$AO$19)</f>
        <v>2.2137582793231747E-2</v>
      </c>
      <c r="H32" s="16">
        <f>ABS(H31-$AP$31)</f>
        <v>1.9691298020028114E-2</v>
      </c>
      <c r="I32" s="15">
        <f>ABS(I31-$AO$19)</f>
        <v>2.1375827932330616E-3</v>
      </c>
      <c r="J32" s="16">
        <f>ABS(J31-$AP$31)</f>
        <v>6.0388857686000108E-4</v>
      </c>
      <c r="K32" s="15"/>
      <c r="L32" s="16">
        <f>ABS(L31-$AP$31)</f>
        <v>6.0388857688842279E-4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-2.2000000000000002</v>
      </c>
      <c r="F33" s="12">
        <v>0.57999999999999996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-2.2021375827932332</v>
      </c>
      <c r="AP33" s="12">
        <f>AVERAGE(F33,J33,N33,P33,R33,T33,V33,X33,Z33,AB33,AD33,AF33,AH33,AJ33,AL33,AN33)</f>
        <v>0.57969606806295193</v>
      </c>
      <c r="AQ33" s="12">
        <f t="shared" si="3"/>
        <v>1.2958656727209659E-2</v>
      </c>
      <c r="AR33" s="12">
        <f t="shared" si="2"/>
        <v>1.1545957254116397E-2</v>
      </c>
    </row>
    <row r="34" spans="1:44" ht="15.75" thickBot="1">
      <c r="A34" s="30"/>
      <c r="D34" s="33" t="s">
        <v>66</v>
      </c>
      <c r="E34" s="15">
        <f>ABS(E33-$AO$33)</f>
        <v>2.1375827932330616E-3</v>
      </c>
      <c r="F34" s="16">
        <f>ABS(F33-$AP$33)</f>
        <v>3.0393193704802979E-4</v>
      </c>
      <c r="G34" s="15">
        <f>ABS(G33-$AO$19)</f>
        <v>2.2137582793231747E-2</v>
      </c>
      <c r="H34" s="16">
        <f>ABS(H33-$AP$33)</f>
        <v>1.9991254659839974E-2</v>
      </c>
      <c r="I34" s="15">
        <f>ABS(I33-$AO$19)</f>
        <v>2.1375827932330616E-3</v>
      </c>
      <c r="J34" s="16">
        <f>ABS(J33-$AP$33)</f>
        <v>3.0393193704814081E-4</v>
      </c>
      <c r="K34" s="15"/>
      <c r="L34" s="16">
        <f>ABS(L33-$AP$33)</f>
        <v>3.0393193707689559E-4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Ramon Ferrús</cp:lastModifiedBy>
  <cp:lastPrinted>2011-08-15T04:23:56Z</cp:lastPrinted>
  <dcterms:created xsi:type="dcterms:W3CDTF">2009-04-02T17:18:32Z</dcterms:created>
  <dcterms:modified xsi:type="dcterms:W3CDTF">2021-04-26T09:18:35Z</dcterms:modified>
</cp:coreProperties>
</file>