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ericsson-my.sharepoint.com/personal/zhixun_tang_ericsson_com/Documents/Work/3.Standard/4.RAN4/31.#99/2.in the meeting/1.1st round/333/"/>
    </mc:Choice>
  </mc:AlternateContent>
  <xr:revisionPtr revIDLastSave="0" documentId="8_{44DD42F7-DF73-4E7D-AC59-BE4FDCDB5751}" xr6:coauthVersionLast="45" xr6:coauthVersionMax="45" xr10:uidLastSave="{00000000-0000-0000-0000-000000000000}"/>
  <bookViews>
    <workbookView xWindow="-120" yWindow="-120" windowWidth="29040" windowHeight="15840" activeTab="5" xr2:uid="{00000000-000D-0000-FFFF-FFFF00000000}"/>
  </bookViews>
  <sheets>
    <sheet name="Cover Page" sheetId="6" r:id="rId1"/>
    <sheet name="FR1 FDD 2x2" sheetId="1" r:id="rId2"/>
    <sheet name="FR1 FDD 2x4" sheetId="4" r:id="rId3"/>
    <sheet name="FR1 TDD 2x2" sheetId="2" r:id="rId4"/>
    <sheet name="FR1 TDD 2x4" sheetId="5" r:id="rId5"/>
    <sheet name="FR2 TDD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3" l="1"/>
  <c r="K10" i="3"/>
  <c r="K9" i="3"/>
  <c r="K8" i="3"/>
  <c r="K7" i="3"/>
  <c r="K6" i="3"/>
  <c r="K5" i="3"/>
  <c r="K4" i="3"/>
  <c r="K3" i="3"/>
  <c r="G12" i="3"/>
  <c r="G13" i="3"/>
  <c r="G11" i="3"/>
  <c r="G10" i="3"/>
  <c r="G9" i="3"/>
  <c r="G8" i="3"/>
  <c r="G7" i="3"/>
  <c r="G6" i="3"/>
  <c r="G5" i="3"/>
  <c r="G4" i="3"/>
  <c r="G3" i="3"/>
  <c r="C4" i="3"/>
  <c r="C5" i="3"/>
  <c r="C6" i="3"/>
  <c r="C7" i="3"/>
  <c r="C8" i="3"/>
  <c r="C9" i="3"/>
  <c r="C10" i="3"/>
  <c r="C11" i="3"/>
  <c r="C3" i="3"/>
  <c r="K4" i="5"/>
  <c r="K5" i="5"/>
  <c r="K6" i="5"/>
  <c r="K7" i="5"/>
  <c r="K8" i="5"/>
  <c r="K9" i="5"/>
  <c r="K10" i="5"/>
  <c r="K11" i="5"/>
  <c r="K12" i="5"/>
  <c r="K13" i="5"/>
  <c r="K3" i="5"/>
  <c r="G4" i="5"/>
  <c r="G5" i="5"/>
  <c r="G6" i="5"/>
  <c r="G7" i="5"/>
  <c r="G8" i="5"/>
  <c r="G9" i="5"/>
  <c r="G10" i="5"/>
  <c r="G11" i="5"/>
  <c r="G12" i="5"/>
  <c r="G13" i="5"/>
  <c r="G3" i="5"/>
  <c r="C4" i="5"/>
  <c r="C5" i="5"/>
  <c r="C6" i="5"/>
  <c r="C7" i="5"/>
  <c r="C8" i="5"/>
  <c r="C9" i="5"/>
  <c r="C10" i="5"/>
  <c r="C11" i="5"/>
  <c r="C12" i="5"/>
  <c r="C13" i="5"/>
  <c r="C3" i="5"/>
  <c r="K4" i="2"/>
  <c r="K5" i="2"/>
  <c r="K6" i="2"/>
  <c r="K7" i="2"/>
  <c r="K8" i="2"/>
  <c r="K9" i="2"/>
  <c r="K10" i="2"/>
  <c r="K11" i="2"/>
  <c r="K12" i="2"/>
  <c r="K13" i="2"/>
  <c r="K3" i="2"/>
  <c r="G4" i="2"/>
  <c r="G5" i="2"/>
  <c r="G6" i="2"/>
  <c r="G7" i="2"/>
  <c r="G8" i="2"/>
  <c r="G9" i="2"/>
  <c r="G10" i="2"/>
  <c r="G11" i="2"/>
  <c r="G12" i="2"/>
  <c r="G13" i="2"/>
  <c r="G14" i="2"/>
  <c r="G15" i="2"/>
  <c r="G3" i="2"/>
  <c r="C4" i="2"/>
  <c r="C5" i="2"/>
  <c r="C6" i="2"/>
  <c r="C7" i="2"/>
  <c r="C8" i="2"/>
  <c r="C9" i="2"/>
  <c r="C10" i="2"/>
  <c r="C11" i="2"/>
  <c r="C12" i="2"/>
  <c r="C13" i="2"/>
  <c r="C3" i="2"/>
  <c r="O4" i="4"/>
  <c r="O5" i="4"/>
  <c r="O6" i="4"/>
  <c r="O7" i="4"/>
  <c r="O8" i="4"/>
  <c r="O9" i="4"/>
  <c r="O10" i="4"/>
  <c r="O11" i="4"/>
  <c r="O12" i="4"/>
  <c r="O13" i="4"/>
  <c r="O3" i="4"/>
  <c r="K4" i="4"/>
  <c r="K5" i="4"/>
  <c r="K6" i="4"/>
  <c r="K7" i="4"/>
  <c r="K8" i="4"/>
  <c r="K9" i="4"/>
  <c r="K10" i="4"/>
  <c r="K11" i="4"/>
  <c r="K12" i="4"/>
  <c r="K13" i="4"/>
  <c r="K3" i="4"/>
  <c r="G4" i="4"/>
  <c r="G5" i="4"/>
  <c r="G6" i="4"/>
  <c r="G7" i="4"/>
  <c r="G8" i="4"/>
  <c r="G9" i="4"/>
  <c r="G10" i="4"/>
  <c r="G11" i="4"/>
  <c r="G12" i="4"/>
  <c r="G13" i="4"/>
  <c r="G3" i="4"/>
  <c r="C4" i="4"/>
  <c r="C5" i="4"/>
  <c r="C6" i="4"/>
  <c r="C7" i="4"/>
  <c r="C8" i="4"/>
  <c r="C9" i="4"/>
  <c r="C10" i="4"/>
  <c r="C11" i="4"/>
  <c r="C12" i="4"/>
  <c r="C13" i="4"/>
  <c r="C3" i="4"/>
  <c r="O4" i="1"/>
  <c r="O5" i="1"/>
  <c r="O6" i="1"/>
  <c r="O7" i="1"/>
  <c r="O8" i="1"/>
  <c r="O9" i="1"/>
  <c r="O10" i="1"/>
  <c r="O11" i="1"/>
  <c r="O12" i="1"/>
  <c r="O13" i="1"/>
  <c r="O3" i="1"/>
  <c r="K4" i="1"/>
  <c r="K5" i="1"/>
  <c r="K6" i="1"/>
  <c r="K7" i="1"/>
  <c r="K8" i="1"/>
  <c r="K9" i="1"/>
  <c r="K10" i="1"/>
  <c r="K11" i="1"/>
  <c r="K12" i="1"/>
  <c r="K13" i="1"/>
  <c r="K3" i="1"/>
  <c r="G4" i="1"/>
  <c r="G5" i="1"/>
  <c r="G6" i="1"/>
  <c r="G7" i="1"/>
  <c r="G8" i="1"/>
  <c r="G9" i="1"/>
  <c r="G10" i="1"/>
  <c r="G11" i="1"/>
  <c r="G12" i="1"/>
  <c r="G13" i="1"/>
  <c r="G14" i="1"/>
  <c r="G15" i="1"/>
  <c r="G3" i="1"/>
  <c r="C4" i="1"/>
  <c r="C5" i="1"/>
  <c r="C6" i="1"/>
  <c r="C7" i="1"/>
  <c r="C8" i="1"/>
  <c r="C9" i="1"/>
  <c r="C10" i="1"/>
  <c r="C11" i="1"/>
  <c r="C12" i="1"/>
  <c r="C13" i="1"/>
  <c r="C3" i="1"/>
  <c r="W4" i="2" l="1"/>
  <c r="X4" i="2" s="1"/>
  <c r="W5" i="2"/>
  <c r="X5" i="2" s="1"/>
  <c r="W6" i="2"/>
  <c r="X6" i="2" s="1"/>
  <c r="W7" i="2"/>
  <c r="X7" i="2" s="1"/>
  <c r="W8" i="2"/>
  <c r="X8" i="2" s="1"/>
  <c r="W9" i="2"/>
  <c r="X9" i="2" s="1"/>
  <c r="W10" i="2"/>
  <c r="X10" i="2" s="1"/>
  <c r="W11" i="2"/>
  <c r="X11" i="2" s="1"/>
  <c r="W12" i="2"/>
  <c r="X12" i="2" s="1"/>
  <c r="W13" i="2"/>
  <c r="X13" i="2" s="1"/>
  <c r="W3" i="2"/>
  <c r="X3" i="2" s="1"/>
  <c r="W4" i="4"/>
  <c r="X4" i="4" s="1"/>
  <c r="W5" i="4"/>
  <c r="X5" i="4" s="1"/>
  <c r="W6" i="4"/>
  <c r="X6" i="4" s="1"/>
  <c r="W7" i="4"/>
  <c r="X7" i="4" s="1"/>
  <c r="W8" i="4"/>
  <c r="X8" i="4" s="1"/>
  <c r="W9" i="4"/>
  <c r="X9" i="4" s="1"/>
  <c r="W10" i="4"/>
  <c r="X10" i="4" s="1"/>
  <c r="W11" i="4"/>
  <c r="X11" i="4" s="1"/>
  <c r="W12" i="4"/>
  <c r="X12" i="4" s="1"/>
  <c r="W13" i="4"/>
  <c r="X13" i="4" s="1"/>
  <c r="W13" i="3"/>
  <c r="X13" i="3" s="1"/>
  <c r="W12" i="3"/>
  <c r="X12" i="3" s="1"/>
  <c r="W11" i="3"/>
  <c r="X11" i="3" s="1"/>
  <c r="W10" i="3"/>
  <c r="X10" i="3" s="1"/>
  <c r="W9" i="3"/>
  <c r="X9" i="3" s="1"/>
  <c r="W8" i="3"/>
  <c r="X8" i="3" s="1"/>
  <c r="W7" i="3"/>
  <c r="X7" i="3" s="1"/>
  <c r="W6" i="3"/>
  <c r="X6" i="3" s="1"/>
  <c r="W5" i="3"/>
  <c r="X5" i="3" s="1"/>
  <c r="W4" i="3"/>
  <c r="X4" i="3" s="1"/>
  <c r="W3" i="3"/>
  <c r="X3" i="3" s="1"/>
  <c r="W13" i="5"/>
  <c r="X13" i="5" s="1"/>
  <c r="W12" i="5"/>
  <c r="X12" i="5" s="1"/>
  <c r="W11" i="5"/>
  <c r="X11" i="5" s="1"/>
  <c r="W10" i="5"/>
  <c r="X10" i="5" s="1"/>
  <c r="W9" i="5"/>
  <c r="X9" i="5" s="1"/>
  <c r="W8" i="5"/>
  <c r="X8" i="5" s="1"/>
  <c r="W7" i="5"/>
  <c r="X7" i="5" s="1"/>
  <c r="W6" i="5"/>
  <c r="X6" i="5" s="1"/>
  <c r="W5" i="5"/>
  <c r="X5" i="5" s="1"/>
  <c r="W4" i="5"/>
  <c r="X4" i="5" s="1"/>
  <c r="W3" i="5"/>
  <c r="X3" i="5" s="1"/>
  <c r="W3" i="4"/>
  <c r="X3" i="4" s="1"/>
  <c r="W4" i="1"/>
  <c r="X4" i="1" s="1"/>
  <c r="W5" i="1"/>
  <c r="X5" i="1" s="1"/>
  <c r="W6" i="1"/>
  <c r="X6" i="1" s="1"/>
  <c r="W7" i="1"/>
  <c r="X7" i="1" s="1"/>
  <c r="W8" i="1"/>
  <c r="X8" i="1" s="1"/>
  <c r="W9" i="1"/>
  <c r="X9" i="1" s="1"/>
  <c r="W10" i="1"/>
  <c r="X10" i="1" s="1"/>
  <c r="W11" i="1"/>
  <c r="X11" i="1" s="1"/>
  <c r="W12" i="1"/>
  <c r="X12" i="1" s="1"/>
  <c r="W13" i="1"/>
  <c r="X13" i="1" s="1"/>
  <c r="W14" i="1"/>
  <c r="X14" i="1" s="1"/>
  <c r="W15" i="1"/>
  <c r="X15" i="1" s="1"/>
  <c r="W3" i="1"/>
  <c r="X3" i="1" s="1"/>
</calcChain>
</file>

<file path=xl/sharedStrings.xml><?xml version="1.0" encoding="utf-8"?>
<sst xmlns="http://schemas.openxmlformats.org/spreadsheetml/2006/main" count="157" uniqueCount="24">
  <si>
    <t>Median CQI</t>
  </si>
  <si>
    <t>Median RI</t>
  </si>
  <si>
    <t>Throughput (Mbps)</t>
  </si>
  <si>
    <t>Apple</t>
  </si>
  <si>
    <t>Qualcomm</t>
  </si>
  <si>
    <t>SNR (dB)</t>
  </si>
  <si>
    <t>Ericsson</t>
  </si>
  <si>
    <t>Intel</t>
  </si>
  <si>
    <t>Avg Thpt</t>
  </si>
  <si>
    <t>Thpt Span</t>
  </si>
  <si>
    <t>% of peak Thpt</t>
  </si>
  <si>
    <t>Peak Throughput (Mbps) assuming CQI15 and Rank2 for FDD 10MHz/15kHz:</t>
  </si>
  <si>
    <t>Peak Throughput (Mbps) assuming CQI15 and Rank2 for TDD 40MHz/30kHz:</t>
  </si>
  <si>
    <t>Peak Throughput (Mbps) assuming CQI15 and Rank2 for TDD 100MHz/120kHz:</t>
  </si>
  <si>
    <t>3GPP TSG-RAN WG4 Meeting #99-e</t>
    <phoneticPr fontId="0" type="noConversion"/>
  </si>
  <si>
    <t>Electronic Meeting,  19 - 27 May, 2021</t>
    <phoneticPr fontId="0" type="noConversion"/>
  </si>
  <si>
    <t>Agenda: 8.28.5</t>
    <phoneticPr fontId="0" type="noConversion"/>
  </si>
  <si>
    <r>
      <rPr>
        <b/>
        <sz val="14"/>
        <rFont val="Times New Roman"/>
        <family val="1"/>
      </rPr>
      <t>Document for:</t>
    </r>
    <r>
      <rPr>
        <sz val="14"/>
        <rFont val="Times New Roman"/>
        <family val="1"/>
      </rPr>
      <t xml:space="preserve"> Information</t>
    </r>
  </si>
  <si>
    <t>R4-211xxxx</t>
  </si>
  <si>
    <r>
      <rPr>
        <b/>
        <sz val="14"/>
        <rFont val="Times New Roman"/>
        <family val="1"/>
      </rPr>
      <t>Title:</t>
    </r>
    <r>
      <rPr>
        <sz val="14"/>
        <rFont val="Times New Roman"/>
        <family val="1"/>
      </rPr>
      <t xml:space="preserve"> Summary of simulation results for Application Layer Throughput</t>
    </r>
  </si>
  <si>
    <t>Source: Qualcomm Incorporated</t>
  </si>
  <si>
    <t>Number of allocated DL slots in 20ms</t>
  </si>
  <si>
    <t>Overhead Parameter</t>
  </si>
  <si>
    <t>Company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</si>
</sst>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>
      <alignment vertical="center"/>
    </xf>
  </cellStyleXfs>
  <cellXfs count="27">
    <xf numFmtId="0" fontId="0" fillId="0" borderId="0" xfId="0"/>
    <xf numFmtId="0" fontId="2" fillId="0" borderId="0" xfId="0" applyFont="1"/>
    <xf numFmtId="9" fontId="2" fillId="0" borderId="0" xfId="1" applyFont="1"/>
    <xf numFmtId="9" fontId="0" fillId="0" borderId="0" xfId="1" applyFont="1"/>
    <xf numFmtId="10" fontId="0" fillId="0" borderId="0" xfId="1" applyNumberFormat="1" applyFont="1"/>
    <xf numFmtId="2" fontId="0" fillId="0" borderId="0" xfId="0" applyNumberFormat="1"/>
    <xf numFmtId="0" fontId="4" fillId="2" borderId="1" xfId="2" applyFont="1" applyFill="1" applyBorder="1">
      <alignment vertical="center"/>
    </xf>
    <xf numFmtId="0" fontId="4" fillId="2" borderId="2" xfId="2" applyFont="1" applyFill="1" applyBorder="1">
      <alignment vertical="center"/>
    </xf>
    <xf numFmtId="0" fontId="4" fillId="2" borderId="4" xfId="2" applyFont="1" applyFill="1" applyBorder="1">
      <alignment vertical="center"/>
    </xf>
    <xf numFmtId="0" fontId="4" fillId="2" borderId="0" xfId="2" applyFont="1" applyFill="1">
      <alignment vertical="center"/>
    </xf>
    <xf numFmtId="0" fontId="4" fillId="2" borderId="5" xfId="2" applyFont="1" applyFill="1" applyBorder="1">
      <alignment vertical="center"/>
    </xf>
    <xf numFmtId="0" fontId="5" fillId="2" borderId="4" xfId="2" applyFont="1" applyFill="1" applyBorder="1">
      <alignment vertical="center"/>
    </xf>
    <xf numFmtId="0" fontId="5" fillId="2" borderId="0" xfId="2" applyFont="1" applyFill="1">
      <alignment vertical="center"/>
    </xf>
    <xf numFmtId="0" fontId="5" fillId="2" borderId="5" xfId="2" applyFont="1" applyFill="1" applyBorder="1">
      <alignment vertical="center"/>
    </xf>
    <xf numFmtId="0" fontId="6" fillId="2" borderId="4" xfId="2" applyFont="1" applyFill="1" applyBorder="1">
      <alignment vertical="center"/>
    </xf>
    <xf numFmtId="0" fontId="6" fillId="2" borderId="0" xfId="2" applyFont="1" applyFill="1">
      <alignment vertical="center"/>
    </xf>
    <xf numFmtId="0" fontId="7" fillId="2" borderId="4" xfId="2" applyFont="1" applyFill="1" applyBorder="1">
      <alignment vertical="center"/>
    </xf>
    <xf numFmtId="0" fontId="7" fillId="2" borderId="0" xfId="2" applyFont="1" applyFill="1">
      <alignment vertical="center"/>
    </xf>
    <xf numFmtId="0" fontId="7" fillId="2" borderId="6" xfId="2" applyFont="1" applyFill="1" applyBorder="1">
      <alignment vertical="center"/>
    </xf>
    <xf numFmtId="0" fontId="7" fillId="2" borderId="7" xfId="2" applyFont="1" applyFill="1" applyBorder="1">
      <alignment vertical="center"/>
    </xf>
    <xf numFmtId="0" fontId="5" fillId="2" borderId="7" xfId="2" applyFont="1" applyFill="1" applyBorder="1">
      <alignment vertical="center"/>
    </xf>
    <xf numFmtId="0" fontId="5" fillId="2" borderId="8" xfId="2" applyFont="1" applyFill="1" applyBorder="1">
      <alignment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NumberFormat="1"/>
  </cellXfs>
  <cellStyles count="3">
    <cellStyle name="Normal" xfId="0" builtinId="0"/>
    <cellStyle name="Percent" xfId="1" builtinId="5"/>
    <cellStyle name="常规 3" xfId="2" xr:uid="{E514E1FF-50A1-4ACC-90C4-804E487DF3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Throughput statistics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'FR1 FDD 2x2'!$B$1:$B$2</c:f>
              <c:strCache>
                <c:ptCount val="2"/>
                <c:pt idx="0">
                  <c:v>Qualcomm</c:v>
                </c:pt>
                <c:pt idx="1">
                  <c:v>Throughput (Mbps)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'FR1 FDD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FDD 2x2'!$B$3:$B$15</c:f>
              <c:numCache>
                <c:formatCode>General</c:formatCode>
                <c:ptCount val="13"/>
                <c:pt idx="0">
                  <c:v>3.14</c:v>
                </c:pt>
                <c:pt idx="1">
                  <c:v>4.55</c:v>
                </c:pt>
                <c:pt idx="2">
                  <c:v>6.15</c:v>
                </c:pt>
                <c:pt idx="3">
                  <c:v>8.06</c:v>
                </c:pt>
                <c:pt idx="4">
                  <c:v>9.98</c:v>
                </c:pt>
                <c:pt idx="5">
                  <c:v>12.16</c:v>
                </c:pt>
                <c:pt idx="6">
                  <c:v>14.63</c:v>
                </c:pt>
                <c:pt idx="7">
                  <c:v>17.29</c:v>
                </c:pt>
                <c:pt idx="8">
                  <c:v>20.05</c:v>
                </c:pt>
                <c:pt idx="9">
                  <c:v>22.99</c:v>
                </c:pt>
                <c:pt idx="10">
                  <c:v>25.75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3A-4EDC-8F20-A9F2A16E889B}"/>
            </c:ext>
          </c:extLst>
        </c:ser>
        <c:ser>
          <c:idx val="4"/>
          <c:order val="1"/>
          <c:tx>
            <c:strRef>
              <c:f>'FR1 FDD 2x2'!$F$1:$F$2</c:f>
              <c:strCache>
                <c:ptCount val="2"/>
                <c:pt idx="0">
                  <c:v>Apple</c:v>
                </c:pt>
                <c:pt idx="1">
                  <c:v>Throughput (Mbps)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'FR1 FDD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FDD 2x2'!$F$3:$F$15</c:f>
              <c:numCache>
                <c:formatCode>General</c:formatCode>
                <c:ptCount val="13"/>
                <c:pt idx="0">
                  <c:v>3.9870000000000001</c:v>
                </c:pt>
                <c:pt idx="1">
                  <c:v>5.7229999999999999</c:v>
                </c:pt>
                <c:pt idx="2">
                  <c:v>7.6310000000000002</c:v>
                </c:pt>
                <c:pt idx="3">
                  <c:v>9.7059999999999995</c:v>
                </c:pt>
                <c:pt idx="4">
                  <c:v>11.664</c:v>
                </c:pt>
                <c:pt idx="5">
                  <c:v>13.872</c:v>
                </c:pt>
                <c:pt idx="6">
                  <c:v>15.238</c:v>
                </c:pt>
                <c:pt idx="7">
                  <c:v>17.085000000000001</c:v>
                </c:pt>
                <c:pt idx="8">
                  <c:v>21.111000000000001</c:v>
                </c:pt>
                <c:pt idx="9">
                  <c:v>25.091999999999999</c:v>
                </c:pt>
                <c:pt idx="10">
                  <c:v>28.204000000000001</c:v>
                </c:pt>
                <c:pt idx="11">
                  <c:v>30.088000000000001</c:v>
                </c:pt>
                <c:pt idx="12">
                  <c:v>34.207999999999998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13A-4EDC-8F20-A9F2A16E889B}"/>
            </c:ext>
          </c:extLst>
        </c:ser>
        <c:ser>
          <c:idx val="8"/>
          <c:order val="2"/>
          <c:tx>
            <c:strRef>
              <c:f>'FR1 FDD 2x2'!$J$1:$J$2</c:f>
              <c:strCache>
                <c:ptCount val="2"/>
                <c:pt idx="0">
                  <c:v>Ericsson</c:v>
                </c:pt>
                <c:pt idx="1">
                  <c:v>Throughput (Mbps)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'FR1 FDD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FDD 2x2'!$J$3:$J$15</c:f>
              <c:numCache>
                <c:formatCode>General</c:formatCode>
                <c:ptCount val="13"/>
                <c:pt idx="0">
                  <c:v>4.416569</c:v>
                </c:pt>
                <c:pt idx="1">
                  <c:v>5.811928</c:v>
                </c:pt>
                <c:pt idx="2">
                  <c:v>7.8003879999999999</c:v>
                </c:pt>
                <c:pt idx="3">
                  <c:v>9.6450910000000007</c:v>
                </c:pt>
                <c:pt idx="4">
                  <c:v>11.543855000000001</c:v>
                </c:pt>
                <c:pt idx="5">
                  <c:v>13.726978000000001</c:v>
                </c:pt>
                <c:pt idx="6">
                  <c:v>15.882053000000001</c:v>
                </c:pt>
                <c:pt idx="7">
                  <c:v>18.205745</c:v>
                </c:pt>
                <c:pt idx="8">
                  <c:v>20.960377999999999</c:v>
                </c:pt>
                <c:pt idx="9">
                  <c:v>23.495263000000001</c:v>
                </c:pt>
                <c:pt idx="10">
                  <c:v>26.412486000000001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13A-4EDC-8F20-A9F2A16E889B}"/>
            </c:ext>
          </c:extLst>
        </c:ser>
        <c:ser>
          <c:idx val="12"/>
          <c:order val="3"/>
          <c:tx>
            <c:strRef>
              <c:f>'FR1 FDD 2x2'!$N$1:$N$2</c:f>
              <c:strCache>
                <c:ptCount val="2"/>
                <c:pt idx="0">
                  <c:v>Intel</c:v>
                </c:pt>
                <c:pt idx="1">
                  <c:v>Throughput (Mbps)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'FR1 FDD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FDD 2x2'!$N$3:$N$15</c:f>
              <c:numCache>
                <c:formatCode>General</c:formatCode>
                <c:ptCount val="13"/>
                <c:pt idx="0">
                  <c:v>3.5966900000000002</c:v>
                </c:pt>
                <c:pt idx="1">
                  <c:v>5.07897</c:v>
                </c:pt>
                <c:pt idx="2">
                  <c:v>6.7202400000000004</c:v>
                </c:pt>
                <c:pt idx="3">
                  <c:v>8.3212100000000007</c:v>
                </c:pt>
                <c:pt idx="4">
                  <c:v>10.1469</c:v>
                </c:pt>
                <c:pt idx="5">
                  <c:v>12.322900000000001</c:v>
                </c:pt>
                <c:pt idx="6">
                  <c:v>14.605</c:v>
                </c:pt>
                <c:pt idx="7">
                  <c:v>16.802199999999999</c:v>
                </c:pt>
                <c:pt idx="8">
                  <c:v>19.3429</c:v>
                </c:pt>
                <c:pt idx="9">
                  <c:v>22.289400000000001</c:v>
                </c:pt>
                <c:pt idx="10">
                  <c:v>25.572700000000001</c:v>
                </c:pt>
                <c:pt idx="11">
                  <c:v>28.759</c:v>
                </c:pt>
                <c:pt idx="12">
                  <c:v>31.610900000000001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13A-4EDC-8F20-A9F2A16E8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4833080"/>
        <c:axId val="764833408"/>
      </c:lineChart>
      <c:catAx>
        <c:axId val="76483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408"/>
        <c:crosses val="autoZero"/>
        <c:auto val="1"/>
        <c:lblAlgn val="ctr"/>
        <c:lblOffset val="100"/>
        <c:noMultiLvlLbl val="0"/>
      </c:catAx>
      <c:valAx>
        <c:axId val="76483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Throughput statistics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'FR1 TDD 2x4'!$B$1:$B$2</c:f>
              <c:strCache>
                <c:ptCount val="2"/>
                <c:pt idx="0">
                  <c:v>Qualcomm</c:v>
                </c:pt>
                <c:pt idx="1">
                  <c:v>Throughput (Mbps)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'FR1 TDD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TDD 2x4'!$B$3:$B$13</c:f>
              <c:numCache>
                <c:formatCode>General</c:formatCode>
                <c:ptCount val="11"/>
                <c:pt idx="1">
                  <c:v>22.9</c:v>
                </c:pt>
                <c:pt idx="2">
                  <c:v>29.74</c:v>
                </c:pt>
                <c:pt idx="3">
                  <c:v>41.33</c:v>
                </c:pt>
                <c:pt idx="4">
                  <c:v>52.25</c:v>
                </c:pt>
                <c:pt idx="5">
                  <c:v>64.319999999999993</c:v>
                </c:pt>
                <c:pt idx="6">
                  <c:v>74.48</c:v>
                </c:pt>
                <c:pt idx="7">
                  <c:v>85.31</c:v>
                </c:pt>
                <c:pt idx="8">
                  <c:v>97.85</c:v>
                </c:pt>
                <c:pt idx="9">
                  <c:v>112.1</c:v>
                </c:pt>
                <c:pt idx="10">
                  <c:v>123.5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06-419D-9D60-F31257F6FAAA}"/>
            </c:ext>
          </c:extLst>
        </c:ser>
        <c:ser>
          <c:idx val="0"/>
          <c:order val="1"/>
          <c:tx>
            <c:strRef>
              <c:f>'FR1 TDD 2x4'!$F$1:$F$2</c:f>
              <c:strCache>
                <c:ptCount val="2"/>
                <c:pt idx="0">
                  <c:v>Apple</c:v>
                </c:pt>
                <c:pt idx="1">
                  <c:v>Throughput (Mbps)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'FR1 TDD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TDD 2x4'!$F$3:$F$13</c:f>
              <c:numCache>
                <c:formatCode>General</c:formatCode>
                <c:ptCount val="11"/>
                <c:pt idx="0">
                  <c:v>18.939</c:v>
                </c:pt>
                <c:pt idx="1">
                  <c:v>25.797000000000001</c:v>
                </c:pt>
                <c:pt idx="2">
                  <c:v>32.758000000000003</c:v>
                </c:pt>
                <c:pt idx="3">
                  <c:v>43.526000000000003</c:v>
                </c:pt>
                <c:pt idx="4">
                  <c:v>54.929000000000002</c:v>
                </c:pt>
                <c:pt idx="5">
                  <c:v>65.981999999999999</c:v>
                </c:pt>
                <c:pt idx="6">
                  <c:v>81.073999999999998</c:v>
                </c:pt>
                <c:pt idx="7">
                  <c:v>91.820999999999998</c:v>
                </c:pt>
                <c:pt idx="8">
                  <c:v>102.569</c:v>
                </c:pt>
                <c:pt idx="9">
                  <c:v>121.154</c:v>
                </c:pt>
                <c:pt idx="10">
                  <c:v>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06-419D-9D60-F31257F6FAAA}"/>
            </c:ext>
          </c:extLst>
        </c:ser>
        <c:ser>
          <c:idx val="2"/>
          <c:order val="2"/>
          <c:tx>
            <c:strRef>
              <c:f>'FR1 TDD 2x4'!$J$1:$J$2</c:f>
              <c:strCache>
                <c:ptCount val="2"/>
                <c:pt idx="0">
                  <c:v>Ericsson</c:v>
                </c:pt>
                <c:pt idx="1">
                  <c:v>Throughput (Mbps)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'FR1 TDD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TDD 2x4'!$J$3:$J$13</c:f>
              <c:numCache>
                <c:formatCode>General</c:formatCode>
                <c:ptCount val="11"/>
                <c:pt idx="0">
                  <c:v>20.685542000000002</c:v>
                </c:pt>
                <c:pt idx="1">
                  <c:v>28.845072999999999</c:v>
                </c:pt>
                <c:pt idx="2">
                  <c:v>36.130738000000001</c:v>
                </c:pt>
                <c:pt idx="3">
                  <c:v>48.833677999999999</c:v>
                </c:pt>
                <c:pt idx="4">
                  <c:v>59.196773999999998</c:v>
                </c:pt>
                <c:pt idx="5">
                  <c:v>69.525429000000003</c:v>
                </c:pt>
                <c:pt idx="6">
                  <c:v>85.113489999999999</c:v>
                </c:pt>
                <c:pt idx="7">
                  <c:v>94.152856</c:v>
                </c:pt>
                <c:pt idx="8">
                  <c:v>94.802149999999997</c:v>
                </c:pt>
                <c:pt idx="9">
                  <c:v>100.128827</c:v>
                </c:pt>
                <c:pt idx="10">
                  <c:v>117.945032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06-419D-9D60-F31257F6FAAA}"/>
            </c:ext>
          </c:extLst>
        </c:ser>
        <c:ser>
          <c:idx val="3"/>
          <c:order val="3"/>
          <c:tx>
            <c:strRef>
              <c:f>'FR1 TDD 2x4'!$N$1:$N$2</c:f>
              <c:strCache>
                <c:ptCount val="2"/>
                <c:pt idx="0">
                  <c:v>Company 4</c:v>
                </c:pt>
                <c:pt idx="1">
                  <c:v>Throughput (Mbps)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'FR1 TDD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TDD 2x4'!$N$3:$N$13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606-419D-9D60-F31257F6F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4833080"/>
        <c:axId val="764833408"/>
      </c:lineChart>
      <c:catAx>
        <c:axId val="76483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408"/>
        <c:crosses val="autoZero"/>
        <c:auto val="1"/>
        <c:lblAlgn val="ctr"/>
        <c:lblOffset val="100"/>
        <c:noMultiLvlLbl val="0"/>
      </c:catAx>
      <c:valAx>
        <c:axId val="76483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CQI statistics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'FR1 TDD 2x4'!$D$1:$D$2</c:f>
              <c:strCache>
                <c:ptCount val="2"/>
                <c:pt idx="0">
                  <c:v>Qualcomm</c:v>
                </c:pt>
                <c:pt idx="1">
                  <c:v>Median CQI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'FR1 TDD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TDD 2x4'!$D$3:$D$13</c:f>
              <c:numCache>
                <c:formatCode>General</c:formatCode>
                <c:ptCount val="11"/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D9-4CD4-B57D-3CF683BE5319}"/>
            </c:ext>
          </c:extLst>
        </c:ser>
        <c:ser>
          <c:idx val="0"/>
          <c:order val="1"/>
          <c:tx>
            <c:strRef>
              <c:f>'FR1 TDD 2x4'!$H$1:$H$2</c:f>
              <c:strCache>
                <c:ptCount val="2"/>
                <c:pt idx="0">
                  <c:v>Apple</c:v>
                </c:pt>
                <c:pt idx="1">
                  <c:v>Median CQI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'FR1 TDD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TDD 2x4'!$H$3:$H$13</c:f>
              <c:numCache>
                <c:formatCode>General</c:formatCode>
                <c:ptCount val="1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D9-4CD4-B57D-3CF683BE5319}"/>
            </c:ext>
          </c:extLst>
        </c:ser>
        <c:ser>
          <c:idx val="2"/>
          <c:order val="2"/>
          <c:tx>
            <c:strRef>
              <c:f>'FR1 TDD 2x4'!$L$1:$L$2</c:f>
              <c:strCache>
                <c:ptCount val="2"/>
                <c:pt idx="0">
                  <c:v>Ericsson</c:v>
                </c:pt>
                <c:pt idx="1">
                  <c:v>Median CQI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'FR1 TDD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TDD 2x4'!$L$3:$L$13</c:f>
              <c:numCache>
                <c:formatCode>General</c:formatCode>
                <c:ptCount val="11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D9-4CD4-B57D-3CF683BE5319}"/>
            </c:ext>
          </c:extLst>
        </c:ser>
        <c:ser>
          <c:idx val="3"/>
          <c:order val="3"/>
          <c:tx>
            <c:strRef>
              <c:f>'FR1 TDD 2x4'!$P$1:$P$2</c:f>
              <c:strCache>
                <c:ptCount val="2"/>
                <c:pt idx="0">
                  <c:v>Company 4</c:v>
                </c:pt>
                <c:pt idx="1">
                  <c:v>Median CQI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'FR1 TDD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TDD 2x4'!$P$3:$P$13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D9-4CD4-B57D-3CF683BE5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4833080"/>
        <c:axId val="764833408"/>
      </c:lineChart>
      <c:catAx>
        <c:axId val="76483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408"/>
        <c:crosses val="autoZero"/>
        <c:auto val="1"/>
        <c:lblAlgn val="ctr"/>
        <c:lblOffset val="100"/>
        <c:noMultiLvlLbl val="0"/>
      </c:catAx>
      <c:valAx>
        <c:axId val="76483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 statistics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'FR1 TDD 2x4'!$E$1:$E$2</c:f>
              <c:strCache>
                <c:ptCount val="2"/>
                <c:pt idx="0">
                  <c:v>Qualcomm</c:v>
                </c:pt>
                <c:pt idx="1">
                  <c:v>Median RI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'FR1 TDD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TDD 2x4'!$E$3:$E$13</c:f>
              <c:numCache>
                <c:formatCode>General</c:formatCode>
                <c:ptCount val="11"/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F5-4EC3-B17C-4ED62B529BB7}"/>
            </c:ext>
          </c:extLst>
        </c:ser>
        <c:ser>
          <c:idx val="0"/>
          <c:order val="1"/>
          <c:tx>
            <c:strRef>
              <c:f>'FR1 TDD 2x4'!$I$1:$I$2</c:f>
              <c:strCache>
                <c:ptCount val="2"/>
                <c:pt idx="0">
                  <c:v>Apple</c:v>
                </c:pt>
                <c:pt idx="1">
                  <c:v>Median RI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'FR1 TDD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TDD 2x4'!$I$3:$I$13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F5-4EC3-B17C-4ED62B529BB7}"/>
            </c:ext>
          </c:extLst>
        </c:ser>
        <c:ser>
          <c:idx val="2"/>
          <c:order val="2"/>
          <c:tx>
            <c:strRef>
              <c:f>'FR1 TDD 2x4'!$M$1:$M$2</c:f>
              <c:strCache>
                <c:ptCount val="2"/>
                <c:pt idx="0">
                  <c:v>Ericsson</c:v>
                </c:pt>
                <c:pt idx="1">
                  <c:v>Median RI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'FR1 TDD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TDD 2x4'!$M$3:$M$13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F5-4EC3-B17C-4ED62B529BB7}"/>
            </c:ext>
          </c:extLst>
        </c:ser>
        <c:ser>
          <c:idx val="3"/>
          <c:order val="3"/>
          <c:tx>
            <c:strRef>
              <c:f>'FR1 TDD 2x4'!$Q$1:$Q$2</c:f>
              <c:strCache>
                <c:ptCount val="2"/>
                <c:pt idx="0">
                  <c:v>Company 4</c:v>
                </c:pt>
                <c:pt idx="1">
                  <c:v>Median RI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'FR1 TDD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TDD 2x4'!$Q$3:$Q$13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F5-4EC3-B17C-4ED62B529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4833080"/>
        <c:axId val="764833408"/>
      </c:lineChart>
      <c:catAx>
        <c:axId val="76483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408"/>
        <c:crosses val="autoZero"/>
        <c:auto val="1"/>
        <c:lblAlgn val="ctr"/>
        <c:lblOffset val="100"/>
        <c:noMultiLvlLbl val="0"/>
      </c:catAx>
      <c:valAx>
        <c:axId val="76483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Throughput statistics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'FR2 TDD'!$B$1:$B$2</c:f>
              <c:strCache>
                <c:ptCount val="2"/>
                <c:pt idx="0">
                  <c:v>Qualcomm</c:v>
                </c:pt>
                <c:pt idx="1">
                  <c:v>Throughput (Mbps)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'FR2 TDD'!$A$3:$A$13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'FR2 TDD'!$B$3:$B$13</c:f>
              <c:numCache>
                <c:formatCode>General</c:formatCode>
                <c:ptCount val="11"/>
                <c:pt idx="0">
                  <c:v>17.29</c:v>
                </c:pt>
                <c:pt idx="1">
                  <c:v>22.9</c:v>
                </c:pt>
                <c:pt idx="2">
                  <c:v>30.5</c:v>
                </c:pt>
                <c:pt idx="3">
                  <c:v>38.950000000000003</c:v>
                </c:pt>
                <c:pt idx="4">
                  <c:v>46.84</c:v>
                </c:pt>
                <c:pt idx="5">
                  <c:v>56.34</c:v>
                </c:pt>
                <c:pt idx="6">
                  <c:v>68.97</c:v>
                </c:pt>
                <c:pt idx="7">
                  <c:v>80.849999999999994</c:v>
                </c:pt>
                <c:pt idx="8">
                  <c:v>95.95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84-4946-A22F-6E5D469FD23E}"/>
            </c:ext>
          </c:extLst>
        </c:ser>
        <c:ser>
          <c:idx val="2"/>
          <c:order val="1"/>
          <c:tx>
            <c:strRef>
              <c:f>'FR2 TDD'!$F$1:$F$2</c:f>
              <c:strCache>
                <c:ptCount val="2"/>
                <c:pt idx="0">
                  <c:v>Apple</c:v>
                </c:pt>
                <c:pt idx="1">
                  <c:v>Throughput (Mbps)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'FR2 TDD'!$A$3:$A$13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'FR2 TDD'!$F$3:$F$13</c:f>
              <c:numCache>
                <c:formatCode>General</c:formatCode>
                <c:ptCount val="11"/>
                <c:pt idx="0">
                  <c:v>18.669</c:v>
                </c:pt>
                <c:pt idx="1">
                  <c:v>26.172000000000001</c:v>
                </c:pt>
                <c:pt idx="2">
                  <c:v>34.506999999999998</c:v>
                </c:pt>
                <c:pt idx="3">
                  <c:v>44.006</c:v>
                </c:pt>
                <c:pt idx="4">
                  <c:v>53.35</c:v>
                </c:pt>
                <c:pt idx="5">
                  <c:v>63.393000000000001</c:v>
                </c:pt>
                <c:pt idx="6">
                  <c:v>75.123000000000005</c:v>
                </c:pt>
                <c:pt idx="7">
                  <c:v>80.388999999999996</c:v>
                </c:pt>
                <c:pt idx="8">
                  <c:v>95.912000000000006</c:v>
                </c:pt>
                <c:pt idx="9">
                  <c:v>116.499</c:v>
                </c:pt>
                <c:pt idx="10">
                  <c:v>136.81399999999999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84-4946-A22F-6E5D469FD23E}"/>
            </c:ext>
          </c:extLst>
        </c:ser>
        <c:ser>
          <c:idx val="3"/>
          <c:order val="2"/>
          <c:tx>
            <c:strRef>
              <c:f>'FR2 TDD'!$J$1:$J$2</c:f>
              <c:strCache>
                <c:ptCount val="2"/>
                <c:pt idx="0">
                  <c:v>Ericsson</c:v>
                </c:pt>
                <c:pt idx="1">
                  <c:v>Throughput (Mbps)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'FR2 TDD'!$A$3:$A$13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'FR2 TDD'!$J$3:$J$13</c:f>
              <c:numCache>
                <c:formatCode>General</c:formatCode>
                <c:ptCount val="11"/>
                <c:pt idx="0">
                  <c:v>20.848058999999999</c:v>
                </c:pt>
                <c:pt idx="1">
                  <c:v>28.019518999999999</c:v>
                </c:pt>
                <c:pt idx="2">
                  <c:v>37.054054000000001</c:v>
                </c:pt>
                <c:pt idx="3">
                  <c:v>46.062435999999998</c:v>
                </c:pt>
                <c:pt idx="4">
                  <c:v>54.725565000000003</c:v>
                </c:pt>
                <c:pt idx="5">
                  <c:v>65.454999999999998</c:v>
                </c:pt>
                <c:pt idx="6">
                  <c:v>75.947475999999995</c:v>
                </c:pt>
                <c:pt idx="7">
                  <c:v>87.736204000000001</c:v>
                </c:pt>
                <c:pt idx="8">
                  <c:v>101.84254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84-4946-A22F-6E5D469FD23E}"/>
            </c:ext>
          </c:extLst>
        </c:ser>
        <c:ser>
          <c:idx val="4"/>
          <c:order val="3"/>
          <c:tx>
            <c:strRef>
              <c:f>'FR2 TDD'!$N$1:$N$2</c:f>
              <c:strCache>
                <c:ptCount val="2"/>
                <c:pt idx="0">
                  <c:v>Company 4</c:v>
                </c:pt>
                <c:pt idx="1">
                  <c:v>Throughput (Mbps)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'FR2 TDD'!$A$3:$A$13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'FR2 TDD'!$N$3:$N$13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384-4946-A22F-6E5D469FD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4833080"/>
        <c:axId val="764833408"/>
      </c:lineChart>
      <c:catAx>
        <c:axId val="76483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408"/>
        <c:crosses val="autoZero"/>
        <c:auto val="1"/>
        <c:lblAlgn val="ctr"/>
        <c:lblOffset val="100"/>
        <c:noMultiLvlLbl val="0"/>
      </c:catAx>
      <c:valAx>
        <c:axId val="76483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CQI statistics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'FR2 TDD'!$D$1:$D$2</c:f>
              <c:strCache>
                <c:ptCount val="2"/>
                <c:pt idx="0">
                  <c:v>Qualcomm</c:v>
                </c:pt>
                <c:pt idx="1">
                  <c:v>Median CQI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'FR2 TDD'!$A$3:$A$13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'FR2 TDD'!$D$3:$D$13</c:f>
              <c:numCache>
                <c:formatCode>General</c:formatCode>
                <c:ptCount val="1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9</c:v>
                </c:pt>
                <c:pt idx="6">
                  <c:v>11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06-4CB1-A079-8E020BAA88AB}"/>
            </c:ext>
          </c:extLst>
        </c:ser>
        <c:ser>
          <c:idx val="2"/>
          <c:order val="1"/>
          <c:tx>
            <c:strRef>
              <c:f>'FR2 TDD'!$H$1:$H$2</c:f>
              <c:strCache>
                <c:ptCount val="2"/>
                <c:pt idx="0">
                  <c:v>Apple</c:v>
                </c:pt>
                <c:pt idx="1">
                  <c:v>Median CQI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'FR2 TDD'!$A$3:$A$13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'FR2 TDD'!$H$3:$H$13</c:f>
              <c:numCache>
                <c:formatCode>General</c:formatCode>
                <c:ptCount val="1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10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11</c:v>
                </c:pt>
                <c:pt idx="1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06-4CB1-A079-8E020BAA88AB}"/>
            </c:ext>
          </c:extLst>
        </c:ser>
        <c:ser>
          <c:idx val="3"/>
          <c:order val="2"/>
          <c:tx>
            <c:strRef>
              <c:f>'FR2 TDD'!$L$1:$L$2</c:f>
              <c:strCache>
                <c:ptCount val="2"/>
                <c:pt idx="0">
                  <c:v>Ericsson</c:v>
                </c:pt>
                <c:pt idx="1">
                  <c:v>Median CQI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'FR2 TDD'!$A$3:$A$13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'FR2 TDD'!$L$3:$L$13</c:f>
              <c:numCache>
                <c:formatCode>General</c:formatCod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06-4CB1-A079-8E020BAA88AB}"/>
            </c:ext>
          </c:extLst>
        </c:ser>
        <c:ser>
          <c:idx val="4"/>
          <c:order val="3"/>
          <c:tx>
            <c:strRef>
              <c:f>'FR2 TDD'!$P$1:$P$2</c:f>
              <c:strCache>
                <c:ptCount val="2"/>
                <c:pt idx="0">
                  <c:v>Company 4</c:v>
                </c:pt>
                <c:pt idx="1">
                  <c:v>Median CQI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'FR2 TDD'!$A$3:$A$13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'FR2 TDD'!$P$3:$P$13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06-4CB1-A079-8E020BAA8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4833080"/>
        <c:axId val="764833408"/>
      </c:lineChart>
      <c:catAx>
        <c:axId val="76483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408"/>
        <c:crosses val="autoZero"/>
        <c:auto val="1"/>
        <c:lblAlgn val="ctr"/>
        <c:lblOffset val="100"/>
        <c:noMultiLvlLbl val="0"/>
      </c:catAx>
      <c:valAx>
        <c:axId val="76483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 statistics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'FR2 TDD'!$E$1:$E$2</c:f>
              <c:strCache>
                <c:ptCount val="2"/>
                <c:pt idx="0">
                  <c:v>Qualcomm</c:v>
                </c:pt>
                <c:pt idx="1">
                  <c:v>Median 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'FR2 TDD'!$A$3:$A$13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'FR2 TDD'!$E$3:$E$13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36-45DF-B3D6-0147C37DCD97}"/>
            </c:ext>
          </c:extLst>
        </c:ser>
        <c:ser>
          <c:idx val="2"/>
          <c:order val="1"/>
          <c:tx>
            <c:strRef>
              <c:f>'FR2 TDD'!$I$1:$I$2</c:f>
              <c:strCache>
                <c:ptCount val="2"/>
                <c:pt idx="0">
                  <c:v>Apple</c:v>
                </c:pt>
                <c:pt idx="1">
                  <c:v>Median RI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'FR2 TDD'!$A$3:$A$13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'FR2 TDD'!$I$3:$I$13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36-45DF-B3D6-0147C37DCD97}"/>
            </c:ext>
          </c:extLst>
        </c:ser>
        <c:ser>
          <c:idx val="3"/>
          <c:order val="2"/>
          <c:tx>
            <c:strRef>
              <c:f>'FR2 TDD'!$M$1:$M$2</c:f>
              <c:strCache>
                <c:ptCount val="2"/>
                <c:pt idx="0">
                  <c:v>Ericsson</c:v>
                </c:pt>
                <c:pt idx="1">
                  <c:v>Median RI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'FR2 TDD'!$A$3:$A$13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'FR2 TDD'!$M$3:$M$13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36-45DF-B3D6-0147C37DCD97}"/>
            </c:ext>
          </c:extLst>
        </c:ser>
        <c:ser>
          <c:idx val="4"/>
          <c:order val="3"/>
          <c:tx>
            <c:strRef>
              <c:f>'FR2 TDD'!$Q$1:$Q$2</c:f>
              <c:strCache>
                <c:ptCount val="2"/>
                <c:pt idx="0">
                  <c:v>Company 4</c:v>
                </c:pt>
                <c:pt idx="1">
                  <c:v>Median RI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'FR2 TDD'!$A$3:$A$13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'FR2 TDD'!$Q$3:$Q$13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36-45DF-B3D6-0147C37DC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4833080"/>
        <c:axId val="764833408"/>
      </c:lineChart>
      <c:catAx>
        <c:axId val="76483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408"/>
        <c:crosses val="autoZero"/>
        <c:auto val="1"/>
        <c:lblAlgn val="ctr"/>
        <c:lblOffset val="100"/>
        <c:noMultiLvlLbl val="0"/>
      </c:catAx>
      <c:valAx>
        <c:axId val="76483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CQI statistics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'FR1 FDD 2x2'!$D$1:$D$2</c:f>
              <c:strCache>
                <c:ptCount val="2"/>
                <c:pt idx="0">
                  <c:v>Qualcomm</c:v>
                </c:pt>
                <c:pt idx="1">
                  <c:v>Median CQI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'FR1 FDD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FDD 2x2'!$D$3:$D$15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8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8</c:v>
                </c:pt>
                <c:pt idx="1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69-40AE-9253-AC5228E9F805}"/>
            </c:ext>
          </c:extLst>
        </c:ser>
        <c:ser>
          <c:idx val="6"/>
          <c:order val="1"/>
          <c:tx>
            <c:strRef>
              <c:f>'FR1 FDD 2x2'!$H$1:$H$2</c:f>
              <c:strCache>
                <c:ptCount val="2"/>
                <c:pt idx="0">
                  <c:v>Apple</c:v>
                </c:pt>
                <c:pt idx="1">
                  <c:v>Median CQI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'FR1 FDD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FDD 2x2'!$H$3:$H$15</c:f>
              <c:numCache>
                <c:formatCode>General</c:formatCod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969-40AE-9253-AC5228E9F805}"/>
            </c:ext>
          </c:extLst>
        </c:ser>
        <c:ser>
          <c:idx val="10"/>
          <c:order val="2"/>
          <c:tx>
            <c:strRef>
              <c:f>'FR1 FDD 2x2'!$L$1:$L$2</c:f>
              <c:strCache>
                <c:ptCount val="2"/>
                <c:pt idx="0">
                  <c:v>Ericsson</c:v>
                </c:pt>
                <c:pt idx="1">
                  <c:v>Median CQI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'FR1 FDD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FDD 2x2'!$L$3:$L$15</c:f>
              <c:numCache>
                <c:formatCode>General</c:formatCod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969-40AE-9253-AC5228E9F805}"/>
            </c:ext>
          </c:extLst>
        </c:ser>
        <c:ser>
          <c:idx val="14"/>
          <c:order val="3"/>
          <c:tx>
            <c:strRef>
              <c:f>'FR1 FDD 2x2'!$P$1:$P$2</c:f>
              <c:strCache>
                <c:ptCount val="2"/>
                <c:pt idx="0">
                  <c:v>Intel</c:v>
                </c:pt>
                <c:pt idx="1">
                  <c:v>Median CQI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'FR1 FDD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FDD 2x2'!$P$3:$P$15</c:f>
              <c:numCache>
                <c:formatCode>General</c:formatCod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  <c:pt idx="8">
                  <c:v>6</c:v>
                </c:pt>
                <c:pt idx="9">
                  <c:v>6</c:v>
                </c:pt>
                <c:pt idx="10">
                  <c:v>8</c:v>
                </c:pt>
                <c:pt idx="11">
                  <c:v>8</c:v>
                </c:pt>
                <c:pt idx="12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969-40AE-9253-AC5228E9F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4833080"/>
        <c:axId val="764833408"/>
      </c:lineChart>
      <c:catAx>
        <c:axId val="76483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408"/>
        <c:crosses val="autoZero"/>
        <c:auto val="1"/>
        <c:lblAlgn val="ctr"/>
        <c:lblOffset val="100"/>
        <c:noMultiLvlLbl val="0"/>
      </c:catAx>
      <c:valAx>
        <c:axId val="76483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 statistics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'FR1 FDD 2x2'!$E$1:$E$2</c:f>
              <c:strCache>
                <c:ptCount val="2"/>
                <c:pt idx="0">
                  <c:v>Qualcomm</c:v>
                </c:pt>
                <c:pt idx="1">
                  <c:v>Median 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'FR1 FDD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FDD 2x2'!$E$3:$E$15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D5-4C2F-BC83-876F9F9D12DA}"/>
            </c:ext>
          </c:extLst>
        </c:ser>
        <c:ser>
          <c:idx val="7"/>
          <c:order val="1"/>
          <c:tx>
            <c:strRef>
              <c:f>'FR1 FDD 2x2'!$I$1:$I$2</c:f>
              <c:strCache>
                <c:ptCount val="2"/>
                <c:pt idx="0">
                  <c:v>Apple</c:v>
                </c:pt>
                <c:pt idx="1">
                  <c:v>Median RI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'FR1 FDD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FDD 2x2'!$I$3:$I$15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DD5-4C2F-BC83-876F9F9D12DA}"/>
            </c:ext>
          </c:extLst>
        </c:ser>
        <c:ser>
          <c:idx val="11"/>
          <c:order val="2"/>
          <c:tx>
            <c:strRef>
              <c:f>'FR1 FDD 2x2'!$M$1:$M$2</c:f>
              <c:strCache>
                <c:ptCount val="2"/>
                <c:pt idx="0">
                  <c:v>Ericsson</c:v>
                </c:pt>
                <c:pt idx="1">
                  <c:v>Median RI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'FR1 FDD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FDD 2x2'!$M$3:$M$15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DD5-4C2F-BC83-876F9F9D12DA}"/>
            </c:ext>
          </c:extLst>
        </c:ser>
        <c:ser>
          <c:idx val="15"/>
          <c:order val="3"/>
          <c:tx>
            <c:strRef>
              <c:f>'FR1 FDD 2x2'!$Q$1:$Q$2</c:f>
              <c:strCache>
                <c:ptCount val="2"/>
                <c:pt idx="0">
                  <c:v>Intel</c:v>
                </c:pt>
                <c:pt idx="1">
                  <c:v>Median RI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'FR1 FDD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FDD 2x2'!$Q$3:$Q$15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DD5-4C2F-BC83-876F9F9D1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4833080"/>
        <c:axId val="764833408"/>
      </c:lineChart>
      <c:catAx>
        <c:axId val="76483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408"/>
        <c:crosses val="autoZero"/>
        <c:auto val="1"/>
        <c:lblAlgn val="ctr"/>
        <c:lblOffset val="100"/>
        <c:noMultiLvlLbl val="0"/>
      </c:catAx>
      <c:valAx>
        <c:axId val="76483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Throughput statistics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'FR1 FDD 2x4'!$B$1:$B$2</c:f>
              <c:strCache>
                <c:ptCount val="2"/>
                <c:pt idx="0">
                  <c:v>Qualcomm</c:v>
                </c:pt>
                <c:pt idx="1">
                  <c:v>Throughput (Mbps)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'FR1 FDD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FDD 2x4'!$B$3:$B$13</c:f>
              <c:numCache>
                <c:formatCode>General</c:formatCode>
                <c:ptCount val="11"/>
                <c:pt idx="1">
                  <c:v>7.56</c:v>
                </c:pt>
                <c:pt idx="2">
                  <c:v>9.98</c:v>
                </c:pt>
                <c:pt idx="3">
                  <c:v>13.11</c:v>
                </c:pt>
                <c:pt idx="4">
                  <c:v>16.53</c:v>
                </c:pt>
                <c:pt idx="5">
                  <c:v>20.14</c:v>
                </c:pt>
                <c:pt idx="6">
                  <c:v>23.75</c:v>
                </c:pt>
                <c:pt idx="7">
                  <c:v>28.03</c:v>
                </c:pt>
                <c:pt idx="8">
                  <c:v>32.21</c:v>
                </c:pt>
                <c:pt idx="9">
                  <c:v>35.909999999999997</c:v>
                </c:pt>
                <c:pt idx="10">
                  <c:v>40.47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0F-4213-BD4B-82ABDDF67D59}"/>
            </c:ext>
          </c:extLst>
        </c:ser>
        <c:ser>
          <c:idx val="8"/>
          <c:order val="1"/>
          <c:tx>
            <c:strRef>
              <c:f>'FR1 FDD 2x4'!$F$1:$F$2</c:f>
              <c:strCache>
                <c:ptCount val="2"/>
                <c:pt idx="0">
                  <c:v>Apple</c:v>
                </c:pt>
                <c:pt idx="1">
                  <c:v>Throughput (Mbps)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'FR1 FDD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FDD 2x4'!$F$3:$F$13</c:f>
              <c:numCache>
                <c:formatCode>General</c:formatCode>
                <c:ptCount val="11"/>
                <c:pt idx="0">
                  <c:v>6.407</c:v>
                </c:pt>
                <c:pt idx="1">
                  <c:v>8.5259999999999998</c:v>
                </c:pt>
                <c:pt idx="2">
                  <c:v>10.984999999999999</c:v>
                </c:pt>
                <c:pt idx="3">
                  <c:v>14.055999999999999</c:v>
                </c:pt>
                <c:pt idx="4">
                  <c:v>18.088000000000001</c:v>
                </c:pt>
                <c:pt idx="5">
                  <c:v>21.699000000000002</c:v>
                </c:pt>
                <c:pt idx="6">
                  <c:v>25.602</c:v>
                </c:pt>
                <c:pt idx="7">
                  <c:v>28.638000000000002</c:v>
                </c:pt>
                <c:pt idx="8">
                  <c:v>33.482999999999997</c:v>
                </c:pt>
                <c:pt idx="9">
                  <c:v>39.43</c:v>
                </c:pt>
                <c:pt idx="10">
                  <c:v>44.183999999999997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0F-4213-BD4B-82ABDDF67D59}"/>
            </c:ext>
          </c:extLst>
        </c:ser>
        <c:ser>
          <c:idx val="12"/>
          <c:order val="2"/>
          <c:tx>
            <c:strRef>
              <c:f>'FR1 FDD 2x4'!$J$1:$J$2</c:f>
              <c:strCache>
                <c:ptCount val="2"/>
                <c:pt idx="0">
                  <c:v>Ericsson</c:v>
                </c:pt>
                <c:pt idx="1">
                  <c:v>Throughput (Mbps)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'FR1 FDD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FDD 2x4'!$J$3:$J$13</c:f>
              <c:numCache>
                <c:formatCode>General</c:formatCode>
                <c:ptCount val="11"/>
                <c:pt idx="0">
                  <c:v>6.9593800000000003</c:v>
                </c:pt>
                <c:pt idx="1">
                  <c:v>9.1308059999999998</c:v>
                </c:pt>
                <c:pt idx="2">
                  <c:v>11.602512000000001</c:v>
                </c:pt>
                <c:pt idx="3">
                  <c:v>14.78759</c:v>
                </c:pt>
                <c:pt idx="4">
                  <c:v>18.184757000000001</c:v>
                </c:pt>
                <c:pt idx="5">
                  <c:v>22.029684</c:v>
                </c:pt>
                <c:pt idx="6">
                  <c:v>25.800044</c:v>
                </c:pt>
                <c:pt idx="7">
                  <c:v>29.732565000000001</c:v>
                </c:pt>
                <c:pt idx="8">
                  <c:v>32.969709000000002</c:v>
                </c:pt>
                <c:pt idx="9">
                  <c:v>36.776297999999997</c:v>
                </c:pt>
                <c:pt idx="10">
                  <c:v>41.835175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0F-4213-BD4B-82ABDDF67D59}"/>
            </c:ext>
          </c:extLst>
        </c:ser>
        <c:ser>
          <c:idx val="1"/>
          <c:order val="3"/>
          <c:tx>
            <c:strRef>
              <c:f>'FR1 FDD 2x4'!$N$1:$N$2</c:f>
              <c:strCache>
                <c:ptCount val="2"/>
                <c:pt idx="0">
                  <c:v>Intel</c:v>
                </c:pt>
                <c:pt idx="1">
                  <c:v>Throughput (Mbps)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'FR1 FDD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FDD 2x4'!$N$3:$N$13</c:f>
              <c:numCache>
                <c:formatCode>General</c:formatCode>
                <c:ptCount val="11"/>
                <c:pt idx="0">
                  <c:v>4.4365300000000003</c:v>
                </c:pt>
                <c:pt idx="1">
                  <c:v>5.6579800000000002</c:v>
                </c:pt>
                <c:pt idx="2">
                  <c:v>7.13042</c:v>
                </c:pt>
                <c:pt idx="3">
                  <c:v>10.2629</c:v>
                </c:pt>
                <c:pt idx="4">
                  <c:v>14.566599999999999</c:v>
                </c:pt>
                <c:pt idx="5">
                  <c:v>19.700500000000002</c:v>
                </c:pt>
                <c:pt idx="6">
                  <c:v>24.5382</c:v>
                </c:pt>
                <c:pt idx="7">
                  <c:v>29.3705</c:v>
                </c:pt>
                <c:pt idx="8">
                  <c:v>34.2697</c:v>
                </c:pt>
                <c:pt idx="9">
                  <c:v>38.671999999999997</c:v>
                </c:pt>
                <c:pt idx="10">
                  <c:v>43.244599999999998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E0F-4213-BD4B-82ABDDF67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4833080"/>
        <c:axId val="764833408"/>
      </c:lineChart>
      <c:catAx>
        <c:axId val="76483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408"/>
        <c:crosses val="autoZero"/>
        <c:auto val="1"/>
        <c:lblAlgn val="ctr"/>
        <c:lblOffset val="100"/>
        <c:noMultiLvlLbl val="0"/>
      </c:catAx>
      <c:valAx>
        <c:axId val="76483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CQI statistics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'FR1 FDD 2x4'!$D$1:$D$2</c:f>
              <c:strCache>
                <c:ptCount val="2"/>
                <c:pt idx="0">
                  <c:v>Qualcomm</c:v>
                </c:pt>
                <c:pt idx="1">
                  <c:v>Median CQI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'FR1 FDD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FDD 2x4'!$D$3:$D$13</c:f>
              <c:numCache>
                <c:formatCode>General</c:formatCode>
                <c:ptCount val="11"/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05-4A0E-9DB3-61B15BAD9180}"/>
            </c:ext>
          </c:extLst>
        </c:ser>
        <c:ser>
          <c:idx val="8"/>
          <c:order val="1"/>
          <c:tx>
            <c:strRef>
              <c:f>'FR1 FDD 2x4'!$H$1:$H$2</c:f>
              <c:strCache>
                <c:ptCount val="2"/>
                <c:pt idx="0">
                  <c:v>Apple</c:v>
                </c:pt>
                <c:pt idx="1">
                  <c:v>Median CQI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'FR1 FDD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FDD 2x4'!$H$3:$H$13</c:f>
              <c:numCache>
                <c:formatCode>General</c:formatCode>
                <c:ptCount val="1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11</c:v>
                </c:pt>
                <c:pt idx="10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5-4A0E-9DB3-61B15BAD9180}"/>
            </c:ext>
          </c:extLst>
        </c:ser>
        <c:ser>
          <c:idx val="12"/>
          <c:order val="2"/>
          <c:tx>
            <c:strRef>
              <c:f>'FR1 FDD 2x4'!$L$1:$L$2</c:f>
              <c:strCache>
                <c:ptCount val="2"/>
                <c:pt idx="0">
                  <c:v>Ericsson</c:v>
                </c:pt>
                <c:pt idx="1">
                  <c:v>Median CQI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'FR1 FDD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FDD 2x4'!$L$3:$L$13</c:f>
              <c:numCache>
                <c:formatCode>General</c:formatCode>
                <c:ptCount val="11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05-4A0E-9DB3-61B15BAD9180}"/>
            </c:ext>
          </c:extLst>
        </c:ser>
        <c:ser>
          <c:idx val="1"/>
          <c:order val="3"/>
          <c:tx>
            <c:strRef>
              <c:f>'FR1 FDD 2x4'!$P$1:$P$2</c:f>
              <c:strCache>
                <c:ptCount val="2"/>
                <c:pt idx="0">
                  <c:v>Intel</c:v>
                </c:pt>
                <c:pt idx="1">
                  <c:v>Median CQI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'FR1 FDD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FDD 2x4'!$P$3:$P$13</c:f>
              <c:numCache>
                <c:formatCode>General</c:formatCode>
                <c:ptCount val="1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4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05-4A0E-9DB3-61B15BAD9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4833080"/>
        <c:axId val="764833408"/>
      </c:lineChart>
      <c:catAx>
        <c:axId val="76483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408"/>
        <c:crosses val="autoZero"/>
        <c:auto val="1"/>
        <c:lblAlgn val="ctr"/>
        <c:lblOffset val="100"/>
        <c:noMultiLvlLbl val="0"/>
      </c:catAx>
      <c:valAx>
        <c:axId val="76483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 statistics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'FR1 FDD 2x4'!$E$1:$E$2</c:f>
              <c:strCache>
                <c:ptCount val="2"/>
                <c:pt idx="0">
                  <c:v>Qualcomm</c:v>
                </c:pt>
                <c:pt idx="1">
                  <c:v>Median 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'FR1 FDD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FDD 2x4'!$E$3:$E$13</c:f>
              <c:numCache>
                <c:formatCode>General</c:formatCode>
                <c:ptCount val="11"/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AA-41E9-A463-EFD41A99C20A}"/>
            </c:ext>
          </c:extLst>
        </c:ser>
        <c:ser>
          <c:idx val="8"/>
          <c:order val="1"/>
          <c:tx>
            <c:strRef>
              <c:f>'FR1 FDD 2x4'!$I$1:$I$2</c:f>
              <c:strCache>
                <c:ptCount val="2"/>
                <c:pt idx="0">
                  <c:v>Apple</c:v>
                </c:pt>
                <c:pt idx="1">
                  <c:v>Median RI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'FR1 FDD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FDD 2x4'!$I$3:$I$13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AA-41E9-A463-EFD41A99C20A}"/>
            </c:ext>
          </c:extLst>
        </c:ser>
        <c:ser>
          <c:idx val="12"/>
          <c:order val="2"/>
          <c:tx>
            <c:strRef>
              <c:f>'FR1 FDD 2x4'!$M$1:$M$2</c:f>
              <c:strCache>
                <c:ptCount val="2"/>
                <c:pt idx="0">
                  <c:v>Ericsson</c:v>
                </c:pt>
                <c:pt idx="1">
                  <c:v>Median RI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'FR1 FDD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FDD 2x4'!$M$3:$M$13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AA-41E9-A463-EFD41A99C20A}"/>
            </c:ext>
          </c:extLst>
        </c:ser>
        <c:ser>
          <c:idx val="1"/>
          <c:order val="3"/>
          <c:tx>
            <c:strRef>
              <c:f>'FR1 FDD 2x4'!$Q$1:$Q$2</c:f>
              <c:strCache>
                <c:ptCount val="2"/>
                <c:pt idx="0">
                  <c:v>Intel</c:v>
                </c:pt>
                <c:pt idx="1">
                  <c:v>Median RI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'FR1 FDD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FDD 2x4'!$Q$3:$Q$13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AA-41E9-A463-EFD41A99C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4833080"/>
        <c:axId val="764833408"/>
      </c:lineChart>
      <c:catAx>
        <c:axId val="76483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408"/>
        <c:crosses val="autoZero"/>
        <c:auto val="1"/>
        <c:lblAlgn val="ctr"/>
        <c:lblOffset val="100"/>
        <c:noMultiLvlLbl val="0"/>
      </c:catAx>
      <c:valAx>
        <c:axId val="76483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Throughput statistics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2"/>
          <c:order val="0"/>
          <c:tx>
            <c:strRef>
              <c:f>'FR1 TDD 2x2'!$B$1:$B$2</c:f>
              <c:strCache>
                <c:ptCount val="2"/>
                <c:pt idx="0">
                  <c:v>Qualcomm</c:v>
                </c:pt>
                <c:pt idx="1">
                  <c:v>Throughput (Mbps)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'FR1 TDD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TDD 2x2'!$B$3:$B$15</c:f>
              <c:numCache>
                <c:formatCode>General</c:formatCode>
                <c:ptCount val="13"/>
                <c:pt idx="0">
                  <c:v>10.93</c:v>
                </c:pt>
                <c:pt idx="1">
                  <c:v>14.54</c:v>
                </c:pt>
                <c:pt idx="2">
                  <c:v>20.43</c:v>
                </c:pt>
                <c:pt idx="3">
                  <c:v>25.37</c:v>
                </c:pt>
                <c:pt idx="4">
                  <c:v>33.159999999999997</c:v>
                </c:pt>
                <c:pt idx="5">
                  <c:v>39.81</c:v>
                </c:pt>
                <c:pt idx="6">
                  <c:v>47.31</c:v>
                </c:pt>
                <c:pt idx="7">
                  <c:v>53.96</c:v>
                </c:pt>
                <c:pt idx="8">
                  <c:v>62.51</c:v>
                </c:pt>
                <c:pt idx="9">
                  <c:v>71.73</c:v>
                </c:pt>
                <c:pt idx="10">
                  <c:v>82.65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70-4686-96C3-A63EF3571F0A}"/>
            </c:ext>
          </c:extLst>
        </c:ser>
        <c:ser>
          <c:idx val="1"/>
          <c:order val="1"/>
          <c:tx>
            <c:strRef>
              <c:f>'FR1 TDD 2x2'!$F$1:$F$2</c:f>
              <c:strCache>
                <c:ptCount val="2"/>
                <c:pt idx="0">
                  <c:v>Apple</c:v>
                </c:pt>
                <c:pt idx="1">
                  <c:v>Throughput (Mbps)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'FR1 TDD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TDD 2x2'!$F$3:$F$15</c:f>
              <c:numCache>
                <c:formatCode>General</c:formatCode>
                <c:ptCount val="13"/>
                <c:pt idx="0">
                  <c:v>11.675000000000001</c:v>
                </c:pt>
                <c:pt idx="1">
                  <c:v>16.167999999999999</c:v>
                </c:pt>
                <c:pt idx="2">
                  <c:v>21.614999999999998</c:v>
                </c:pt>
                <c:pt idx="3">
                  <c:v>28.577999999999999</c:v>
                </c:pt>
                <c:pt idx="4">
                  <c:v>34.954000000000001</c:v>
                </c:pt>
                <c:pt idx="5">
                  <c:v>40.573</c:v>
                </c:pt>
                <c:pt idx="6">
                  <c:v>46.720999999999997</c:v>
                </c:pt>
                <c:pt idx="7">
                  <c:v>49.548999999999999</c:v>
                </c:pt>
                <c:pt idx="8">
                  <c:v>64.201999999999998</c:v>
                </c:pt>
                <c:pt idx="9">
                  <c:v>75.772000000000006</c:v>
                </c:pt>
                <c:pt idx="10">
                  <c:v>82.978999999999999</c:v>
                </c:pt>
                <c:pt idx="11">
                  <c:v>91.046999999999997</c:v>
                </c:pt>
                <c:pt idx="12">
                  <c:v>103.617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70-4686-96C3-A63EF3571F0A}"/>
            </c:ext>
          </c:extLst>
        </c:ser>
        <c:ser>
          <c:idx val="0"/>
          <c:order val="2"/>
          <c:tx>
            <c:strRef>
              <c:f>'FR1 TDD 2x2'!$J$1:$J$2</c:f>
              <c:strCache>
                <c:ptCount val="2"/>
                <c:pt idx="0">
                  <c:v>Ericsson</c:v>
                </c:pt>
                <c:pt idx="1">
                  <c:v>Throughput (Mbps)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'FR1 TDD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TDD 2x2'!$J$3:$J$15</c:f>
              <c:numCache>
                <c:formatCode>General</c:formatCode>
                <c:ptCount val="13"/>
                <c:pt idx="0">
                  <c:v>13.715486</c:v>
                </c:pt>
                <c:pt idx="1">
                  <c:v>18.630223999999998</c:v>
                </c:pt>
                <c:pt idx="2">
                  <c:v>24.834458999999999</c:v>
                </c:pt>
                <c:pt idx="3">
                  <c:v>30.456188000000001</c:v>
                </c:pt>
                <c:pt idx="4">
                  <c:v>35.955835</c:v>
                </c:pt>
                <c:pt idx="5">
                  <c:v>42.752364</c:v>
                </c:pt>
                <c:pt idx="6">
                  <c:v>49.284875999999997</c:v>
                </c:pt>
                <c:pt idx="7">
                  <c:v>54.176912999999999</c:v>
                </c:pt>
                <c:pt idx="8">
                  <c:v>62.735168000000002</c:v>
                </c:pt>
                <c:pt idx="9">
                  <c:v>72.850296</c:v>
                </c:pt>
                <c:pt idx="10">
                  <c:v>80.353387999999995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470-4686-96C3-A63EF3571F0A}"/>
            </c:ext>
          </c:extLst>
        </c:ser>
        <c:ser>
          <c:idx val="2"/>
          <c:order val="3"/>
          <c:tx>
            <c:strRef>
              <c:f>'FR1 TDD 2x2'!$N$1:$N$2</c:f>
              <c:strCache>
                <c:ptCount val="2"/>
                <c:pt idx="0">
                  <c:v>Company 4</c:v>
                </c:pt>
                <c:pt idx="1">
                  <c:v>Throughput (Mbps)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'FR1 TDD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TDD 2x2'!$N$3:$N$15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470-4686-96C3-A63EF3571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4833080"/>
        <c:axId val="764833408"/>
      </c:lineChart>
      <c:catAx>
        <c:axId val="76483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408"/>
        <c:crosses val="autoZero"/>
        <c:auto val="1"/>
        <c:lblAlgn val="ctr"/>
        <c:lblOffset val="100"/>
        <c:noMultiLvlLbl val="0"/>
      </c:catAx>
      <c:valAx>
        <c:axId val="76483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CQI statistics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2"/>
          <c:order val="0"/>
          <c:tx>
            <c:strRef>
              <c:f>'FR1 TDD 2x2'!$D$1:$D$2</c:f>
              <c:strCache>
                <c:ptCount val="2"/>
                <c:pt idx="0">
                  <c:v>Qualcomm</c:v>
                </c:pt>
                <c:pt idx="1">
                  <c:v>Median CQI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'FR1 TDD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TDD 2x2'!$D$3:$D$15</c:f>
              <c:numCache>
                <c:formatCode>General</c:formatCode>
                <c:ptCount val="13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20-4CB0-8B89-98CA3A7D3977}"/>
            </c:ext>
          </c:extLst>
        </c:ser>
        <c:ser>
          <c:idx val="1"/>
          <c:order val="1"/>
          <c:tx>
            <c:strRef>
              <c:f>'FR1 TDD 2x2'!$H$1:$H$2</c:f>
              <c:strCache>
                <c:ptCount val="2"/>
                <c:pt idx="0">
                  <c:v>Apple</c:v>
                </c:pt>
                <c:pt idx="1">
                  <c:v>Median CQI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'FR1 TDD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TDD 2x2'!$H$3:$H$15</c:f>
              <c:numCache>
                <c:formatCode>General</c:formatCod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20-4CB0-8B89-98CA3A7D3977}"/>
            </c:ext>
          </c:extLst>
        </c:ser>
        <c:ser>
          <c:idx val="0"/>
          <c:order val="2"/>
          <c:tx>
            <c:strRef>
              <c:f>'FR1 TDD 2x2'!$L$1:$L$2</c:f>
              <c:strCache>
                <c:ptCount val="2"/>
                <c:pt idx="0">
                  <c:v>Ericsson</c:v>
                </c:pt>
                <c:pt idx="1">
                  <c:v>Median CQI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'FR1 TDD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TDD 2x2'!$L$3:$L$15</c:f>
              <c:numCache>
                <c:formatCode>General</c:formatCode>
                <c:ptCount val="13"/>
                <c:pt idx="0">
                  <c:v>3</c:v>
                </c:pt>
                <c:pt idx="1">
                  <c:v>4.5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8.5</c:v>
                </c:pt>
                <c:pt idx="8">
                  <c:v>9</c:v>
                </c:pt>
                <c:pt idx="9">
                  <c:v>9</c:v>
                </c:pt>
                <c:pt idx="1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20-4CB0-8B89-98CA3A7D3977}"/>
            </c:ext>
          </c:extLst>
        </c:ser>
        <c:ser>
          <c:idx val="2"/>
          <c:order val="3"/>
          <c:tx>
            <c:strRef>
              <c:f>'FR1 TDD 2x2'!$P$1:$P$2</c:f>
              <c:strCache>
                <c:ptCount val="2"/>
                <c:pt idx="0">
                  <c:v>Company 4</c:v>
                </c:pt>
                <c:pt idx="1">
                  <c:v>Median CQI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'FR1 TDD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TDD 2x2'!$P$3:$P$15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20-4CB0-8B89-98CA3A7D3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4833080"/>
        <c:axId val="764833408"/>
      </c:lineChart>
      <c:catAx>
        <c:axId val="76483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408"/>
        <c:crosses val="autoZero"/>
        <c:auto val="1"/>
        <c:lblAlgn val="ctr"/>
        <c:lblOffset val="100"/>
        <c:noMultiLvlLbl val="0"/>
      </c:catAx>
      <c:valAx>
        <c:axId val="76483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 statistics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2"/>
          <c:order val="0"/>
          <c:tx>
            <c:strRef>
              <c:f>'FR1 TDD 2x2'!$E$1:$E$2</c:f>
              <c:strCache>
                <c:ptCount val="2"/>
                <c:pt idx="0">
                  <c:v>Qualcomm</c:v>
                </c:pt>
                <c:pt idx="1">
                  <c:v>Median 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'FR1 TDD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TDD 2x2'!$E$3:$E$15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12-44AA-8B69-2369451AE7DA}"/>
            </c:ext>
          </c:extLst>
        </c:ser>
        <c:ser>
          <c:idx val="1"/>
          <c:order val="1"/>
          <c:tx>
            <c:strRef>
              <c:f>'FR1 TDD 2x2'!$I$1:$I$2</c:f>
              <c:strCache>
                <c:ptCount val="2"/>
                <c:pt idx="0">
                  <c:v>Apple</c:v>
                </c:pt>
                <c:pt idx="1">
                  <c:v>Median RI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'FR1 TDD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TDD 2x2'!$I$3:$I$15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12-44AA-8B69-2369451AE7DA}"/>
            </c:ext>
          </c:extLst>
        </c:ser>
        <c:ser>
          <c:idx val="0"/>
          <c:order val="2"/>
          <c:tx>
            <c:strRef>
              <c:f>'FR1 TDD 2x2'!$M$1:$M$2</c:f>
              <c:strCache>
                <c:ptCount val="2"/>
                <c:pt idx="0">
                  <c:v>Ericsson</c:v>
                </c:pt>
                <c:pt idx="1">
                  <c:v>Median RI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'FR1 TDD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TDD 2x2'!$M$3:$M$15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12-44AA-8B69-2369451AE7DA}"/>
            </c:ext>
          </c:extLst>
        </c:ser>
        <c:ser>
          <c:idx val="2"/>
          <c:order val="3"/>
          <c:tx>
            <c:strRef>
              <c:f>'FR1 TDD 2x2'!$Q$1:$Q$2</c:f>
              <c:strCache>
                <c:ptCount val="2"/>
                <c:pt idx="0">
                  <c:v>Company 4</c:v>
                </c:pt>
                <c:pt idx="1">
                  <c:v>Median RI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'FR1 TDD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TDD 2x2'!$Q$3:$Q$15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12-44AA-8B69-2369451AE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4833080"/>
        <c:axId val="764833408"/>
      </c:lineChart>
      <c:catAx>
        <c:axId val="76483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408"/>
        <c:crosses val="autoZero"/>
        <c:auto val="1"/>
        <c:lblAlgn val="ctr"/>
        <c:lblOffset val="100"/>
        <c:noMultiLvlLbl val="0"/>
      </c:catAx>
      <c:valAx>
        <c:axId val="76483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4762</xdr:rowOff>
    </xdr:from>
    <xdr:to>
      <xdr:col>7</xdr:col>
      <xdr:colOff>180975</xdr:colOff>
      <xdr:row>36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701D93-8F22-41BA-974C-6654CF4BA1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21</xdr:row>
      <xdr:rowOff>180975</xdr:rowOff>
    </xdr:from>
    <xdr:to>
      <xdr:col>15</xdr:col>
      <xdr:colOff>285750</xdr:colOff>
      <xdr:row>36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4854C9E-31BF-4A2D-8CD8-EA436E67AE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21</xdr:row>
      <xdr:rowOff>180975</xdr:rowOff>
    </xdr:from>
    <xdr:to>
      <xdr:col>24</xdr:col>
      <xdr:colOff>276225</xdr:colOff>
      <xdr:row>36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0931926-A2AE-43A5-8A6F-476DA9E2FB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185737</xdr:rowOff>
    </xdr:from>
    <xdr:to>
      <xdr:col>7</xdr:col>
      <xdr:colOff>180975</xdr:colOff>
      <xdr:row>36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B4B7D8-30D9-453C-A78A-21ED098A17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21</xdr:row>
      <xdr:rowOff>171450</xdr:rowOff>
    </xdr:from>
    <xdr:to>
      <xdr:col>15</xdr:col>
      <xdr:colOff>304800</xdr:colOff>
      <xdr:row>36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CD28BCE-6A3D-42A0-99D1-2B82312699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9525</xdr:colOff>
      <xdr:row>22</xdr:row>
      <xdr:rowOff>9525</xdr:rowOff>
    </xdr:from>
    <xdr:to>
      <xdr:col>23</xdr:col>
      <xdr:colOff>314325</xdr:colOff>
      <xdr:row>36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0CE2B16-FFA2-4D7F-831F-2D4A12EFA8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7</xdr:col>
      <xdr:colOff>180975</xdr:colOff>
      <xdr:row>35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50C84A-9392-4337-996B-1FA21152F5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21</xdr:row>
      <xdr:rowOff>0</xdr:rowOff>
    </xdr:from>
    <xdr:to>
      <xdr:col>15</xdr:col>
      <xdr:colOff>304800</xdr:colOff>
      <xdr:row>35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0D9D113-BD2D-49A4-87A5-82AE8B8832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600075</xdr:colOff>
      <xdr:row>21</xdr:row>
      <xdr:rowOff>0</xdr:rowOff>
    </xdr:from>
    <xdr:to>
      <xdr:col>23</xdr:col>
      <xdr:colOff>295275</xdr:colOff>
      <xdr:row>35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4FDC6C6-3BD0-440C-B1EB-346189B40C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7</xdr:col>
      <xdr:colOff>180975</xdr:colOff>
      <xdr:row>35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1D8193-4801-4F45-9C60-D7FC34E4E3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21</xdr:row>
      <xdr:rowOff>0</xdr:rowOff>
    </xdr:from>
    <xdr:to>
      <xdr:col>15</xdr:col>
      <xdr:colOff>304800</xdr:colOff>
      <xdr:row>35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A9C2C35-9A16-47E4-8AB9-853416F1C9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21</xdr:row>
      <xdr:rowOff>0</xdr:rowOff>
    </xdr:from>
    <xdr:to>
      <xdr:col>23</xdr:col>
      <xdr:colOff>304800</xdr:colOff>
      <xdr:row>35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B869F4E-8CCD-4237-93A1-1BBA2CB1BA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20</xdr:row>
      <xdr:rowOff>171450</xdr:rowOff>
    </xdr:from>
    <xdr:to>
      <xdr:col>7</xdr:col>
      <xdr:colOff>152400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0627740-9FD0-4F10-A060-0B5AE849EF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600075</xdr:colOff>
      <xdr:row>21</xdr:row>
      <xdr:rowOff>0</xdr:rowOff>
    </xdr:from>
    <xdr:to>
      <xdr:col>15</xdr:col>
      <xdr:colOff>295275</xdr:colOff>
      <xdr:row>35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25DCB1A-1457-4765-9956-F26453DBE0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21</xdr:row>
      <xdr:rowOff>0</xdr:rowOff>
    </xdr:from>
    <xdr:to>
      <xdr:col>23</xdr:col>
      <xdr:colOff>304800</xdr:colOff>
      <xdr:row>35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0D88032-FCD6-4A9E-BE21-084C7FC53F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25D36-0253-42AC-AAD7-852F28BE2A83}">
  <dimension ref="B2:J8"/>
  <sheetViews>
    <sheetView workbookViewId="0">
      <selection activeCell="B6" sqref="B6"/>
    </sheetView>
  </sheetViews>
  <sheetFormatPr defaultRowHeight="15"/>
  <sheetData>
    <row r="2" spans="2:10" ht="18.75">
      <c r="B2" s="6" t="s">
        <v>14</v>
      </c>
      <c r="C2" s="7"/>
      <c r="D2" s="7"/>
      <c r="E2" s="7"/>
      <c r="F2" s="7"/>
      <c r="G2" s="7"/>
      <c r="H2" s="7"/>
      <c r="I2" s="22" t="s">
        <v>18</v>
      </c>
      <c r="J2" s="23"/>
    </row>
    <row r="3" spans="2:10" ht="18.75">
      <c r="B3" s="8" t="s">
        <v>15</v>
      </c>
      <c r="C3" s="9"/>
      <c r="D3" s="9"/>
      <c r="E3" s="9"/>
      <c r="F3" s="9"/>
      <c r="G3" s="9"/>
      <c r="H3" s="9"/>
      <c r="I3" s="9"/>
      <c r="J3" s="10"/>
    </row>
    <row r="4" spans="2:10" ht="18.75">
      <c r="B4" s="11"/>
      <c r="C4" s="12"/>
      <c r="D4" s="12"/>
      <c r="E4" s="12"/>
      <c r="F4" s="12"/>
      <c r="G4" s="12"/>
      <c r="H4" s="12"/>
      <c r="I4" s="12"/>
      <c r="J4" s="13"/>
    </row>
    <row r="5" spans="2:10" ht="18.75">
      <c r="B5" s="14" t="s">
        <v>20</v>
      </c>
      <c r="C5" s="15"/>
      <c r="D5" s="15"/>
      <c r="E5" s="15"/>
      <c r="F5" s="15"/>
      <c r="G5" s="15"/>
      <c r="H5" s="15"/>
      <c r="I5" s="24"/>
      <c r="J5" s="24"/>
    </row>
    <row r="6" spans="2:10" ht="18.75">
      <c r="B6" s="16" t="s">
        <v>19</v>
      </c>
      <c r="C6" s="17"/>
      <c r="D6" s="17"/>
      <c r="E6" s="17"/>
      <c r="F6" s="17"/>
      <c r="G6" s="17"/>
      <c r="H6" s="17"/>
      <c r="I6" s="12"/>
      <c r="J6" s="13"/>
    </row>
    <row r="7" spans="2:10" ht="18.75">
      <c r="B7" s="8" t="s">
        <v>16</v>
      </c>
      <c r="C7" s="17">
        <v>10.7</v>
      </c>
      <c r="D7" s="17"/>
      <c r="E7" s="17"/>
      <c r="F7" s="17"/>
      <c r="G7" s="17"/>
      <c r="H7" s="17"/>
      <c r="I7" s="12"/>
      <c r="J7" s="13"/>
    </row>
    <row r="8" spans="2:10" ht="18.75">
      <c r="B8" s="18" t="s">
        <v>17</v>
      </c>
      <c r="C8" s="19"/>
      <c r="D8" s="19"/>
      <c r="E8" s="19"/>
      <c r="F8" s="19"/>
      <c r="G8" s="19"/>
      <c r="H8" s="19"/>
      <c r="I8" s="20"/>
      <c r="J8" s="21"/>
    </row>
  </sheetData>
  <mergeCells count="2">
    <mergeCell ref="I2:J2"/>
    <mergeCell ref="I5:J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0"/>
  <sheetViews>
    <sheetView topLeftCell="A4" workbookViewId="0">
      <selection activeCell="J18" sqref="J18"/>
    </sheetView>
  </sheetViews>
  <sheetFormatPr defaultRowHeight="15"/>
  <cols>
    <col min="2" max="2" width="11.28515625" bestFit="1" customWidth="1"/>
    <col min="3" max="3" width="11.28515625" style="3" customWidth="1"/>
    <col min="4" max="4" width="11.28515625" bestFit="1" customWidth="1"/>
    <col min="5" max="5" width="10" bestFit="1" customWidth="1"/>
    <col min="6" max="7" width="11" customWidth="1"/>
    <col min="23" max="23" width="9.5703125" bestFit="1" customWidth="1"/>
    <col min="24" max="24" width="9.140625" style="3"/>
  </cols>
  <sheetData>
    <row r="1" spans="1:24" s="1" customFormat="1">
      <c r="A1" s="25" t="s">
        <v>5</v>
      </c>
      <c r="B1" s="25" t="s">
        <v>4</v>
      </c>
      <c r="C1" s="25"/>
      <c r="D1" s="25"/>
      <c r="E1" s="25"/>
      <c r="F1" s="25" t="s">
        <v>3</v>
      </c>
      <c r="G1" s="25"/>
      <c r="H1" s="25"/>
      <c r="I1" s="25"/>
      <c r="J1" s="25" t="s">
        <v>6</v>
      </c>
      <c r="K1" s="25"/>
      <c r="L1" s="25"/>
      <c r="M1" s="25"/>
      <c r="N1" s="25" t="s">
        <v>7</v>
      </c>
      <c r="O1" s="25"/>
      <c r="P1" s="25"/>
      <c r="Q1" s="25"/>
      <c r="R1" s="25"/>
      <c r="S1" s="25"/>
      <c r="T1" s="25"/>
      <c r="U1" s="25"/>
      <c r="X1" s="2"/>
    </row>
    <row r="2" spans="1:24" s="1" customFormat="1">
      <c r="A2" s="25"/>
      <c r="B2" s="1" t="s">
        <v>2</v>
      </c>
      <c r="C2" s="2" t="s">
        <v>10</v>
      </c>
      <c r="D2" s="1" t="s">
        <v>0</v>
      </c>
      <c r="E2" s="1" t="s">
        <v>1</v>
      </c>
      <c r="F2" s="1" t="s">
        <v>2</v>
      </c>
      <c r="G2" s="2" t="s">
        <v>10</v>
      </c>
      <c r="H2" s="1" t="s">
        <v>0</v>
      </c>
      <c r="I2" s="1" t="s">
        <v>1</v>
      </c>
      <c r="J2" s="1" t="s">
        <v>2</v>
      </c>
      <c r="K2" s="2" t="s">
        <v>10</v>
      </c>
      <c r="L2" s="1" t="s">
        <v>0</v>
      </c>
      <c r="M2" s="1" t="s">
        <v>1</v>
      </c>
      <c r="N2" s="1" t="s">
        <v>2</v>
      </c>
      <c r="O2" s="2" t="s">
        <v>10</v>
      </c>
      <c r="P2" s="1" t="s">
        <v>0</v>
      </c>
      <c r="Q2" s="1" t="s">
        <v>1</v>
      </c>
      <c r="R2" s="1" t="s">
        <v>2</v>
      </c>
      <c r="S2" s="2" t="s">
        <v>10</v>
      </c>
      <c r="T2" s="1" t="s">
        <v>0</v>
      </c>
      <c r="U2" s="1" t="s">
        <v>1</v>
      </c>
      <c r="W2" s="1" t="s">
        <v>8</v>
      </c>
      <c r="X2" s="2" t="s">
        <v>9</v>
      </c>
    </row>
    <row r="3" spans="1:24">
      <c r="A3">
        <v>0</v>
      </c>
      <c r="B3">
        <v>3.14</v>
      </c>
      <c r="C3" s="4">
        <f>B3/$H$18</f>
        <v>4.8651998760458628E-2</v>
      </c>
      <c r="D3">
        <v>3</v>
      </c>
      <c r="E3">
        <v>1</v>
      </c>
      <c r="F3">
        <v>3.9870000000000001</v>
      </c>
      <c r="G3" s="4">
        <f>F3/$H$18</f>
        <v>6.1775643012085525E-2</v>
      </c>
      <c r="H3">
        <v>3</v>
      </c>
      <c r="I3">
        <v>1</v>
      </c>
      <c r="J3">
        <v>4.416569</v>
      </c>
      <c r="K3" s="4">
        <f>J3/$H$18</f>
        <v>6.8431499845057323E-2</v>
      </c>
      <c r="L3">
        <v>3</v>
      </c>
      <c r="M3">
        <v>1</v>
      </c>
      <c r="N3">
        <v>3.5966900000000002</v>
      </c>
      <c r="O3" s="4">
        <f>N3/$H$18</f>
        <v>5.5728075612023552E-2</v>
      </c>
      <c r="P3">
        <v>3</v>
      </c>
      <c r="Q3">
        <v>1</v>
      </c>
      <c r="W3" s="5">
        <f>AVERAGE(B3,F3,J3,N3,R3)</f>
        <v>3.7850647500000005</v>
      </c>
      <c r="X3" s="4">
        <f>(MAX(B3,F3,J3,N3)-MIN(B3,F3,J3,N3))/W3</f>
        <v>0.3372647720227242</v>
      </c>
    </row>
    <row r="4" spans="1:24">
      <c r="A4">
        <v>2</v>
      </c>
      <c r="B4">
        <v>4.55</v>
      </c>
      <c r="C4" s="4">
        <f t="shared" ref="C4:C13" si="0">B4/$H$18</f>
        <v>7.0498915401301515E-2</v>
      </c>
      <c r="D4">
        <v>3</v>
      </c>
      <c r="E4">
        <v>1</v>
      </c>
      <c r="F4">
        <v>5.7229999999999999</v>
      </c>
      <c r="G4" s="4">
        <f t="shared" ref="G4:G15" si="1">F4/$H$18</f>
        <v>8.8673690734428254E-2</v>
      </c>
      <c r="H4">
        <v>4</v>
      </c>
      <c r="I4">
        <v>1</v>
      </c>
      <c r="J4" s="26">
        <v>5.811928</v>
      </c>
      <c r="K4" s="4">
        <f t="shared" ref="K4:K13" si="2">J4/$H$18</f>
        <v>9.0051564920979224E-2</v>
      </c>
      <c r="L4">
        <v>4</v>
      </c>
      <c r="M4">
        <v>1</v>
      </c>
      <c r="N4">
        <v>5.07897</v>
      </c>
      <c r="O4" s="4">
        <f t="shared" ref="O4:O13" si="3">N4/$H$18</f>
        <v>7.8694917880384255E-2</v>
      </c>
      <c r="P4">
        <v>4</v>
      </c>
      <c r="Q4">
        <v>1</v>
      </c>
      <c r="W4" s="5">
        <f t="shared" ref="W4:W15" si="4">AVERAGE(B4,F4,J4,N4,R4)</f>
        <v>5.290974499999999</v>
      </c>
      <c r="X4" s="4">
        <f t="shared" ref="X4:X15" si="5">(MAX(B4,F4,J4,N4)-MIN(B4,F4,J4,N4))/W4</f>
        <v>0.23850577998438668</v>
      </c>
    </row>
    <row r="5" spans="1:24">
      <c r="A5">
        <v>4</v>
      </c>
      <c r="B5">
        <v>6.15</v>
      </c>
      <c r="C5" s="4">
        <f t="shared" si="0"/>
        <v>9.5289742795165791E-2</v>
      </c>
      <c r="D5">
        <v>4</v>
      </c>
      <c r="E5">
        <v>1</v>
      </c>
      <c r="F5">
        <v>7.6310000000000002</v>
      </c>
      <c r="G5" s="4">
        <f t="shared" si="1"/>
        <v>0.1182367524016114</v>
      </c>
      <c r="H5">
        <v>5</v>
      </c>
      <c r="I5">
        <v>1</v>
      </c>
      <c r="J5" s="26">
        <v>7.8003879999999999</v>
      </c>
      <c r="K5" s="4">
        <f t="shared" si="2"/>
        <v>0.12086129532073131</v>
      </c>
      <c r="L5">
        <v>5</v>
      </c>
      <c r="M5">
        <v>1</v>
      </c>
      <c r="N5">
        <v>6.7202400000000004</v>
      </c>
      <c r="O5" s="4">
        <f t="shared" si="3"/>
        <v>0.10412519367833901</v>
      </c>
      <c r="P5">
        <v>5</v>
      </c>
      <c r="Q5">
        <v>1</v>
      </c>
      <c r="W5" s="5">
        <f t="shared" si="4"/>
        <v>7.0754070000000002</v>
      </c>
      <c r="X5" s="4">
        <f t="shared" si="5"/>
        <v>0.23325697023506908</v>
      </c>
    </row>
    <row r="6" spans="1:24">
      <c r="A6">
        <v>6</v>
      </c>
      <c r="B6">
        <v>8.06</v>
      </c>
      <c r="C6" s="4">
        <f t="shared" si="0"/>
        <v>0.12488379299659126</v>
      </c>
      <c r="D6">
        <v>6</v>
      </c>
      <c r="E6">
        <v>1</v>
      </c>
      <c r="F6">
        <v>9.7059999999999995</v>
      </c>
      <c r="G6" s="4">
        <f t="shared" si="1"/>
        <v>0.1503873566780291</v>
      </c>
      <c r="H6">
        <v>6</v>
      </c>
      <c r="I6">
        <v>1</v>
      </c>
      <c r="J6" s="26">
        <v>9.6450910000000007</v>
      </c>
      <c r="K6" s="4">
        <f t="shared" si="2"/>
        <v>0.14944361636194609</v>
      </c>
      <c r="L6">
        <v>7</v>
      </c>
      <c r="M6">
        <v>1</v>
      </c>
      <c r="N6">
        <v>8.3212100000000007</v>
      </c>
      <c r="O6" s="4">
        <f t="shared" si="3"/>
        <v>0.12893105051131082</v>
      </c>
      <c r="P6">
        <v>6</v>
      </c>
      <c r="Q6">
        <v>1</v>
      </c>
      <c r="W6" s="5">
        <f t="shared" si="4"/>
        <v>8.9330752499999999</v>
      </c>
      <c r="X6" s="4">
        <f t="shared" si="5"/>
        <v>0.18425905457361944</v>
      </c>
    </row>
    <row r="7" spans="1:24">
      <c r="A7">
        <v>8</v>
      </c>
      <c r="B7">
        <v>9.98</v>
      </c>
      <c r="C7" s="4">
        <f t="shared" si="0"/>
        <v>0.15463278586922838</v>
      </c>
      <c r="D7">
        <v>6</v>
      </c>
      <c r="E7">
        <v>1</v>
      </c>
      <c r="F7">
        <v>11.664</v>
      </c>
      <c r="G7" s="4">
        <f t="shared" si="1"/>
        <v>0.1807251317012705</v>
      </c>
      <c r="H7">
        <v>7</v>
      </c>
      <c r="I7">
        <v>1</v>
      </c>
      <c r="J7" s="26">
        <v>11.543855000000001</v>
      </c>
      <c r="K7" s="4">
        <f t="shared" si="2"/>
        <v>0.17886357297799813</v>
      </c>
      <c r="L7">
        <v>7</v>
      </c>
      <c r="M7">
        <v>1</v>
      </c>
      <c r="N7">
        <v>10.1469</v>
      </c>
      <c r="O7" s="4">
        <f t="shared" si="3"/>
        <v>0.15721877905175086</v>
      </c>
      <c r="P7">
        <v>7</v>
      </c>
      <c r="Q7">
        <v>1</v>
      </c>
      <c r="W7" s="5">
        <f t="shared" si="4"/>
        <v>10.83368875</v>
      </c>
      <c r="X7" s="4">
        <f t="shared" si="5"/>
        <v>0.15544105418387613</v>
      </c>
    </row>
    <row r="8" spans="1:24">
      <c r="A8">
        <v>10</v>
      </c>
      <c r="B8">
        <v>12.16</v>
      </c>
      <c r="C8" s="4">
        <f t="shared" si="0"/>
        <v>0.18841028819336844</v>
      </c>
      <c r="D8">
        <v>8</v>
      </c>
      <c r="E8">
        <v>1</v>
      </c>
      <c r="F8">
        <v>13.872</v>
      </c>
      <c r="G8" s="4">
        <f t="shared" si="1"/>
        <v>0.21493647350480319</v>
      </c>
      <c r="H8">
        <v>8</v>
      </c>
      <c r="I8">
        <v>1</v>
      </c>
      <c r="J8" s="26">
        <v>13.726978000000001</v>
      </c>
      <c r="K8" s="4">
        <f t="shared" si="2"/>
        <v>0.21268946389835761</v>
      </c>
      <c r="L8">
        <v>8</v>
      </c>
      <c r="M8">
        <v>1</v>
      </c>
      <c r="N8">
        <v>12.322900000000001</v>
      </c>
      <c r="O8" s="4">
        <f t="shared" si="3"/>
        <v>0.19093430430740624</v>
      </c>
      <c r="P8">
        <v>8</v>
      </c>
      <c r="Q8">
        <v>1</v>
      </c>
      <c r="W8" s="5">
        <f t="shared" si="4"/>
        <v>13.020469500000001</v>
      </c>
      <c r="X8" s="4">
        <f t="shared" si="5"/>
        <v>0.13148527401412058</v>
      </c>
    </row>
    <row r="9" spans="1:24">
      <c r="A9">
        <v>12</v>
      </c>
      <c r="B9">
        <v>14.63</v>
      </c>
      <c r="C9" s="4">
        <f t="shared" si="0"/>
        <v>0.22668112798264642</v>
      </c>
      <c r="D9">
        <v>5</v>
      </c>
      <c r="E9">
        <v>2</v>
      </c>
      <c r="F9">
        <v>15.238</v>
      </c>
      <c r="G9" s="4">
        <f t="shared" si="1"/>
        <v>0.23610164239231482</v>
      </c>
      <c r="H9">
        <v>8</v>
      </c>
      <c r="I9">
        <v>1</v>
      </c>
      <c r="J9" s="26">
        <v>15.882053000000001</v>
      </c>
      <c r="K9" s="4">
        <f t="shared" si="2"/>
        <v>0.24608077161450262</v>
      </c>
      <c r="L9">
        <v>9</v>
      </c>
      <c r="M9">
        <v>1</v>
      </c>
      <c r="N9">
        <v>14.605</v>
      </c>
      <c r="O9" s="4">
        <f t="shared" si="3"/>
        <v>0.22629377130461728</v>
      </c>
      <c r="P9">
        <v>9</v>
      </c>
      <c r="Q9">
        <v>1</v>
      </c>
      <c r="W9" s="5">
        <f t="shared" si="4"/>
        <v>15.08876325</v>
      </c>
      <c r="X9" s="4">
        <f t="shared" si="5"/>
        <v>8.4636028734826924E-2</v>
      </c>
    </row>
    <row r="10" spans="1:24">
      <c r="A10">
        <v>14</v>
      </c>
      <c r="B10">
        <v>17.29</v>
      </c>
      <c r="C10" s="4">
        <f t="shared" si="0"/>
        <v>0.26789587852494573</v>
      </c>
      <c r="D10">
        <v>6</v>
      </c>
      <c r="E10">
        <v>2</v>
      </c>
      <c r="F10">
        <v>17.085000000000001</v>
      </c>
      <c r="G10" s="4">
        <f t="shared" si="1"/>
        <v>0.26471955376510692</v>
      </c>
      <c r="H10">
        <v>9</v>
      </c>
      <c r="I10">
        <v>1</v>
      </c>
      <c r="J10" s="26">
        <v>18.205745</v>
      </c>
      <c r="K10" s="4">
        <f t="shared" si="2"/>
        <v>0.28208467616981714</v>
      </c>
      <c r="L10">
        <v>10</v>
      </c>
      <c r="M10">
        <v>1</v>
      </c>
      <c r="N10">
        <v>16.802199999999999</v>
      </c>
      <c r="O10" s="4">
        <f t="shared" si="3"/>
        <v>0.26033777502324135</v>
      </c>
      <c r="P10">
        <v>9</v>
      </c>
      <c r="Q10">
        <v>1</v>
      </c>
      <c r="W10" s="5">
        <f t="shared" si="4"/>
        <v>17.345736250000002</v>
      </c>
      <c r="X10" s="4">
        <f t="shared" si="5"/>
        <v>8.0915850429813904E-2</v>
      </c>
    </row>
    <row r="11" spans="1:24">
      <c r="A11">
        <v>16</v>
      </c>
      <c r="B11">
        <v>20.05</v>
      </c>
      <c r="C11" s="4">
        <f t="shared" si="0"/>
        <v>0.31066005577936162</v>
      </c>
      <c r="D11">
        <v>6</v>
      </c>
      <c r="E11">
        <v>2</v>
      </c>
      <c r="F11">
        <v>21.111000000000001</v>
      </c>
      <c r="G11" s="4">
        <f t="shared" si="1"/>
        <v>0.32709947319491783</v>
      </c>
      <c r="H11">
        <v>10</v>
      </c>
      <c r="I11">
        <v>1</v>
      </c>
      <c r="J11" s="26">
        <v>20.960377999999999</v>
      </c>
      <c r="K11" s="4">
        <f t="shared" si="2"/>
        <v>0.32476569569259367</v>
      </c>
      <c r="L11">
        <v>10</v>
      </c>
      <c r="M11">
        <v>1</v>
      </c>
      <c r="N11">
        <v>19.3429</v>
      </c>
      <c r="O11" s="4">
        <f t="shared" si="3"/>
        <v>0.29970405949798573</v>
      </c>
      <c r="P11">
        <v>6</v>
      </c>
      <c r="Q11">
        <v>2</v>
      </c>
      <c r="W11" s="5">
        <f t="shared" si="4"/>
        <v>20.366069500000002</v>
      </c>
      <c r="X11" s="4">
        <f t="shared" si="5"/>
        <v>8.6815966134260722E-2</v>
      </c>
    </row>
    <row r="12" spans="1:24">
      <c r="A12">
        <v>18</v>
      </c>
      <c r="B12">
        <v>22.99</v>
      </c>
      <c r="C12" s="4">
        <f t="shared" si="0"/>
        <v>0.35621320111558719</v>
      </c>
      <c r="D12">
        <v>8</v>
      </c>
      <c r="E12">
        <v>2</v>
      </c>
      <c r="F12">
        <v>25.091999999999999</v>
      </c>
      <c r="G12" s="4">
        <f t="shared" si="1"/>
        <v>0.38878215060427634</v>
      </c>
      <c r="H12">
        <v>10</v>
      </c>
      <c r="I12">
        <v>1</v>
      </c>
      <c r="J12" s="26">
        <v>23.495263000000001</v>
      </c>
      <c r="K12" s="4">
        <f t="shared" si="2"/>
        <v>0.36404188100402851</v>
      </c>
      <c r="L12">
        <v>10</v>
      </c>
      <c r="M12">
        <v>2</v>
      </c>
      <c r="N12">
        <v>22.289400000000001</v>
      </c>
      <c r="O12" s="4">
        <f t="shared" si="3"/>
        <v>0.34535791757049888</v>
      </c>
      <c r="P12">
        <v>6</v>
      </c>
      <c r="Q12">
        <v>2</v>
      </c>
      <c r="W12" s="5">
        <f t="shared" si="4"/>
        <v>23.466665749999997</v>
      </c>
      <c r="X12" s="4">
        <f t="shared" si="5"/>
        <v>0.11942898193792181</v>
      </c>
    </row>
    <row r="13" spans="1:24">
      <c r="A13">
        <v>20</v>
      </c>
      <c r="B13">
        <v>25.75</v>
      </c>
      <c r="C13" s="4">
        <f t="shared" si="0"/>
        <v>0.39897737837000308</v>
      </c>
      <c r="D13">
        <v>8</v>
      </c>
      <c r="E13">
        <v>2</v>
      </c>
      <c r="F13">
        <v>28.204000000000001</v>
      </c>
      <c r="G13" s="4">
        <f t="shared" si="1"/>
        <v>0.43700030988534239</v>
      </c>
      <c r="H13">
        <v>9</v>
      </c>
      <c r="I13">
        <v>2</v>
      </c>
      <c r="J13" s="26">
        <v>26.412486000000001</v>
      </c>
      <c r="K13" s="4">
        <f t="shared" si="2"/>
        <v>0.40924211341803529</v>
      </c>
      <c r="L13">
        <v>10</v>
      </c>
      <c r="M13">
        <v>2</v>
      </c>
      <c r="N13">
        <v>25.572700000000001</v>
      </c>
      <c r="O13" s="4">
        <f t="shared" si="3"/>
        <v>0.39623024480942048</v>
      </c>
      <c r="P13">
        <v>8</v>
      </c>
      <c r="Q13">
        <v>2</v>
      </c>
      <c r="W13" s="5">
        <f t="shared" si="4"/>
        <v>26.484796500000002</v>
      </c>
      <c r="X13" s="4">
        <f t="shared" si="5"/>
        <v>9.9351339173023259E-2</v>
      </c>
    </row>
    <row r="14" spans="1:24">
      <c r="A14">
        <v>22</v>
      </c>
      <c r="F14">
        <v>30.088000000000001</v>
      </c>
      <c r="G14" s="4">
        <f t="shared" si="1"/>
        <v>0.46619150914161755</v>
      </c>
      <c r="H14">
        <v>9</v>
      </c>
      <c r="I14">
        <v>2</v>
      </c>
      <c r="N14">
        <v>28.759</v>
      </c>
      <c r="P14">
        <v>8</v>
      </c>
      <c r="Q14">
        <v>2</v>
      </c>
      <c r="W14" s="5">
        <f t="shared" si="4"/>
        <v>29.423500000000001</v>
      </c>
      <c r="X14" s="4">
        <f t="shared" si="5"/>
        <v>4.5167977976787281E-2</v>
      </c>
    </row>
    <row r="15" spans="1:24">
      <c r="A15">
        <v>24</v>
      </c>
      <c r="F15">
        <v>34.207999999999998</v>
      </c>
      <c r="G15" s="4">
        <f t="shared" si="1"/>
        <v>0.53002788968081804</v>
      </c>
      <c r="H15">
        <v>10</v>
      </c>
      <c r="I15">
        <v>2</v>
      </c>
      <c r="N15">
        <v>31.610900000000001</v>
      </c>
      <c r="P15">
        <v>9</v>
      </c>
      <c r="Q15">
        <v>2</v>
      </c>
      <c r="W15" s="5">
        <f t="shared" si="4"/>
        <v>32.90945</v>
      </c>
      <c r="X15" s="4">
        <f t="shared" si="5"/>
        <v>7.8916542209000684E-2</v>
      </c>
    </row>
    <row r="18" spans="1:8">
      <c r="A18" t="s">
        <v>11</v>
      </c>
      <c r="H18">
        <v>64.540000000000006</v>
      </c>
    </row>
    <row r="19" spans="1:8">
      <c r="A19" t="s">
        <v>21</v>
      </c>
      <c r="H19">
        <v>14</v>
      </c>
    </row>
    <row r="20" spans="1:8">
      <c r="A20" t="s">
        <v>22</v>
      </c>
      <c r="C20"/>
      <c r="H20">
        <v>0</v>
      </c>
    </row>
  </sheetData>
  <mergeCells count="6">
    <mergeCell ref="R1:U1"/>
    <mergeCell ref="B1:E1"/>
    <mergeCell ref="A1:A2"/>
    <mergeCell ref="F1:I1"/>
    <mergeCell ref="J1:M1"/>
    <mergeCell ref="N1:Q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7704B-3FCE-4EE9-861E-5E9329D20A6B}">
  <dimension ref="A1:X20"/>
  <sheetViews>
    <sheetView workbookViewId="0">
      <selection activeCell="J17" sqref="J17"/>
    </sheetView>
  </sheetViews>
  <sheetFormatPr defaultRowHeight="15"/>
  <cols>
    <col min="2" max="2" width="11.28515625" bestFit="1" customWidth="1"/>
    <col min="3" max="3" width="11.28515625" customWidth="1"/>
    <col min="4" max="4" width="11.28515625" bestFit="1" customWidth="1"/>
    <col min="5" max="5" width="10" bestFit="1" customWidth="1"/>
    <col min="6" max="7" width="11" customWidth="1"/>
    <col min="24" max="24" width="9.140625" style="3"/>
  </cols>
  <sheetData>
    <row r="1" spans="1:24" s="1" customFormat="1">
      <c r="A1" s="25" t="s">
        <v>5</v>
      </c>
      <c r="B1" s="25" t="s">
        <v>4</v>
      </c>
      <c r="C1" s="25"/>
      <c r="D1" s="25"/>
      <c r="E1" s="25"/>
      <c r="F1" s="25" t="s">
        <v>3</v>
      </c>
      <c r="G1" s="25"/>
      <c r="H1" s="25"/>
      <c r="I1" s="25"/>
      <c r="J1" s="25" t="s">
        <v>6</v>
      </c>
      <c r="K1" s="25"/>
      <c r="L1" s="25"/>
      <c r="M1" s="25"/>
      <c r="N1" s="25" t="s">
        <v>7</v>
      </c>
      <c r="O1" s="25"/>
      <c r="P1" s="25"/>
      <c r="Q1" s="25"/>
      <c r="R1" s="25"/>
      <c r="S1" s="25"/>
      <c r="T1" s="25"/>
      <c r="U1" s="25"/>
      <c r="X1" s="2"/>
    </row>
    <row r="2" spans="1:24" s="1" customFormat="1">
      <c r="A2" s="25"/>
      <c r="B2" s="1" t="s">
        <v>2</v>
      </c>
      <c r="C2" s="2" t="s">
        <v>10</v>
      </c>
      <c r="D2" s="1" t="s">
        <v>0</v>
      </c>
      <c r="E2" s="1" t="s">
        <v>1</v>
      </c>
      <c r="F2" s="1" t="s">
        <v>2</v>
      </c>
      <c r="G2" s="2" t="s">
        <v>10</v>
      </c>
      <c r="H2" s="1" t="s">
        <v>0</v>
      </c>
      <c r="I2" s="1" t="s">
        <v>1</v>
      </c>
      <c r="J2" s="1" t="s">
        <v>2</v>
      </c>
      <c r="K2" s="2" t="s">
        <v>10</v>
      </c>
      <c r="L2" s="1" t="s">
        <v>0</v>
      </c>
      <c r="M2" s="1" t="s">
        <v>1</v>
      </c>
      <c r="N2" s="1" t="s">
        <v>2</v>
      </c>
      <c r="O2" s="2" t="s">
        <v>10</v>
      </c>
      <c r="P2" s="1" t="s">
        <v>0</v>
      </c>
      <c r="Q2" s="1" t="s">
        <v>1</v>
      </c>
      <c r="R2" s="1" t="s">
        <v>2</v>
      </c>
      <c r="S2" s="2" t="s">
        <v>10</v>
      </c>
      <c r="T2" s="1" t="s">
        <v>0</v>
      </c>
      <c r="U2" s="1" t="s">
        <v>1</v>
      </c>
      <c r="W2" s="1" t="s">
        <v>8</v>
      </c>
      <c r="X2" s="2" t="s">
        <v>9</v>
      </c>
    </row>
    <row r="3" spans="1:24">
      <c r="A3">
        <v>0</v>
      </c>
      <c r="C3" s="4">
        <f>B3/$H$18</f>
        <v>0</v>
      </c>
      <c r="F3">
        <v>6.407</v>
      </c>
      <c r="G3" s="4">
        <f>F3/$H$18</f>
        <v>9.9271769445305233E-2</v>
      </c>
      <c r="H3">
        <v>4</v>
      </c>
      <c r="I3">
        <v>1</v>
      </c>
      <c r="J3" s="26">
        <v>6.9593800000000003</v>
      </c>
      <c r="K3" s="4">
        <f>J3/$H$18</f>
        <v>0.10783049271769445</v>
      </c>
      <c r="L3">
        <v>5</v>
      </c>
      <c r="M3">
        <v>1</v>
      </c>
      <c r="N3">
        <v>4.4365300000000003</v>
      </c>
      <c r="O3" s="4">
        <f>N3/$H$18</f>
        <v>6.8740780911062907E-2</v>
      </c>
      <c r="P3">
        <v>5</v>
      </c>
      <c r="Q3">
        <v>1</v>
      </c>
      <c r="W3" s="5">
        <f>AVERAGE(B3,F3,J3,N3,R3)</f>
        <v>5.9343033333333333</v>
      </c>
      <c r="X3" s="4">
        <f>(MAX(B3,F3,J3,N3)-MIN(B3,F3,J3,N3))/W3</f>
        <v>0.42512993662272069</v>
      </c>
    </row>
    <row r="4" spans="1:24">
      <c r="A4">
        <v>2</v>
      </c>
      <c r="B4">
        <v>7.56</v>
      </c>
      <c r="C4" s="4">
        <f t="shared" ref="C4:C13" si="0">B4/$H$18</f>
        <v>0.11713665943600866</v>
      </c>
      <c r="D4">
        <v>3</v>
      </c>
      <c r="E4">
        <v>1</v>
      </c>
      <c r="F4">
        <v>8.5259999999999998</v>
      </c>
      <c r="G4" s="4">
        <f t="shared" ref="G4:G13" si="1">F4/$H$18</f>
        <v>0.13210412147505421</v>
      </c>
      <c r="H4">
        <v>5</v>
      </c>
      <c r="I4">
        <v>1</v>
      </c>
      <c r="J4" s="26">
        <v>9.1308059999999998</v>
      </c>
      <c r="K4" s="4">
        <f t="shared" ref="K4:K13" si="2">J4/$H$18</f>
        <v>0.14147514719553764</v>
      </c>
      <c r="L4">
        <v>6</v>
      </c>
      <c r="M4">
        <v>1</v>
      </c>
      <c r="N4">
        <v>5.6579800000000002</v>
      </c>
      <c r="O4" s="4">
        <f t="shared" ref="O4:O13" si="3">N4/$H$18</f>
        <v>8.7666253486210099E-2</v>
      </c>
      <c r="P4">
        <v>6</v>
      </c>
      <c r="Q4">
        <v>1</v>
      </c>
      <c r="W4" s="5">
        <f t="shared" ref="W4:W13" si="4">AVERAGE(B4,F4,J4,N4,R4)</f>
        <v>7.7186965000000001</v>
      </c>
      <c r="X4" s="4">
        <f t="shared" ref="X4:X13" si="5">(MAX(B4,F4,J4,N4)-MIN(B4,F4,J4,N4))/W4</f>
        <v>0.449923895828784</v>
      </c>
    </row>
    <row r="5" spans="1:24">
      <c r="A5">
        <v>4</v>
      </c>
      <c r="B5">
        <v>9.98</v>
      </c>
      <c r="C5" s="4">
        <f t="shared" si="0"/>
        <v>0.15463278586922838</v>
      </c>
      <c r="D5">
        <v>4</v>
      </c>
      <c r="E5">
        <v>2</v>
      </c>
      <c r="F5">
        <v>10.984999999999999</v>
      </c>
      <c r="G5" s="4">
        <f t="shared" si="1"/>
        <v>0.17020452432599936</v>
      </c>
      <c r="H5">
        <v>6</v>
      </c>
      <c r="I5">
        <v>1</v>
      </c>
      <c r="J5" s="26">
        <v>11.602512000000001</v>
      </c>
      <c r="K5" s="4">
        <f t="shared" si="2"/>
        <v>0.17977242020452433</v>
      </c>
      <c r="L5">
        <v>5</v>
      </c>
      <c r="M5">
        <v>2</v>
      </c>
      <c r="N5">
        <v>7.13042</v>
      </c>
      <c r="O5" s="4">
        <f t="shared" si="3"/>
        <v>0.11048063216609853</v>
      </c>
      <c r="P5">
        <v>7</v>
      </c>
      <c r="Q5">
        <v>1</v>
      </c>
      <c r="W5" s="5">
        <f t="shared" si="4"/>
        <v>9.9244830000000004</v>
      </c>
      <c r="X5" s="4">
        <f t="shared" si="5"/>
        <v>0.4506120872996609</v>
      </c>
    </row>
    <row r="6" spans="1:24">
      <c r="A6">
        <v>6</v>
      </c>
      <c r="B6">
        <v>13.11</v>
      </c>
      <c r="C6" s="4">
        <f t="shared" si="0"/>
        <v>0.20312984195847533</v>
      </c>
      <c r="D6">
        <v>5</v>
      </c>
      <c r="E6">
        <v>2</v>
      </c>
      <c r="F6">
        <v>14.055999999999999</v>
      </c>
      <c r="G6" s="4">
        <f t="shared" si="1"/>
        <v>0.21778741865509757</v>
      </c>
      <c r="H6">
        <v>7</v>
      </c>
      <c r="I6">
        <v>1</v>
      </c>
      <c r="J6" s="26">
        <v>14.78759</v>
      </c>
      <c r="K6" s="4">
        <f t="shared" si="2"/>
        <v>0.22912286953827082</v>
      </c>
      <c r="L6">
        <v>6</v>
      </c>
      <c r="M6">
        <v>2</v>
      </c>
      <c r="N6">
        <v>10.2629</v>
      </c>
      <c r="O6" s="4">
        <f t="shared" si="3"/>
        <v>0.15901611403780599</v>
      </c>
      <c r="P6">
        <v>8</v>
      </c>
      <c r="Q6">
        <v>1</v>
      </c>
      <c r="W6" s="5">
        <f t="shared" si="4"/>
        <v>13.0541225</v>
      </c>
      <c r="X6" s="4">
        <f t="shared" si="5"/>
        <v>0.34661004598355805</v>
      </c>
    </row>
    <row r="7" spans="1:24">
      <c r="A7">
        <v>8</v>
      </c>
      <c r="B7">
        <v>16.53</v>
      </c>
      <c r="C7" s="4">
        <f t="shared" si="0"/>
        <v>0.25612023551286023</v>
      </c>
      <c r="D7">
        <v>6</v>
      </c>
      <c r="E7">
        <v>2</v>
      </c>
      <c r="F7">
        <v>18.088000000000001</v>
      </c>
      <c r="G7" s="4">
        <f t="shared" si="1"/>
        <v>0.28026030368763555</v>
      </c>
      <c r="H7">
        <v>6</v>
      </c>
      <c r="I7">
        <v>2</v>
      </c>
      <c r="J7" s="26">
        <v>18.184757000000001</v>
      </c>
      <c r="K7" s="4">
        <f t="shared" si="2"/>
        <v>0.28175948249147814</v>
      </c>
      <c r="L7">
        <v>7</v>
      </c>
      <c r="M7">
        <v>2</v>
      </c>
      <c r="N7">
        <v>14.566599999999999</v>
      </c>
      <c r="O7" s="4">
        <f t="shared" si="3"/>
        <v>0.22569879144716451</v>
      </c>
      <c r="P7">
        <v>4</v>
      </c>
      <c r="Q7">
        <v>2</v>
      </c>
      <c r="W7" s="5">
        <f t="shared" si="4"/>
        <v>16.842339249999998</v>
      </c>
      <c r="X7" s="4">
        <f t="shared" si="5"/>
        <v>0.21482508731677533</v>
      </c>
    </row>
    <row r="8" spans="1:24">
      <c r="A8">
        <v>10</v>
      </c>
      <c r="B8">
        <v>20.14</v>
      </c>
      <c r="C8" s="4">
        <f t="shared" si="0"/>
        <v>0.31205453982026649</v>
      </c>
      <c r="D8">
        <v>6</v>
      </c>
      <c r="E8">
        <v>2</v>
      </c>
      <c r="F8">
        <v>21.699000000000002</v>
      </c>
      <c r="G8" s="4">
        <f t="shared" si="1"/>
        <v>0.33621010226216297</v>
      </c>
      <c r="H8">
        <v>7</v>
      </c>
      <c r="I8">
        <v>2</v>
      </c>
      <c r="J8" s="26">
        <v>22.029684</v>
      </c>
      <c r="K8" s="4">
        <f t="shared" si="2"/>
        <v>0.34133380849085837</v>
      </c>
      <c r="L8">
        <v>8</v>
      </c>
      <c r="M8">
        <v>2</v>
      </c>
      <c r="N8">
        <v>19.700500000000002</v>
      </c>
      <c r="O8" s="4">
        <f t="shared" si="3"/>
        <v>0.30524480942051441</v>
      </c>
      <c r="P8">
        <v>6</v>
      </c>
      <c r="Q8">
        <v>2</v>
      </c>
      <c r="W8" s="5">
        <f t="shared" si="4"/>
        <v>20.892296000000002</v>
      </c>
      <c r="X8" s="4">
        <f t="shared" si="5"/>
        <v>0.11148530539678347</v>
      </c>
    </row>
    <row r="9" spans="1:24">
      <c r="A9">
        <v>12</v>
      </c>
      <c r="B9">
        <v>23.75</v>
      </c>
      <c r="C9" s="4">
        <f t="shared" si="0"/>
        <v>0.36798884412767274</v>
      </c>
      <c r="D9">
        <v>8</v>
      </c>
      <c r="E9">
        <v>2</v>
      </c>
      <c r="F9">
        <v>25.602</v>
      </c>
      <c r="G9" s="4">
        <f t="shared" si="1"/>
        <v>0.39668422683607063</v>
      </c>
      <c r="H9">
        <v>8</v>
      </c>
      <c r="I9">
        <v>2</v>
      </c>
      <c r="J9" s="26">
        <v>25.800044</v>
      </c>
      <c r="K9" s="4">
        <f t="shared" si="2"/>
        <v>0.39975277347381466</v>
      </c>
      <c r="L9">
        <v>9</v>
      </c>
      <c r="M9">
        <v>2</v>
      </c>
      <c r="N9">
        <v>24.5382</v>
      </c>
      <c r="O9" s="4">
        <f t="shared" si="3"/>
        <v>0.38020142547257513</v>
      </c>
      <c r="P9">
        <v>7</v>
      </c>
      <c r="Q9">
        <v>2</v>
      </c>
      <c r="W9" s="5">
        <f t="shared" si="4"/>
        <v>24.922561000000002</v>
      </c>
      <c r="X9" s="4">
        <f t="shared" si="5"/>
        <v>8.2256554613307983E-2</v>
      </c>
    </row>
    <row r="10" spans="1:24">
      <c r="A10">
        <v>14</v>
      </c>
      <c r="B10">
        <v>28.03</v>
      </c>
      <c r="C10" s="4">
        <f t="shared" si="0"/>
        <v>0.43430430740625964</v>
      </c>
      <c r="D10">
        <v>8</v>
      </c>
      <c r="E10">
        <v>2</v>
      </c>
      <c r="F10">
        <v>28.638000000000002</v>
      </c>
      <c r="G10" s="4">
        <f t="shared" si="1"/>
        <v>0.44372482181592809</v>
      </c>
      <c r="H10">
        <v>9</v>
      </c>
      <c r="I10">
        <v>2</v>
      </c>
      <c r="J10" s="26">
        <v>29.732565000000001</v>
      </c>
      <c r="K10" s="4">
        <f t="shared" si="2"/>
        <v>0.46068430430740626</v>
      </c>
      <c r="L10">
        <v>9</v>
      </c>
      <c r="M10">
        <v>2</v>
      </c>
      <c r="N10">
        <v>29.3705</v>
      </c>
      <c r="O10" s="4">
        <f t="shared" si="3"/>
        <v>0.45507437248218152</v>
      </c>
      <c r="P10">
        <v>8</v>
      </c>
      <c r="Q10">
        <v>2</v>
      </c>
      <c r="W10" s="5">
        <f t="shared" si="4"/>
        <v>28.942766249999998</v>
      </c>
      <c r="X10" s="4">
        <f t="shared" si="5"/>
        <v>5.8825234094546854E-2</v>
      </c>
    </row>
    <row r="11" spans="1:24">
      <c r="A11">
        <v>16</v>
      </c>
      <c r="B11">
        <v>32.21</v>
      </c>
      <c r="C11" s="4">
        <f t="shared" si="0"/>
        <v>0.49907034397273004</v>
      </c>
      <c r="D11">
        <v>9</v>
      </c>
      <c r="E11">
        <v>2</v>
      </c>
      <c r="F11">
        <v>33.482999999999997</v>
      </c>
      <c r="G11" s="4">
        <f t="shared" si="1"/>
        <v>0.51879454601797326</v>
      </c>
      <c r="H11">
        <v>9</v>
      </c>
      <c r="I11">
        <v>2</v>
      </c>
      <c r="J11" s="26">
        <v>32.969709000000002</v>
      </c>
      <c r="K11" s="4">
        <f t="shared" si="2"/>
        <v>0.51084147815308334</v>
      </c>
      <c r="L11">
        <v>10</v>
      </c>
      <c r="M11">
        <v>2</v>
      </c>
      <c r="N11">
        <v>34.2697</v>
      </c>
      <c r="O11" s="4">
        <f t="shared" si="3"/>
        <v>0.53098388596219392</v>
      </c>
      <c r="P11">
        <v>9</v>
      </c>
      <c r="Q11">
        <v>2</v>
      </c>
      <c r="W11" s="5">
        <f t="shared" si="4"/>
        <v>33.233102250000002</v>
      </c>
      <c r="X11" s="4">
        <f t="shared" si="5"/>
        <v>6.1977361743290132E-2</v>
      </c>
    </row>
    <row r="12" spans="1:24">
      <c r="A12">
        <v>18</v>
      </c>
      <c r="B12">
        <v>35.909999999999997</v>
      </c>
      <c r="C12" s="4">
        <f t="shared" si="0"/>
        <v>0.5563991323210411</v>
      </c>
      <c r="D12">
        <v>10</v>
      </c>
      <c r="E12">
        <v>2</v>
      </c>
      <c r="F12">
        <v>39.43</v>
      </c>
      <c r="G12" s="4">
        <f t="shared" si="1"/>
        <v>0.61093895258754249</v>
      </c>
      <c r="H12">
        <v>11</v>
      </c>
      <c r="I12">
        <v>2</v>
      </c>
      <c r="J12" s="26">
        <v>36.776297999999997</v>
      </c>
      <c r="K12" s="4">
        <f t="shared" si="2"/>
        <v>0.56982178493957225</v>
      </c>
      <c r="L12">
        <v>12</v>
      </c>
      <c r="M12">
        <v>2</v>
      </c>
      <c r="N12">
        <v>38.671999999999997</v>
      </c>
      <c r="O12" s="4">
        <f t="shared" si="3"/>
        <v>0.59919429810969926</v>
      </c>
      <c r="P12">
        <v>10</v>
      </c>
      <c r="Q12">
        <v>2</v>
      </c>
      <c r="W12" s="5">
        <f t="shared" si="4"/>
        <v>37.697074499999999</v>
      </c>
      <c r="X12" s="4">
        <f t="shared" si="5"/>
        <v>9.3375946189140038E-2</v>
      </c>
    </row>
    <row r="13" spans="1:24">
      <c r="A13">
        <v>20</v>
      </c>
      <c r="B13">
        <v>40.47</v>
      </c>
      <c r="C13" s="4">
        <f t="shared" si="0"/>
        <v>0.62705299039355433</v>
      </c>
      <c r="D13">
        <v>12</v>
      </c>
      <c r="E13">
        <v>2</v>
      </c>
      <c r="F13">
        <v>44.183999999999997</v>
      </c>
      <c r="G13" s="4">
        <f t="shared" si="1"/>
        <v>0.68459869848156174</v>
      </c>
      <c r="H13">
        <v>12</v>
      </c>
      <c r="I13">
        <v>2</v>
      </c>
      <c r="J13" s="26">
        <v>41.835175</v>
      </c>
      <c r="K13" s="4">
        <f t="shared" si="2"/>
        <v>0.64820537651069099</v>
      </c>
      <c r="L13">
        <v>13</v>
      </c>
      <c r="M13">
        <v>2</v>
      </c>
      <c r="N13">
        <v>43.244599999999998</v>
      </c>
      <c r="O13" s="4">
        <f t="shared" si="3"/>
        <v>0.67004338394793916</v>
      </c>
      <c r="P13">
        <v>11</v>
      </c>
      <c r="Q13">
        <v>2</v>
      </c>
      <c r="W13" s="5">
        <f t="shared" si="4"/>
        <v>42.433443749999995</v>
      </c>
      <c r="X13" s="4">
        <f t="shared" si="5"/>
        <v>8.7525302492093851E-2</v>
      </c>
    </row>
    <row r="18" spans="1:8">
      <c r="A18" t="s">
        <v>11</v>
      </c>
      <c r="C18" s="3"/>
      <c r="H18">
        <v>64.540000000000006</v>
      </c>
    </row>
    <row r="19" spans="1:8">
      <c r="A19" t="s">
        <v>21</v>
      </c>
      <c r="C19" s="3"/>
      <c r="H19">
        <v>14</v>
      </c>
    </row>
    <row r="20" spans="1:8">
      <c r="A20" t="s">
        <v>22</v>
      </c>
      <c r="H20">
        <v>0</v>
      </c>
    </row>
  </sheetData>
  <mergeCells count="6">
    <mergeCell ref="R1:U1"/>
    <mergeCell ref="A1:A2"/>
    <mergeCell ref="B1:E1"/>
    <mergeCell ref="F1:I1"/>
    <mergeCell ref="J1:M1"/>
    <mergeCell ref="N1:Q1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6BB8C-447F-4E8B-8D91-BD4ED388F85A}">
  <dimension ref="A1:Y20"/>
  <sheetViews>
    <sheetView workbookViewId="0">
      <selection activeCell="J3" sqref="J3:J13"/>
    </sheetView>
  </sheetViews>
  <sheetFormatPr defaultRowHeight="15"/>
  <cols>
    <col min="2" max="2" width="11.28515625" bestFit="1" customWidth="1"/>
    <col min="3" max="3" width="11.28515625" customWidth="1"/>
    <col min="4" max="4" width="11.28515625" bestFit="1" customWidth="1"/>
    <col min="5" max="5" width="10" bestFit="1" customWidth="1"/>
    <col min="6" max="7" width="11" customWidth="1"/>
    <col min="24" max="24" width="9.140625" style="3"/>
  </cols>
  <sheetData>
    <row r="1" spans="1:24" s="1" customFormat="1">
      <c r="A1" s="25" t="s">
        <v>5</v>
      </c>
      <c r="B1" s="25" t="s">
        <v>4</v>
      </c>
      <c r="C1" s="25"/>
      <c r="D1" s="25"/>
      <c r="E1" s="25"/>
      <c r="F1" s="25" t="s">
        <v>3</v>
      </c>
      <c r="G1" s="25"/>
      <c r="H1" s="25"/>
      <c r="I1" s="25"/>
      <c r="J1" s="25" t="s">
        <v>6</v>
      </c>
      <c r="K1" s="25"/>
      <c r="L1" s="25"/>
      <c r="M1" s="25"/>
      <c r="N1" s="25" t="s">
        <v>23</v>
      </c>
      <c r="O1" s="25"/>
      <c r="P1" s="25"/>
      <c r="Q1" s="25"/>
      <c r="R1" s="25"/>
      <c r="S1" s="25"/>
      <c r="T1" s="25"/>
      <c r="U1" s="25"/>
      <c r="X1" s="2"/>
    </row>
    <row r="2" spans="1:24" s="1" customFormat="1">
      <c r="A2" s="25"/>
      <c r="B2" s="1" t="s">
        <v>2</v>
      </c>
      <c r="C2" s="2" t="s">
        <v>10</v>
      </c>
      <c r="D2" s="1" t="s">
        <v>0</v>
      </c>
      <c r="E2" s="1" t="s">
        <v>1</v>
      </c>
      <c r="F2" s="1" t="s">
        <v>2</v>
      </c>
      <c r="G2" s="2" t="s">
        <v>10</v>
      </c>
      <c r="H2" s="1" t="s">
        <v>0</v>
      </c>
      <c r="I2" s="1" t="s">
        <v>1</v>
      </c>
      <c r="J2" s="1" t="s">
        <v>2</v>
      </c>
      <c r="K2" s="2" t="s">
        <v>10</v>
      </c>
      <c r="L2" s="1" t="s">
        <v>0</v>
      </c>
      <c r="M2" s="1" t="s">
        <v>1</v>
      </c>
      <c r="N2" s="1" t="s">
        <v>2</v>
      </c>
      <c r="O2" s="2" t="s">
        <v>10</v>
      </c>
      <c r="P2" s="1" t="s">
        <v>0</v>
      </c>
      <c r="Q2" s="1" t="s">
        <v>1</v>
      </c>
      <c r="R2" s="1" t="s">
        <v>2</v>
      </c>
      <c r="S2" s="2" t="s">
        <v>10</v>
      </c>
      <c r="T2" s="1" t="s">
        <v>0</v>
      </c>
      <c r="U2" s="1" t="s">
        <v>1</v>
      </c>
      <c r="W2" s="1" t="s">
        <v>8</v>
      </c>
      <c r="X2" s="2" t="s">
        <v>9</v>
      </c>
    </row>
    <row r="3" spans="1:24">
      <c r="A3">
        <v>0</v>
      </c>
      <c r="B3">
        <v>10.93</v>
      </c>
      <c r="C3" s="4">
        <f>B3/$H$18</f>
        <v>5.2692474569734367E-2</v>
      </c>
      <c r="D3">
        <v>3</v>
      </c>
      <c r="E3">
        <v>1</v>
      </c>
      <c r="F3">
        <v>11.675000000000001</v>
      </c>
      <c r="G3" s="4">
        <f>F3/$H$18</f>
        <v>5.6284047630525962E-2</v>
      </c>
      <c r="H3">
        <v>3</v>
      </c>
      <c r="I3">
        <v>1</v>
      </c>
      <c r="J3" s="26">
        <v>13.715486</v>
      </c>
      <c r="K3" s="4">
        <f>J3/$H$18</f>
        <v>6.6121033601696952E-2</v>
      </c>
      <c r="L3">
        <v>3</v>
      </c>
      <c r="M3">
        <v>1</v>
      </c>
      <c r="W3" s="5">
        <f>AVERAGE(B3,F3,J3,N3,R3)</f>
        <v>12.106828666666667</v>
      </c>
      <c r="X3" s="4">
        <f>(MAX(B3,F3,J3,N3)-MIN(B3,F3,J3,N3))/W3</f>
        <v>0.23007561077238894</v>
      </c>
    </row>
    <row r="4" spans="1:24">
      <c r="A4">
        <v>2</v>
      </c>
      <c r="B4">
        <v>14.54</v>
      </c>
      <c r="C4" s="4">
        <f t="shared" ref="C4:C13" si="0">B4/$H$18</f>
        <v>7.0095935978402343E-2</v>
      </c>
      <c r="D4">
        <v>4</v>
      </c>
      <c r="E4">
        <v>1</v>
      </c>
      <c r="F4">
        <v>16.167999999999999</v>
      </c>
      <c r="G4" s="4">
        <f t="shared" ref="G4:G15" si="1">F4/$H$18</f>
        <v>7.7944366774333501E-2</v>
      </c>
      <c r="H4">
        <v>4</v>
      </c>
      <c r="I4">
        <v>1</v>
      </c>
      <c r="J4" s="26">
        <v>18.630223999999998</v>
      </c>
      <c r="K4" s="4">
        <f t="shared" ref="K4:K13" si="2">J4/$H$18</f>
        <v>8.981451091934628E-2</v>
      </c>
      <c r="L4">
        <v>4.5</v>
      </c>
      <c r="M4">
        <v>1</v>
      </c>
      <c r="W4" s="5">
        <f t="shared" ref="W4:W13" si="3">AVERAGE(B4,F4,J4,N4,R4)</f>
        <v>16.446074666666664</v>
      </c>
      <c r="X4" s="4">
        <f t="shared" ref="X4:X13" si="4">(MAX(B4,F4,J4,N4)-MIN(B4,F4,J4,N4))/W4</f>
        <v>0.2487051824159702</v>
      </c>
    </row>
    <row r="5" spans="1:24">
      <c r="A5">
        <v>4</v>
      </c>
      <c r="B5">
        <v>20.43</v>
      </c>
      <c r="C5" s="4">
        <f t="shared" si="0"/>
        <v>9.8491057224123796E-2</v>
      </c>
      <c r="D5">
        <v>4</v>
      </c>
      <c r="E5">
        <v>1</v>
      </c>
      <c r="F5">
        <v>21.614999999999998</v>
      </c>
      <c r="G5" s="4">
        <f t="shared" si="1"/>
        <v>0.10420382779732922</v>
      </c>
      <c r="H5">
        <v>5</v>
      </c>
      <c r="I5">
        <v>1</v>
      </c>
      <c r="J5" s="26">
        <v>24.834458999999999</v>
      </c>
      <c r="K5" s="4">
        <f t="shared" si="2"/>
        <v>0.119724528756689</v>
      </c>
      <c r="L5">
        <v>6</v>
      </c>
      <c r="M5">
        <v>1</v>
      </c>
      <c r="W5" s="5">
        <f t="shared" si="3"/>
        <v>22.293153</v>
      </c>
      <c r="X5" s="4">
        <f t="shared" si="4"/>
        <v>0.19757003417147853</v>
      </c>
    </row>
    <row r="6" spans="1:24">
      <c r="A6">
        <v>6</v>
      </c>
      <c r="B6">
        <v>25.37</v>
      </c>
      <c r="C6" s="4">
        <f t="shared" si="0"/>
        <v>0.12230632020440631</v>
      </c>
      <c r="D6">
        <v>6</v>
      </c>
      <c r="E6">
        <v>1</v>
      </c>
      <c r="F6">
        <v>28.577999999999999</v>
      </c>
      <c r="G6" s="4">
        <f t="shared" si="1"/>
        <v>0.13777177843127802</v>
      </c>
      <c r="H6">
        <v>6</v>
      </c>
      <c r="I6">
        <v>1</v>
      </c>
      <c r="J6" s="26">
        <v>30.456188000000001</v>
      </c>
      <c r="K6" s="4">
        <f t="shared" si="2"/>
        <v>0.14682634141638143</v>
      </c>
      <c r="L6">
        <v>7</v>
      </c>
      <c r="M6">
        <v>1</v>
      </c>
      <c r="W6" s="5">
        <f t="shared" si="3"/>
        <v>28.134729333333336</v>
      </c>
      <c r="X6" s="4">
        <f t="shared" si="4"/>
        <v>0.18077970254272216</v>
      </c>
    </row>
    <row r="7" spans="1:24">
      <c r="A7">
        <v>8</v>
      </c>
      <c r="B7">
        <v>33.159999999999997</v>
      </c>
      <c r="C7" s="4">
        <f t="shared" si="0"/>
        <v>0.15986115798100561</v>
      </c>
      <c r="D7">
        <v>6</v>
      </c>
      <c r="E7">
        <v>1</v>
      </c>
      <c r="F7">
        <v>34.954000000000001</v>
      </c>
      <c r="G7" s="4">
        <f t="shared" si="1"/>
        <v>0.16850985874752927</v>
      </c>
      <c r="H7">
        <v>7</v>
      </c>
      <c r="I7">
        <v>1</v>
      </c>
      <c r="J7" s="26">
        <v>35.955835</v>
      </c>
      <c r="K7" s="4">
        <f t="shared" si="2"/>
        <v>0.17333960854264088</v>
      </c>
      <c r="L7">
        <v>8</v>
      </c>
      <c r="M7">
        <v>1</v>
      </c>
      <c r="W7" s="5">
        <f t="shared" si="3"/>
        <v>34.689945000000002</v>
      </c>
      <c r="X7" s="4">
        <f t="shared" si="4"/>
        <v>8.0594967792540564E-2</v>
      </c>
    </row>
    <row r="8" spans="1:24">
      <c r="A8">
        <v>10</v>
      </c>
      <c r="B8">
        <v>39.81</v>
      </c>
      <c r="C8" s="4">
        <f t="shared" si="0"/>
        <v>0.19192016583907825</v>
      </c>
      <c r="D8">
        <v>7</v>
      </c>
      <c r="E8">
        <v>1</v>
      </c>
      <c r="F8">
        <v>40.573</v>
      </c>
      <c r="G8" s="4">
        <f t="shared" si="1"/>
        <v>0.19559851516174132</v>
      </c>
      <c r="H8">
        <v>8</v>
      </c>
      <c r="I8">
        <v>1</v>
      </c>
      <c r="J8" s="26">
        <v>42.752364</v>
      </c>
      <c r="K8" s="4">
        <f t="shared" si="2"/>
        <v>0.20610501856047822</v>
      </c>
      <c r="L8">
        <v>8</v>
      </c>
      <c r="M8">
        <v>1</v>
      </c>
      <c r="W8" s="5">
        <f t="shared" si="3"/>
        <v>41.045121333333334</v>
      </c>
      <c r="X8" s="4">
        <f t="shared" si="4"/>
        <v>7.1686083617700541E-2</v>
      </c>
    </row>
    <row r="9" spans="1:24">
      <c r="A9">
        <v>12</v>
      </c>
      <c r="B9">
        <v>47.31</v>
      </c>
      <c r="C9" s="4">
        <f t="shared" si="0"/>
        <v>0.22807694161885939</v>
      </c>
      <c r="D9">
        <v>5</v>
      </c>
      <c r="E9">
        <v>2</v>
      </c>
      <c r="F9">
        <v>46.720999999999997</v>
      </c>
      <c r="G9" s="4">
        <f t="shared" si="1"/>
        <v>0.22523742949428721</v>
      </c>
      <c r="H9">
        <v>8</v>
      </c>
      <c r="I9">
        <v>1</v>
      </c>
      <c r="J9" s="26">
        <v>49.284875999999997</v>
      </c>
      <c r="K9" s="4">
        <f t="shared" si="2"/>
        <v>0.23759762811550883</v>
      </c>
      <c r="L9">
        <v>9</v>
      </c>
      <c r="M9">
        <v>1</v>
      </c>
      <c r="W9" s="5">
        <f t="shared" si="3"/>
        <v>47.77195866666667</v>
      </c>
      <c r="X9" s="4">
        <f t="shared" si="4"/>
        <v>5.3669057571821291E-2</v>
      </c>
    </row>
    <row r="10" spans="1:24">
      <c r="A10">
        <v>14</v>
      </c>
      <c r="B10">
        <v>53.96</v>
      </c>
      <c r="C10" s="4">
        <f t="shared" si="0"/>
        <v>0.26013594947693197</v>
      </c>
      <c r="D10">
        <v>6</v>
      </c>
      <c r="E10">
        <v>2</v>
      </c>
      <c r="F10">
        <v>49.548999999999999</v>
      </c>
      <c r="G10" s="4">
        <f t="shared" si="1"/>
        <v>0.23887094441498335</v>
      </c>
      <c r="H10">
        <v>9</v>
      </c>
      <c r="I10">
        <v>1</v>
      </c>
      <c r="J10" s="26">
        <v>54.176912999999999</v>
      </c>
      <c r="K10" s="4">
        <f t="shared" si="2"/>
        <v>0.26118166610422794</v>
      </c>
      <c r="L10">
        <v>8.5</v>
      </c>
      <c r="M10">
        <v>1</v>
      </c>
      <c r="W10" s="5">
        <f t="shared" si="3"/>
        <v>52.561971</v>
      </c>
      <c r="X10" s="4">
        <f t="shared" si="4"/>
        <v>8.8046793374624399E-2</v>
      </c>
    </row>
    <row r="11" spans="1:24">
      <c r="A11">
        <v>16</v>
      </c>
      <c r="B11">
        <v>62.51</v>
      </c>
      <c r="C11" s="4">
        <f t="shared" si="0"/>
        <v>0.30135467386588244</v>
      </c>
      <c r="D11">
        <v>6</v>
      </c>
      <c r="E11">
        <v>2</v>
      </c>
      <c r="F11">
        <v>64.201999999999998</v>
      </c>
      <c r="G11" s="4">
        <f t="shared" si="1"/>
        <v>0.30951164248180107</v>
      </c>
      <c r="H11">
        <v>10</v>
      </c>
      <c r="I11">
        <v>1</v>
      </c>
      <c r="J11" s="26">
        <v>62.735168000000002</v>
      </c>
      <c r="K11" s="4">
        <f t="shared" si="2"/>
        <v>0.30244018705105336</v>
      </c>
      <c r="L11">
        <v>9</v>
      </c>
      <c r="M11">
        <v>2</v>
      </c>
      <c r="W11" s="5">
        <f t="shared" si="3"/>
        <v>63.149055999999995</v>
      </c>
      <c r="X11" s="4">
        <f t="shared" si="4"/>
        <v>2.6793749695957457E-2</v>
      </c>
    </row>
    <row r="12" spans="1:24">
      <c r="A12">
        <v>18</v>
      </c>
      <c r="B12">
        <v>71.73</v>
      </c>
      <c r="C12" s="4">
        <f t="shared" si="0"/>
        <v>0.34580340355782674</v>
      </c>
      <c r="D12">
        <v>7</v>
      </c>
      <c r="E12">
        <v>2</v>
      </c>
      <c r="F12">
        <v>75.772000000000006</v>
      </c>
      <c r="G12" s="4">
        <f t="shared" si="1"/>
        <v>0.36528949525141013</v>
      </c>
      <c r="H12">
        <v>10</v>
      </c>
      <c r="I12">
        <v>1</v>
      </c>
      <c r="J12" s="26">
        <v>72.850296</v>
      </c>
      <c r="K12" s="4">
        <f t="shared" si="2"/>
        <v>0.35120424239502479</v>
      </c>
      <c r="L12">
        <v>9</v>
      </c>
      <c r="M12">
        <v>2</v>
      </c>
      <c r="W12" s="5">
        <f t="shared" si="3"/>
        <v>73.450765333333337</v>
      </c>
      <c r="X12" s="4">
        <f t="shared" si="4"/>
        <v>5.5030059682246307E-2</v>
      </c>
    </row>
    <row r="13" spans="1:24">
      <c r="A13">
        <v>20</v>
      </c>
      <c r="B13">
        <v>82.65</v>
      </c>
      <c r="C13" s="4">
        <f t="shared" si="0"/>
        <v>0.39844766909318807</v>
      </c>
      <c r="D13">
        <v>8</v>
      </c>
      <c r="E13">
        <v>2</v>
      </c>
      <c r="F13">
        <v>82.978999999999999</v>
      </c>
      <c r="G13" s="4">
        <f t="shared" si="1"/>
        <v>0.40003374632406113</v>
      </c>
      <c r="H13">
        <v>9</v>
      </c>
      <c r="I13">
        <v>2</v>
      </c>
      <c r="J13" s="26">
        <v>80.353387999999995</v>
      </c>
      <c r="K13" s="4">
        <f t="shared" si="2"/>
        <v>0.38737592440823404</v>
      </c>
      <c r="L13">
        <v>10</v>
      </c>
      <c r="M13">
        <v>2</v>
      </c>
      <c r="W13" s="5">
        <f t="shared" si="3"/>
        <v>81.994129333333333</v>
      </c>
      <c r="X13" s="4">
        <f t="shared" si="4"/>
        <v>3.2021951100011319E-2</v>
      </c>
    </row>
    <row r="14" spans="1:24">
      <c r="A14">
        <v>22</v>
      </c>
      <c r="F14">
        <v>91.046999999999997</v>
      </c>
      <c r="G14" s="4">
        <f t="shared" si="1"/>
        <v>0.43892879525623096</v>
      </c>
      <c r="H14">
        <v>9</v>
      </c>
      <c r="I14">
        <v>2</v>
      </c>
    </row>
    <row r="15" spans="1:24">
      <c r="A15">
        <v>24</v>
      </c>
      <c r="F15">
        <v>103.617</v>
      </c>
      <c r="G15" s="4">
        <f t="shared" si="1"/>
        <v>0.4995275514631442</v>
      </c>
      <c r="H15">
        <v>10</v>
      </c>
      <c r="I15">
        <v>2</v>
      </c>
    </row>
    <row r="18" spans="1:25">
      <c r="A18" t="s">
        <v>12</v>
      </c>
      <c r="C18" s="3"/>
      <c r="H18">
        <v>207.43</v>
      </c>
      <c r="X18"/>
      <c r="Y18" s="3"/>
    </row>
    <row r="19" spans="1:25">
      <c r="A19" t="s">
        <v>21</v>
      </c>
      <c r="C19" s="3"/>
      <c r="H19">
        <v>22</v>
      </c>
    </row>
    <row r="20" spans="1:25">
      <c r="A20" t="s">
        <v>22</v>
      </c>
      <c r="H20">
        <v>0</v>
      </c>
    </row>
  </sheetData>
  <mergeCells count="6">
    <mergeCell ref="R1:U1"/>
    <mergeCell ref="A1:A2"/>
    <mergeCell ref="B1:E1"/>
    <mergeCell ref="F1:I1"/>
    <mergeCell ref="J1:M1"/>
    <mergeCell ref="N1:Q1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9327F-69B3-4F6C-B371-F953A1A135D5}">
  <dimension ref="A1:AB20"/>
  <sheetViews>
    <sheetView topLeftCell="A4" workbookViewId="0">
      <selection activeCell="J3" sqref="J3:J13"/>
    </sheetView>
  </sheetViews>
  <sheetFormatPr defaultRowHeight="15"/>
  <cols>
    <col min="2" max="2" width="11.28515625" bestFit="1" customWidth="1"/>
    <col min="3" max="3" width="11.28515625" customWidth="1"/>
    <col min="4" max="4" width="11.28515625" bestFit="1" customWidth="1"/>
    <col min="5" max="5" width="10" bestFit="1" customWidth="1"/>
    <col min="6" max="7" width="11" customWidth="1"/>
    <col min="24" max="24" width="9.140625" style="3"/>
  </cols>
  <sheetData>
    <row r="1" spans="1:24" s="1" customFormat="1">
      <c r="A1" s="25" t="s">
        <v>5</v>
      </c>
      <c r="B1" s="25" t="s">
        <v>4</v>
      </c>
      <c r="C1" s="25"/>
      <c r="D1" s="25"/>
      <c r="E1" s="25"/>
      <c r="F1" s="25" t="s">
        <v>3</v>
      </c>
      <c r="G1" s="25"/>
      <c r="H1" s="25"/>
      <c r="I1" s="25"/>
      <c r="J1" s="25" t="s">
        <v>6</v>
      </c>
      <c r="K1" s="25"/>
      <c r="L1" s="25"/>
      <c r="M1" s="25"/>
      <c r="N1" s="25" t="s">
        <v>23</v>
      </c>
      <c r="O1" s="25"/>
      <c r="P1" s="25"/>
      <c r="Q1" s="25"/>
      <c r="R1" s="25"/>
      <c r="S1" s="25"/>
      <c r="T1" s="25"/>
      <c r="U1" s="25"/>
      <c r="X1" s="2"/>
    </row>
    <row r="2" spans="1:24" s="1" customFormat="1">
      <c r="A2" s="25"/>
      <c r="B2" s="1" t="s">
        <v>2</v>
      </c>
      <c r="C2" s="2" t="s">
        <v>10</v>
      </c>
      <c r="D2" s="1" t="s">
        <v>0</v>
      </c>
      <c r="E2" s="1" t="s">
        <v>1</v>
      </c>
      <c r="F2" s="1" t="s">
        <v>2</v>
      </c>
      <c r="G2" s="2" t="s">
        <v>10</v>
      </c>
      <c r="H2" s="1" t="s">
        <v>0</v>
      </c>
      <c r="I2" s="1" t="s">
        <v>1</v>
      </c>
      <c r="J2" s="1" t="s">
        <v>2</v>
      </c>
      <c r="K2" s="2" t="s">
        <v>10</v>
      </c>
      <c r="L2" s="1" t="s">
        <v>0</v>
      </c>
      <c r="M2" s="1" t="s">
        <v>1</v>
      </c>
      <c r="N2" s="1" t="s">
        <v>2</v>
      </c>
      <c r="O2" s="2" t="s">
        <v>10</v>
      </c>
      <c r="P2" s="1" t="s">
        <v>0</v>
      </c>
      <c r="Q2" s="1" t="s">
        <v>1</v>
      </c>
      <c r="R2" s="1" t="s">
        <v>2</v>
      </c>
      <c r="S2" s="2" t="s">
        <v>10</v>
      </c>
      <c r="T2" s="1" t="s">
        <v>0</v>
      </c>
      <c r="U2" s="1" t="s">
        <v>1</v>
      </c>
      <c r="W2" s="1" t="s">
        <v>8</v>
      </c>
      <c r="X2" s="2" t="s">
        <v>9</v>
      </c>
    </row>
    <row r="3" spans="1:24">
      <c r="A3">
        <v>0</v>
      </c>
      <c r="C3" s="4">
        <f>B3/$H$18</f>
        <v>0</v>
      </c>
      <c r="F3">
        <v>18.939</v>
      </c>
      <c r="G3" s="4">
        <f>F3/$H$18</f>
        <v>9.1303090199103307E-2</v>
      </c>
      <c r="H3">
        <v>4</v>
      </c>
      <c r="I3">
        <v>1</v>
      </c>
      <c r="J3" s="26">
        <v>20.685542000000002</v>
      </c>
      <c r="K3" s="4">
        <f>J3/$H$18</f>
        <v>9.972300053029938E-2</v>
      </c>
      <c r="L3">
        <v>5</v>
      </c>
      <c r="M3">
        <v>1</v>
      </c>
      <c r="W3" s="5">
        <f>AVERAGE(B3,F3,J3,N3,R3)</f>
        <v>19.812271000000003</v>
      </c>
      <c r="X3" s="4">
        <f>(MAX(B3,F3,J3,N3)-MIN(B3,F3,J3,N3))/W3</f>
        <v>8.8154558354264459E-2</v>
      </c>
    </row>
    <row r="4" spans="1:24">
      <c r="A4">
        <v>2</v>
      </c>
      <c r="B4">
        <v>22.9</v>
      </c>
      <c r="C4" s="4">
        <f t="shared" ref="C4:C13" si="0">B4/$H$18</f>
        <v>0.11039868871426504</v>
      </c>
      <c r="D4">
        <v>3</v>
      </c>
      <c r="E4">
        <v>2</v>
      </c>
      <c r="F4">
        <v>25.797000000000001</v>
      </c>
      <c r="G4" s="4">
        <f t="shared" ref="G4:G13" si="1">F4/$H$18</f>
        <v>0.12436484597213518</v>
      </c>
      <c r="H4">
        <v>5</v>
      </c>
      <c r="I4">
        <v>1</v>
      </c>
      <c r="J4" s="26">
        <v>28.845072999999999</v>
      </c>
      <c r="K4" s="4">
        <f t="shared" ref="K4:K13" si="2">J4/$H$18</f>
        <v>0.13905931157498916</v>
      </c>
      <c r="L4">
        <v>6</v>
      </c>
      <c r="M4">
        <v>1</v>
      </c>
      <c r="W4" s="5">
        <f t="shared" ref="W4:W13" si="3">AVERAGE(B4,F4,J4,N4,R4)</f>
        <v>25.847357666666667</v>
      </c>
      <c r="X4" s="4">
        <f t="shared" ref="X4:X13" si="4">(MAX(B4,F4,J4,N4)-MIN(B4,F4,J4,N4))/W4</f>
        <v>0.23000699246201481</v>
      </c>
    </row>
    <row r="5" spans="1:24">
      <c r="A5">
        <v>4</v>
      </c>
      <c r="B5">
        <v>29.74</v>
      </c>
      <c r="C5" s="4">
        <f t="shared" si="0"/>
        <v>0.14337366822542544</v>
      </c>
      <c r="D5">
        <v>3</v>
      </c>
      <c r="E5">
        <v>2</v>
      </c>
      <c r="F5">
        <v>32.758000000000003</v>
      </c>
      <c r="G5" s="4">
        <f t="shared" si="1"/>
        <v>0.15792315479920938</v>
      </c>
      <c r="H5">
        <v>6</v>
      </c>
      <c r="I5">
        <v>1</v>
      </c>
      <c r="J5" s="26">
        <v>36.130738000000001</v>
      </c>
      <c r="K5" s="4">
        <f t="shared" si="2"/>
        <v>0.17418279901653569</v>
      </c>
      <c r="L5">
        <v>5</v>
      </c>
      <c r="M5">
        <v>2</v>
      </c>
      <c r="W5" s="5">
        <f t="shared" si="3"/>
        <v>32.876246000000002</v>
      </c>
      <c r="X5" s="4">
        <f t="shared" si="4"/>
        <v>0.19438770472760186</v>
      </c>
    </row>
    <row r="6" spans="1:24">
      <c r="A6">
        <v>6</v>
      </c>
      <c r="B6">
        <v>41.33</v>
      </c>
      <c r="C6" s="4">
        <f t="shared" si="0"/>
        <v>0.19924793906378055</v>
      </c>
      <c r="D6">
        <v>5</v>
      </c>
      <c r="E6">
        <v>2</v>
      </c>
      <c r="F6">
        <v>43.526000000000003</v>
      </c>
      <c r="G6" s="4">
        <f t="shared" si="1"/>
        <v>0.20983464301210047</v>
      </c>
      <c r="H6">
        <v>6</v>
      </c>
      <c r="I6">
        <v>2</v>
      </c>
      <c r="J6" s="26">
        <v>48.833677999999999</v>
      </c>
      <c r="K6" s="4">
        <f t="shared" si="2"/>
        <v>0.23542244612640409</v>
      </c>
      <c r="L6">
        <v>5</v>
      </c>
      <c r="M6">
        <v>2</v>
      </c>
      <c r="W6" s="5">
        <f t="shared" si="3"/>
        <v>44.563225999999993</v>
      </c>
      <c r="X6" s="4">
        <f t="shared" si="4"/>
        <v>0.16838273782064167</v>
      </c>
    </row>
    <row r="7" spans="1:24">
      <c r="A7">
        <v>8</v>
      </c>
      <c r="B7">
        <v>52.25</v>
      </c>
      <c r="C7" s="4">
        <f t="shared" si="0"/>
        <v>0.25189220459914186</v>
      </c>
      <c r="D7">
        <v>5</v>
      </c>
      <c r="E7">
        <v>2</v>
      </c>
      <c r="F7">
        <v>54.929000000000002</v>
      </c>
      <c r="G7" s="4">
        <f t="shared" si="1"/>
        <v>0.26480740490767968</v>
      </c>
      <c r="H7">
        <v>6</v>
      </c>
      <c r="I7">
        <v>2</v>
      </c>
      <c r="J7" s="26">
        <v>59.196773999999998</v>
      </c>
      <c r="K7" s="4">
        <f t="shared" si="2"/>
        <v>0.28538193125391698</v>
      </c>
      <c r="L7">
        <v>6</v>
      </c>
      <c r="M7">
        <v>2</v>
      </c>
      <c r="W7" s="5">
        <f t="shared" si="3"/>
        <v>55.458591333333338</v>
      </c>
      <c r="X7" s="4">
        <f t="shared" si="4"/>
        <v>0.12526055626343768</v>
      </c>
    </row>
    <row r="8" spans="1:24">
      <c r="A8">
        <v>10</v>
      </c>
      <c r="B8">
        <v>64.319999999999993</v>
      </c>
      <c r="C8" s="4">
        <f t="shared" si="0"/>
        <v>0.31008050908740292</v>
      </c>
      <c r="D8">
        <v>6</v>
      </c>
      <c r="E8">
        <v>2</v>
      </c>
      <c r="F8">
        <v>65.981999999999999</v>
      </c>
      <c r="G8" s="4">
        <f t="shared" si="1"/>
        <v>0.31809285060020248</v>
      </c>
      <c r="H8">
        <v>7</v>
      </c>
      <c r="I8">
        <v>2</v>
      </c>
      <c r="J8" s="26">
        <v>69.525429000000003</v>
      </c>
      <c r="K8" s="4">
        <f t="shared" si="2"/>
        <v>0.33517537964614569</v>
      </c>
      <c r="L8">
        <v>7</v>
      </c>
      <c r="M8">
        <v>2</v>
      </c>
      <c r="W8" s="5">
        <f t="shared" si="3"/>
        <v>66.609143000000003</v>
      </c>
      <c r="X8" s="4">
        <f t="shared" si="4"/>
        <v>7.8148866139893275E-2</v>
      </c>
    </row>
    <row r="9" spans="1:24">
      <c r="A9">
        <v>12</v>
      </c>
      <c r="B9">
        <v>74.48</v>
      </c>
      <c r="C9" s="4">
        <f t="shared" si="0"/>
        <v>0.35906088801041314</v>
      </c>
      <c r="D9">
        <v>7</v>
      </c>
      <c r="E9">
        <v>2</v>
      </c>
      <c r="F9">
        <v>81.073999999999998</v>
      </c>
      <c r="G9" s="4">
        <f t="shared" si="1"/>
        <v>0.39084992527599671</v>
      </c>
      <c r="H9">
        <v>8</v>
      </c>
      <c r="I9">
        <v>2</v>
      </c>
      <c r="J9" s="26">
        <v>85.113489999999999</v>
      </c>
      <c r="K9" s="4">
        <f t="shared" si="2"/>
        <v>0.41032391650195243</v>
      </c>
      <c r="L9">
        <v>8</v>
      </c>
      <c r="M9">
        <v>2</v>
      </c>
      <c r="W9" s="5">
        <f t="shared" si="3"/>
        <v>80.222496666666657</v>
      </c>
      <c r="X9" s="4">
        <f t="shared" si="4"/>
        <v>0.13254997590243697</v>
      </c>
    </row>
    <row r="10" spans="1:24">
      <c r="A10">
        <v>14</v>
      </c>
      <c r="B10">
        <v>85.31</v>
      </c>
      <c r="C10" s="4">
        <f t="shared" si="0"/>
        <v>0.41127127223641713</v>
      </c>
      <c r="D10">
        <v>8</v>
      </c>
      <c r="E10">
        <v>2</v>
      </c>
      <c r="F10">
        <v>91.820999999999998</v>
      </c>
      <c r="G10" s="4">
        <f t="shared" si="1"/>
        <v>0.44266017451670442</v>
      </c>
      <c r="H10">
        <v>8</v>
      </c>
      <c r="I10">
        <v>2</v>
      </c>
      <c r="J10" s="26">
        <v>94.152856</v>
      </c>
      <c r="K10" s="4">
        <f t="shared" si="2"/>
        <v>0.45390182712240273</v>
      </c>
      <c r="L10">
        <v>9</v>
      </c>
      <c r="M10">
        <v>2</v>
      </c>
      <c r="W10" s="5">
        <f t="shared" si="3"/>
        <v>90.427952000000005</v>
      </c>
      <c r="X10" s="4">
        <f t="shared" si="4"/>
        <v>9.7788966845118827E-2</v>
      </c>
    </row>
    <row r="11" spans="1:24">
      <c r="A11">
        <v>16</v>
      </c>
      <c r="B11">
        <v>97.85</v>
      </c>
      <c r="C11" s="4">
        <f t="shared" si="0"/>
        <v>0.47172540134021113</v>
      </c>
      <c r="D11">
        <v>8</v>
      </c>
      <c r="E11">
        <v>2</v>
      </c>
      <c r="F11">
        <v>102.569</v>
      </c>
      <c r="G11" s="4">
        <f t="shared" si="1"/>
        <v>0.49447524466084947</v>
      </c>
      <c r="H11">
        <v>9</v>
      </c>
      <c r="I11">
        <v>2</v>
      </c>
      <c r="J11" s="26">
        <v>94.802149999999997</v>
      </c>
      <c r="K11" s="4">
        <f t="shared" si="2"/>
        <v>0.45703201079882366</v>
      </c>
      <c r="L11">
        <v>10</v>
      </c>
      <c r="M11">
        <v>2</v>
      </c>
      <c r="W11" s="5">
        <f t="shared" si="3"/>
        <v>98.407049999999984</v>
      </c>
      <c r="X11" s="4">
        <f t="shared" si="4"/>
        <v>7.8925747697954629E-2</v>
      </c>
    </row>
    <row r="12" spans="1:24">
      <c r="A12">
        <v>18</v>
      </c>
      <c r="B12">
        <v>112.1</v>
      </c>
      <c r="C12" s="4">
        <f t="shared" si="0"/>
        <v>0.54042327532179524</v>
      </c>
      <c r="D12">
        <v>10</v>
      </c>
      <c r="E12">
        <v>2</v>
      </c>
      <c r="F12">
        <v>121.154</v>
      </c>
      <c r="G12" s="4">
        <f t="shared" si="1"/>
        <v>0.58407173504314702</v>
      </c>
      <c r="H12">
        <v>10</v>
      </c>
      <c r="I12">
        <v>2</v>
      </c>
      <c r="J12" s="26">
        <v>100.128827</v>
      </c>
      <c r="K12" s="4">
        <f t="shared" si="2"/>
        <v>0.48271140625753267</v>
      </c>
      <c r="L12">
        <v>11</v>
      </c>
      <c r="M12">
        <v>2</v>
      </c>
      <c r="W12" s="5">
        <f t="shared" si="3"/>
        <v>111.12760900000001</v>
      </c>
      <c r="X12" s="4">
        <f t="shared" si="4"/>
        <v>0.18919846462277429</v>
      </c>
    </row>
    <row r="13" spans="1:24">
      <c r="A13">
        <v>20</v>
      </c>
      <c r="B13">
        <v>123.5</v>
      </c>
      <c r="C13" s="4">
        <f t="shared" si="0"/>
        <v>0.59538157450706264</v>
      </c>
      <c r="D13">
        <v>11</v>
      </c>
      <c r="E13">
        <v>2</v>
      </c>
      <c r="F13">
        <v>134</v>
      </c>
      <c r="G13" s="4">
        <f t="shared" si="1"/>
        <v>0.64600106059875617</v>
      </c>
      <c r="H13">
        <v>11</v>
      </c>
      <c r="I13">
        <v>2</v>
      </c>
      <c r="J13" s="26">
        <v>117.945032</v>
      </c>
      <c r="K13" s="4">
        <f t="shared" si="2"/>
        <v>0.56860161018174804</v>
      </c>
      <c r="L13">
        <v>12</v>
      </c>
      <c r="M13">
        <v>2</v>
      </c>
      <c r="W13" s="5">
        <f t="shared" si="3"/>
        <v>125.14834399999999</v>
      </c>
      <c r="X13" s="4">
        <f t="shared" si="4"/>
        <v>0.12828749855451546</v>
      </c>
    </row>
    <row r="18" spans="1:28">
      <c r="A18" t="s">
        <v>12</v>
      </c>
      <c r="C18" s="3"/>
      <c r="H18">
        <v>207.43</v>
      </c>
      <c r="X18"/>
      <c r="AB18" s="3"/>
    </row>
    <row r="19" spans="1:28">
      <c r="A19" t="s">
        <v>21</v>
      </c>
      <c r="C19" s="3"/>
      <c r="H19">
        <v>22</v>
      </c>
    </row>
    <row r="20" spans="1:28">
      <c r="A20" t="s">
        <v>22</v>
      </c>
      <c r="H20">
        <v>0</v>
      </c>
    </row>
  </sheetData>
  <mergeCells count="6">
    <mergeCell ref="R1:U1"/>
    <mergeCell ref="A1:A2"/>
    <mergeCell ref="B1:E1"/>
    <mergeCell ref="F1:I1"/>
    <mergeCell ref="J1:M1"/>
    <mergeCell ref="N1:Q1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32E7E-8767-4B30-A18F-C2C5BCFCEA3A}">
  <dimension ref="A1:AB20"/>
  <sheetViews>
    <sheetView tabSelected="1" workbookViewId="0">
      <selection activeCell="L16" sqref="L16"/>
    </sheetView>
  </sheetViews>
  <sheetFormatPr defaultRowHeight="15"/>
  <cols>
    <col min="2" max="2" width="11.28515625" bestFit="1" customWidth="1"/>
    <col min="3" max="3" width="11.28515625" customWidth="1"/>
    <col min="4" max="4" width="11.28515625" bestFit="1" customWidth="1"/>
    <col min="5" max="5" width="10" bestFit="1" customWidth="1"/>
    <col min="6" max="7" width="11" customWidth="1"/>
    <col min="24" max="24" width="9.140625" style="3"/>
  </cols>
  <sheetData>
    <row r="1" spans="1:24" s="1" customFormat="1">
      <c r="A1" s="25" t="s">
        <v>5</v>
      </c>
      <c r="B1" s="25" t="s">
        <v>4</v>
      </c>
      <c r="C1" s="25"/>
      <c r="D1" s="25"/>
      <c r="E1" s="25"/>
      <c r="F1" s="25" t="s">
        <v>3</v>
      </c>
      <c r="G1" s="25"/>
      <c r="H1" s="25"/>
      <c r="I1" s="25"/>
      <c r="J1" s="25" t="s">
        <v>6</v>
      </c>
      <c r="K1" s="25"/>
      <c r="L1" s="25"/>
      <c r="M1" s="25"/>
      <c r="N1" s="25" t="s">
        <v>23</v>
      </c>
      <c r="O1" s="25"/>
      <c r="P1" s="25"/>
      <c r="Q1" s="25"/>
      <c r="R1" s="25"/>
      <c r="S1" s="25"/>
      <c r="T1" s="25"/>
      <c r="U1" s="25"/>
      <c r="X1" s="2"/>
    </row>
    <row r="2" spans="1:24" s="1" customFormat="1">
      <c r="A2" s="25"/>
      <c r="B2" s="1" t="s">
        <v>2</v>
      </c>
      <c r="C2" s="2" t="s">
        <v>10</v>
      </c>
      <c r="D2" s="1" t="s">
        <v>0</v>
      </c>
      <c r="E2" s="1" t="s">
        <v>1</v>
      </c>
      <c r="F2" s="1" t="s">
        <v>2</v>
      </c>
      <c r="G2" s="2" t="s">
        <v>10</v>
      </c>
      <c r="H2" s="1" t="s">
        <v>0</v>
      </c>
      <c r="I2" s="1" t="s">
        <v>1</v>
      </c>
      <c r="J2" s="1" t="s">
        <v>2</v>
      </c>
      <c r="K2" s="2" t="s">
        <v>10</v>
      </c>
      <c r="L2" s="1" t="s">
        <v>0</v>
      </c>
      <c r="M2" s="1" t="s">
        <v>1</v>
      </c>
      <c r="N2" s="1" t="s">
        <v>2</v>
      </c>
      <c r="O2" s="2" t="s">
        <v>10</v>
      </c>
      <c r="P2" s="1" t="s">
        <v>0</v>
      </c>
      <c r="Q2" s="1" t="s">
        <v>1</v>
      </c>
      <c r="R2" s="1" t="s">
        <v>2</v>
      </c>
      <c r="S2" s="2" t="s">
        <v>10</v>
      </c>
      <c r="T2" s="1" t="s">
        <v>0</v>
      </c>
      <c r="U2" s="1" t="s">
        <v>1</v>
      </c>
      <c r="W2" s="1" t="s">
        <v>8</v>
      </c>
      <c r="X2" s="2" t="s">
        <v>9</v>
      </c>
    </row>
    <row r="3" spans="1:24">
      <c r="A3">
        <v>0</v>
      </c>
      <c r="B3">
        <v>17.29</v>
      </c>
      <c r="C3" s="4">
        <f>B3/$H$18</f>
        <v>7.0997413049726926E-2</v>
      </c>
      <c r="D3">
        <v>5</v>
      </c>
      <c r="E3">
        <v>1</v>
      </c>
      <c r="F3">
        <v>18.669</v>
      </c>
      <c r="G3" s="4">
        <f>F3/$H$18</f>
        <v>7.6659959758551305E-2</v>
      </c>
      <c r="H3">
        <v>5</v>
      </c>
      <c r="I3">
        <v>1</v>
      </c>
      <c r="J3" s="26">
        <v>20.848058999999999</v>
      </c>
      <c r="K3" s="4">
        <f>J3/$H$18</f>
        <v>8.5607764957089466E-2</v>
      </c>
      <c r="L3">
        <v>6</v>
      </c>
      <c r="M3">
        <v>1</v>
      </c>
      <c r="W3" s="5">
        <f>AVERAGE(B3,F3,J3,N3,R3)</f>
        <v>18.935686333333333</v>
      </c>
      <c r="X3" s="4">
        <f>(MAX(B3,F3,J3,N3)-MIN(B3,F3,J3,N3))/W3</f>
        <v>0.1879022992547458</v>
      </c>
    </row>
    <row r="4" spans="1:24">
      <c r="A4">
        <v>2</v>
      </c>
      <c r="B4">
        <v>22.9</v>
      </c>
      <c r="C4" s="4">
        <f t="shared" ref="C4:C11" si="0">B4/$H$18</f>
        <v>9.4033589290847111E-2</v>
      </c>
      <c r="D4">
        <v>6</v>
      </c>
      <c r="E4">
        <v>1</v>
      </c>
      <c r="F4">
        <v>26.172000000000001</v>
      </c>
      <c r="G4" s="4">
        <f t="shared" ref="G4:G13" si="1">F4/$H$18</f>
        <v>0.10746930562969655</v>
      </c>
      <c r="H4">
        <v>6</v>
      </c>
      <c r="I4">
        <v>1</v>
      </c>
      <c r="J4" s="26">
        <v>28.019518999999999</v>
      </c>
      <c r="K4" s="4">
        <f t="shared" ref="K4:K11" si="2">J4/$H$18</f>
        <v>0.11505571798135752</v>
      </c>
      <c r="L4">
        <v>7</v>
      </c>
      <c r="M4">
        <v>1</v>
      </c>
      <c r="W4" s="5">
        <f t="shared" ref="W4:W13" si="3">AVERAGE(B4,F4,J4,N4,R4)</f>
        <v>25.697173000000003</v>
      </c>
      <c r="X4" s="4">
        <f t="shared" ref="X4:X13" si="4">(MAX(B4,F4,J4,N4)-MIN(B4,F4,J4,N4))/W4</f>
        <v>0.19922498867871574</v>
      </c>
    </row>
    <row r="5" spans="1:24">
      <c r="A5">
        <v>4</v>
      </c>
      <c r="B5">
        <v>30.5</v>
      </c>
      <c r="C5" s="4">
        <f t="shared" si="0"/>
        <v>0.12524124337863918</v>
      </c>
      <c r="D5">
        <v>7</v>
      </c>
      <c r="E5">
        <v>1</v>
      </c>
      <c r="F5">
        <v>34.506999999999998</v>
      </c>
      <c r="G5" s="4">
        <f t="shared" si="1"/>
        <v>0.14169506836940007</v>
      </c>
      <c r="H5">
        <v>7</v>
      </c>
      <c r="I5">
        <v>1</v>
      </c>
      <c r="J5" s="26">
        <v>37.054054000000001</v>
      </c>
      <c r="K5" s="4">
        <f t="shared" si="2"/>
        <v>0.15215396049767996</v>
      </c>
      <c r="L5">
        <v>8</v>
      </c>
      <c r="M5">
        <v>1</v>
      </c>
      <c r="W5" s="5">
        <f t="shared" si="3"/>
        <v>34.020351333333338</v>
      </c>
      <c r="X5" s="4">
        <f t="shared" si="4"/>
        <v>0.19265097928539909</v>
      </c>
    </row>
    <row r="6" spans="1:24">
      <c r="A6">
        <v>6</v>
      </c>
      <c r="B6">
        <v>38.950000000000003</v>
      </c>
      <c r="C6" s="4">
        <f t="shared" si="0"/>
        <v>0.15993922719993431</v>
      </c>
      <c r="D6">
        <v>8</v>
      </c>
      <c r="E6">
        <v>1</v>
      </c>
      <c r="F6">
        <v>44.006</v>
      </c>
      <c r="G6" s="4">
        <f t="shared" si="1"/>
        <v>0.18070052970886544</v>
      </c>
      <c r="H6">
        <v>8</v>
      </c>
      <c r="I6">
        <v>1</v>
      </c>
      <c r="J6" s="26">
        <v>46.062435999999998</v>
      </c>
      <c r="K6" s="4">
        <f t="shared" si="2"/>
        <v>0.18914481172750788</v>
      </c>
      <c r="L6">
        <v>9</v>
      </c>
      <c r="M6">
        <v>1</v>
      </c>
      <c r="W6" s="5">
        <f t="shared" si="3"/>
        <v>43.006145333333336</v>
      </c>
      <c r="X6" s="4">
        <f t="shared" si="4"/>
        <v>0.16538185286946111</v>
      </c>
    </row>
    <row r="7" spans="1:24">
      <c r="A7">
        <v>8</v>
      </c>
      <c r="B7">
        <v>46.84</v>
      </c>
      <c r="C7" s="4">
        <f t="shared" si="0"/>
        <v>0.19233769966739211</v>
      </c>
      <c r="D7">
        <v>9</v>
      </c>
      <c r="E7">
        <v>1</v>
      </c>
      <c r="F7">
        <v>53.35</v>
      </c>
      <c r="G7" s="4">
        <f t="shared" si="1"/>
        <v>0.21906951915575085</v>
      </c>
      <c r="H7">
        <v>10</v>
      </c>
      <c r="I7">
        <v>1</v>
      </c>
      <c r="J7" s="26">
        <v>54.725565000000003</v>
      </c>
      <c r="K7" s="4">
        <f t="shared" si="2"/>
        <v>0.22471796082618159</v>
      </c>
      <c r="L7">
        <v>10</v>
      </c>
      <c r="M7">
        <v>1</v>
      </c>
      <c r="W7" s="5">
        <f t="shared" si="3"/>
        <v>51.638521666666669</v>
      </c>
      <c r="X7" s="4">
        <f t="shared" si="4"/>
        <v>0.15270702462983624</v>
      </c>
    </row>
    <row r="8" spans="1:24">
      <c r="A8">
        <v>10</v>
      </c>
      <c r="B8">
        <v>56.34</v>
      </c>
      <c r="C8" s="4">
        <f t="shared" si="0"/>
        <v>0.2313472672771322</v>
      </c>
      <c r="D8">
        <v>9</v>
      </c>
      <c r="E8">
        <v>1</v>
      </c>
      <c r="F8">
        <v>63.393000000000001</v>
      </c>
      <c r="G8" s="4">
        <f t="shared" si="1"/>
        <v>0.26030879152465813</v>
      </c>
      <c r="H8">
        <v>11</v>
      </c>
      <c r="I8">
        <v>1</v>
      </c>
      <c r="J8" s="26">
        <v>65.454999999999998</v>
      </c>
      <c r="K8" s="4">
        <f t="shared" si="2"/>
        <v>0.26877592083110907</v>
      </c>
      <c r="L8">
        <v>11</v>
      </c>
      <c r="M8">
        <v>1</v>
      </c>
      <c r="W8" s="5">
        <f t="shared" si="3"/>
        <v>61.729333333333329</v>
      </c>
      <c r="X8" s="4">
        <f t="shared" si="4"/>
        <v>0.14766075555651548</v>
      </c>
    </row>
    <row r="9" spans="1:24">
      <c r="A9">
        <v>12</v>
      </c>
      <c r="B9">
        <v>68.97</v>
      </c>
      <c r="C9" s="4">
        <f t="shared" si="0"/>
        <v>0.28320946084671295</v>
      </c>
      <c r="D9">
        <v>11</v>
      </c>
      <c r="E9">
        <v>1</v>
      </c>
      <c r="F9">
        <v>75.123000000000005</v>
      </c>
      <c r="G9" s="4">
        <f t="shared" si="1"/>
        <v>0.30847534184700037</v>
      </c>
      <c r="H9">
        <v>11</v>
      </c>
      <c r="I9">
        <v>1</v>
      </c>
      <c r="J9" s="26">
        <v>75.947475999999995</v>
      </c>
      <c r="K9" s="4">
        <f t="shared" si="2"/>
        <v>0.3118608631380117</v>
      </c>
      <c r="L9">
        <v>11</v>
      </c>
      <c r="M9">
        <v>1</v>
      </c>
      <c r="W9" s="5">
        <f t="shared" si="3"/>
        <v>73.346825333333342</v>
      </c>
      <c r="X9" s="4">
        <f t="shared" si="4"/>
        <v>9.5129897828434007E-2</v>
      </c>
    </row>
    <row r="10" spans="1:24">
      <c r="A10">
        <v>14</v>
      </c>
      <c r="B10">
        <v>80.849999999999994</v>
      </c>
      <c r="C10" s="4">
        <f t="shared" si="0"/>
        <v>0.33199195171026152</v>
      </c>
      <c r="D10">
        <v>8</v>
      </c>
      <c r="E10">
        <v>2</v>
      </c>
      <c r="F10">
        <v>80.388999999999996</v>
      </c>
      <c r="G10" s="4">
        <f t="shared" si="1"/>
        <v>0.33009896111362047</v>
      </c>
      <c r="H10">
        <v>11</v>
      </c>
      <c r="I10">
        <v>1</v>
      </c>
      <c r="J10" s="26">
        <v>87.736204000000001</v>
      </c>
      <c r="K10" s="4">
        <f t="shared" si="2"/>
        <v>0.3602685665010471</v>
      </c>
      <c r="L10">
        <v>11</v>
      </c>
      <c r="M10">
        <v>2</v>
      </c>
      <c r="W10" s="5">
        <f t="shared" si="3"/>
        <v>82.991734666666659</v>
      </c>
      <c r="X10" s="4">
        <f t="shared" si="4"/>
        <v>8.8529346078977472E-2</v>
      </c>
    </row>
    <row r="11" spans="1:24">
      <c r="A11">
        <v>16</v>
      </c>
      <c r="B11">
        <v>95.95</v>
      </c>
      <c r="C11" s="4">
        <f t="shared" si="0"/>
        <v>0.39399663285837477</v>
      </c>
      <c r="D11">
        <v>9</v>
      </c>
      <c r="E11">
        <v>2</v>
      </c>
      <c r="F11">
        <v>95.912000000000006</v>
      </c>
      <c r="G11" s="4">
        <f t="shared" si="1"/>
        <v>0.3938405945879358</v>
      </c>
      <c r="H11">
        <v>10</v>
      </c>
      <c r="I11">
        <v>2</v>
      </c>
      <c r="J11" s="26">
        <v>101.84254</v>
      </c>
      <c r="K11" s="4">
        <f t="shared" si="2"/>
        <v>0.41819299470291132</v>
      </c>
      <c r="L11">
        <v>11</v>
      </c>
      <c r="M11">
        <v>2</v>
      </c>
      <c r="W11" s="5">
        <f t="shared" si="3"/>
        <v>97.901513333333341</v>
      </c>
      <c r="X11" s="4">
        <f t="shared" si="4"/>
        <v>6.0576591699944372E-2</v>
      </c>
    </row>
    <row r="12" spans="1:24">
      <c r="A12">
        <v>18</v>
      </c>
      <c r="F12">
        <v>116.499</v>
      </c>
      <c r="G12" s="4">
        <f t="shared" si="1"/>
        <v>0.47837638073337985</v>
      </c>
      <c r="H12">
        <v>11</v>
      </c>
      <c r="I12">
        <v>2</v>
      </c>
      <c r="W12" s="5">
        <f t="shared" si="3"/>
        <v>116.499</v>
      </c>
      <c r="X12" s="4">
        <f t="shared" si="4"/>
        <v>0</v>
      </c>
    </row>
    <row r="13" spans="1:24">
      <c r="A13">
        <v>20</v>
      </c>
      <c r="F13">
        <v>136.81399999999999</v>
      </c>
      <c r="G13" s="4">
        <f t="shared" si="1"/>
        <v>0.56179526136410296</v>
      </c>
      <c r="H13">
        <v>11</v>
      </c>
      <c r="I13">
        <v>2</v>
      </c>
      <c r="W13" s="5">
        <f t="shared" si="3"/>
        <v>136.81399999999999</v>
      </c>
      <c r="X13" s="4">
        <f t="shared" si="4"/>
        <v>0</v>
      </c>
    </row>
    <row r="18" spans="1:28">
      <c r="A18" t="s">
        <v>13</v>
      </c>
      <c r="D18" s="3"/>
      <c r="H18">
        <v>243.53</v>
      </c>
      <c r="X18"/>
      <c r="AB18" s="3"/>
    </row>
    <row r="19" spans="1:28">
      <c r="A19" t="s">
        <v>21</v>
      </c>
      <c r="C19" s="3"/>
      <c r="H19">
        <v>58</v>
      </c>
    </row>
    <row r="20" spans="1:28">
      <c r="A20" t="s">
        <v>22</v>
      </c>
      <c r="H20">
        <v>6</v>
      </c>
    </row>
  </sheetData>
  <mergeCells count="6">
    <mergeCell ref="R1:U1"/>
    <mergeCell ref="A1:A2"/>
    <mergeCell ref="B1:E1"/>
    <mergeCell ref="F1:I1"/>
    <mergeCell ref="J1:M1"/>
    <mergeCell ref="N1:Q1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 Page</vt:lpstr>
      <vt:lpstr>FR1 FDD 2x2</vt:lpstr>
      <vt:lpstr>FR1 FDD 2x4</vt:lpstr>
      <vt:lpstr>FR1 TDD 2x2</vt:lpstr>
      <vt:lpstr>FR1 TDD 2x4</vt:lpstr>
      <vt:lpstr>FR2 TDD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Gaurav Nigam</dc:creator>
  <cp:lastModifiedBy>Zhixun Tang</cp:lastModifiedBy>
  <dcterms:created xsi:type="dcterms:W3CDTF">2015-06-05T18:17:20Z</dcterms:created>
  <dcterms:modified xsi:type="dcterms:W3CDTF">2021-05-21T08:50:10Z</dcterms:modified>
</cp:coreProperties>
</file>