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igam\OneDrive - Qualcomm\Documents\RAN4\RAN4_94_Athens\"/>
    </mc:Choice>
  </mc:AlternateContent>
  <xr:revisionPtr revIDLastSave="16" documentId="13_ncr:1_{BC80D83E-6A11-4702-822B-2F00C94C4824}" xr6:coauthVersionLast="44" xr6:coauthVersionMax="44" xr10:uidLastSave="{6AD929CF-8C9F-4C4C-80B9-B1B3C8ECB935}"/>
  <bookViews>
    <workbookView xWindow="-120" yWindow="-120" windowWidth="25440" windowHeight="15390" tabRatio="663" activeTab="1" xr2:uid="{00000000-000D-0000-FFFF-FFFF00000000}"/>
  </bookViews>
  <sheets>
    <sheet name="Title" sheetId="1" r:id="rId1"/>
    <sheet name="Summary" sheetId="2" r:id="rId2"/>
    <sheet name="5 MHz" sheetId="3" r:id="rId3"/>
    <sheet name="10 MHz" sheetId="11" r:id="rId4"/>
    <sheet name="15 MHz" sheetId="12" r:id="rId5"/>
    <sheet name="20 MHz" sheetId="13" r:id="rId6"/>
    <sheet name="25 MHz" sheetId="14" r:id="rId7"/>
    <sheet name="30 MHz" sheetId="16" r:id="rId8"/>
    <sheet name="40 MHz" sheetId="17" r:id="rId9"/>
    <sheet name="50 MHz" sheetId="18" r:id="rId10"/>
    <sheet name="60 MHz" sheetId="19" r:id="rId11"/>
    <sheet name="80 MHz" sheetId="20" r:id="rId12"/>
    <sheet name="90 MHz" sheetId="21" r:id="rId13"/>
    <sheet name="100 MHz" sheetId="2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7" i="22" l="1"/>
  <c r="R57" i="22"/>
  <c r="Q57" i="22"/>
  <c r="P57" i="22"/>
  <c r="O57" i="22"/>
  <c r="N57" i="22"/>
  <c r="M57" i="22"/>
  <c r="L57" i="22"/>
  <c r="K57" i="22"/>
  <c r="J57" i="22"/>
  <c r="I57" i="22"/>
  <c r="H57" i="22"/>
  <c r="A31" i="22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D57" i="21"/>
  <c r="A31" i="2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S57" i="20"/>
  <c r="R57" i="20"/>
  <c r="Q57" i="20"/>
  <c r="P57" i="20"/>
  <c r="O57" i="20"/>
  <c r="N57" i="20"/>
  <c r="M57" i="20"/>
  <c r="L57" i="20"/>
  <c r="K57" i="20"/>
  <c r="J57" i="20"/>
  <c r="I57" i="20"/>
  <c r="H57" i="20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S57" i="19"/>
  <c r="R57" i="19"/>
  <c r="Q57" i="19"/>
  <c r="P57" i="19"/>
  <c r="O57" i="19"/>
  <c r="N57" i="19"/>
  <c r="M57" i="19"/>
  <c r="L57" i="19"/>
  <c r="K57" i="19"/>
  <c r="J57" i="19"/>
  <c r="I57" i="19"/>
  <c r="H57" i="19"/>
  <c r="F57" i="19"/>
  <c r="A31" i="19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E14" i="2"/>
  <c r="D57" i="19" l="1"/>
  <c r="E57" i="19"/>
  <c r="C57" i="21"/>
  <c r="D57" i="22"/>
  <c r="F57" i="20"/>
  <c r="B57" i="20"/>
  <c r="G57" i="20"/>
  <c r="E57" i="22"/>
  <c r="D57" i="20"/>
  <c r="E57" i="21"/>
  <c r="B57" i="22"/>
  <c r="F57" i="22"/>
  <c r="G57" i="19"/>
  <c r="E57" i="20"/>
  <c r="B57" i="21"/>
  <c r="F57" i="21"/>
  <c r="C57" i="22"/>
  <c r="G57" i="22"/>
  <c r="B57" i="19"/>
  <c r="C57" i="20"/>
  <c r="C57" i="19"/>
  <c r="K14" i="2"/>
  <c r="H24" i="2"/>
  <c r="K26" i="2"/>
  <c r="L15" i="2"/>
  <c r="F15" i="2"/>
  <c r="I14" i="2"/>
  <c r="L27" i="2"/>
  <c r="E13" i="2"/>
  <c r="K27" i="2"/>
  <c r="H15" i="2"/>
  <c r="H13" i="2"/>
  <c r="D24" i="2"/>
  <c r="L24" i="2"/>
  <c r="I27" i="2"/>
  <c r="E24" i="2"/>
  <c r="I24" i="2"/>
  <c r="L13" i="2"/>
  <c r="I26" i="2"/>
  <c r="F24" i="2"/>
  <c r="E25" i="2"/>
  <c r="L26" i="2"/>
  <c r="J14" i="2"/>
  <c r="I13" i="2"/>
  <c r="H25" i="2"/>
  <c r="J24" i="2"/>
  <c r="J26" i="2"/>
  <c r="K25" i="2"/>
  <c r="E27" i="2"/>
  <c r="F14" i="2"/>
  <c r="D25" i="2"/>
  <c r="L14" i="2"/>
  <c r="D13" i="2"/>
  <c r="F26" i="2"/>
  <c r="D12" i="2"/>
  <c r="D15" i="2"/>
  <c r="I25" i="2"/>
  <c r="K15" i="2"/>
  <c r="F27" i="2"/>
  <c r="J25" i="2"/>
  <c r="F13" i="2"/>
  <c r="F25" i="2"/>
  <c r="H27" i="2"/>
  <c r="K24" i="2"/>
  <c r="I12" i="2"/>
  <c r="K12" i="2"/>
  <c r="J27" i="2"/>
  <c r="L12" i="2"/>
  <c r="J15" i="2"/>
  <c r="D14" i="2"/>
  <c r="E26" i="2"/>
  <c r="I15" i="2"/>
  <c r="K13" i="2"/>
  <c r="J13" i="2"/>
  <c r="L25" i="2"/>
  <c r="D26" i="2"/>
  <c r="E15" i="2"/>
  <c r="H12" i="2"/>
  <c r="H26" i="2"/>
  <c r="F12" i="2"/>
  <c r="E12" i="2"/>
  <c r="H14" i="2"/>
  <c r="D27" i="2"/>
  <c r="J12" i="2"/>
  <c r="O26" i="2" l="1"/>
  <c r="O25" i="2"/>
  <c r="O27" i="2"/>
  <c r="O24" i="2"/>
  <c r="N26" i="2"/>
  <c r="N25" i="2"/>
  <c r="N27" i="2"/>
  <c r="N24" i="2"/>
  <c r="M26" i="2"/>
  <c r="M25" i="2"/>
  <c r="M27" i="2"/>
  <c r="M24" i="2"/>
  <c r="N15" i="2"/>
  <c r="O15" i="2"/>
  <c r="M15" i="2"/>
  <c r="O14" i="2"/>
  <c r="M14" i="2"/>
  <c r="N14" i="2"/>
  <c r="O13" i="2"/>
  <c r="M13" i="2"/>
  <c r="N13" i="2"/>
  <c r="O12" i="2"/>
  <c r="M12" i="2"/>
  <c r="N12" i="2"/>
  <c r="S57" i="18"/>
  <c r="R57" i="18"/>
  <c r="Q57" i="18"/>
  <c r="P57" i="18"/>
  <c r="O57" i="18"/>
  <c r="N57" i="18"/>
  <c r="M57" i="18"/>
  <c r="L57" i="18"/>
  <c r="K57" i="18"/>
  <c r="J57" i="18"/>
  <c r="I57" i="18"/>
  <c r="H57" i="18"/>
  <c r="A31" i="18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S57" i="17"/>
  <c r="R57" i="17"/>
  <c r="Q57" i="17"/>
  <c r="P57" i="17"/>
  <c r="O57" i="17"/>
  <c r="N57" i="17"/>
  <c r="M57" i="17"/>
  <c r="L57" i="17"/>
  <c r="K57" i="17"/>
  <c r="J57" i="17"/>
  <c r="I57" i="17"/>
  <c r="H57" i="17"/>
  <c r="A31" i="17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S57" i="16"/>
  <c r="R57" i="16"/>
  <c r="Q57" i="16"/>
  <c r="P57" i="16"/>
  <c r="O57" i="16"/>
  <c r="N57" i="16"/>
  <c r="M57" i="16"/>
  <c r="L57" i="16"/>
  <c r="K57" i="16"/>
  <c r="J57" i="16"/>
  <c r="I57" i="16"/>
  <c r="H57" i="16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S57" i="14"/>
  <c r="R57" i="14"/>
  <c r="Q57" i="14"/>
  <c r="P57" i="14"/>
  <c r="O57" i="14"/>
  <c r="N57" i="14"/>
  <c r="M57" i="14"/>
  <c r="L57" i="14"/>
  <c r="K57" i="14"/>
  <c r="J57" i="14"/>
  <c r="I57" i="14"/>
  <c r="H57" i="14"/>
  <c r="A32" i="14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31" i="14"/>
  <c r="S57" i="13"/>
  <c r="R57" i="13"/>
  <c r="Q57" i="13"/>
  <c r="P57" i="13"/>
  <c r="O57" i="13"/>
  <c r="N57" i="13"/>
  <c r="M57" i="13"/>
  <c r="L57" i="13"/>
  <c r="K57" i="13"/>
  <c r="J57" i="13"/>
  <c r="I57" i="13"/>
  <c r="H57" i="13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S57" i="12"/>
  <c r="R57" i="12"/>
  <c r="Q57" i="12"/>
  <c r="P57" i="12"/>
  <c r="O57" i="12"/>
  <c r="N57" i="12"/>
  <c r="M57" i="12"/>
  <c r="L57" i="12"/>
  <c r="K57" i="12"/>
  <c r="J57" i="12"/>
  <c r="I57" i="12"/>
  <c r="H57" i="12"/>
  <c r="C57" i="12"/>
  <c r="A31" i="12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S57" i="11"/>
  <c r="R57" i="11"/>
  <c r="Q57" i="11"/>
  <c r="P57" i="11"/>
  <c r="O57" i="11"/>
  <c r="N57" i="11"/>
  <c r="M57" i="11"/>
  <c r="L57" i="11"/>
  <c r="K57" i="11"/>
  <c r="J57" i="11"/>
  <c r="I57" i="11"/>
  <c r="H57" i="1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S57" i="3"/>
  <c r="R57" i="3"/>
  <c r="Q57" i="3"/>
  <c r="P57" i="3"/>
  <c r="O57" i="3"/>
  <c r="N57" i="3"/>
  <c r="M57" i="3"/>
  <c r="L57" i="3"/>
  <c r="K57" i="3"/>
  <c r="J57" i="3"/>
  <c r="I57" i="3"/>
  <c r="H57" i="3"/>
  <c r="A31" i="3"/>
  <c r="A32" i="3" s="1"/>
  <c r="A33" i="3" s="1"/>
  <c r="A34" i="3" s="1"/>
  <c r="A35" i="3" s="1"/>
  <c r="A36" i="3" s="1"/>
  <c r="A37" i="3" s="1"/>
  <c r="O32" i="2"/>
  <c r="Q32" i="2" s="1"/>
  <c r="N32" i="2"/>
  <c r="M32" i="2"/>
  <c r="J5" i="2"/>
  <c r="K21" i="2"/>
  <c r="L11" i="2"/>
  <c r="K7" i="2"/>
  <c r="H7" i="2"/>
  <c r="L19" i="2"/>
  <c r="J6" i="2"/>
  <c r="H11" i="2"/>
  <c r="I16" i="2"/>
  <c r="J9" i="2"/>
  <c r="H20" i="2"/>
  <c r="K8" i="2"/>
  <c r="J19" i="2"/>
  <c r="H18" i="2"/>
  <c r="J23" i="2"/>
  <c r="L20" i="2"/>
  <c r="I20" i="2"/>
  <c r="K20" i="2"/>
  <c r="J10" i="2"/>
  <c r="J16" i="2"/>
  <c r="K5" i="2"/>
  <c r="J21" i="2"/>
  <c r="H9" i="2"/>
  <c r="J11" i="2"/>
  <c r="J7" i="2"/>
  <c r="K6" i="2"/>
  <c r="L4" i="2"/>
  <c r="K18" i="2"/>
  <c r="K4" i="2"/>
  <c r="L10" i="2"/>
  <c r="J20" i="2"/>
  <c r="I11" i="2"/>
  <c r="I8" i="2"/>
  <c r="I21" i="2"/>
  <c r="I17" i="2"/>
  <c r="K10" i="2"/>
  <c r="K9" i="2"/>
  <c r="L17" i="2"/>
  <c r="H17" i="2"/>
  <c r="L7" i="2"/>
  <c r="H22" i="2"/>
  <c r="I18" i="2"/>
  <c r="I22" i="2"/>
  <c r="K17" i="2"/>
  <c r="H8" i="2"/>
  <c r="K16" i="2"/>
  <c r="J18" i="2"/>
  <c r="H23" i="2"/>
  <c r="I23" i="2"/>
  <c r="I19" i="2"/>
  <c r="L9" i="2"/>
  <c r="J8" i="2"/>
  <c r="H19" i="2"/>
  <c r="J4" i="2"/>
  <c r="H6" i="2"/>
  <c r="K23" i="2"/>
  <c r="K22" i="2"/>
  <c r="L8" i="2"/>
  <c r="D18" i="2"/>
  <c r="L21" i="2"/>
  <c r="I4" i="2"/>
  <c r="I6" i="2"/>
  <c r="H10" i="2"/>
  <c r="K11" i="2"/>
  <c r="L6" i="2"/>
  <c r="J22" i="2"/>
  <c r="J17" i="2"/>
  <c r="I10" i="2"/>
  <c r="L16" i="2"/>
  <c r="L23" i="2"/>
  <c r="L18" i="2"/>
  <c r="L22" i="2"/>
  <c r="I5" i="2"/>
  <c r="I9" i="2"/>
  <c r="H5" i="2"/>
  <c r="I7" i="2"/>
  <c r="L5" i="2"/>
  <c r="H16" i="2"/>
  <c r="K19" i="2"/>
  <c r="H4" i="2"/>
  <c r="H21" i="2"/>
  <c r="E57" i="11" l="1"/>
  <c r="E57" i="13"/>
  <c r="D57" i="11"/>
  <c r="F57" i="12"/>
  <c r="G57" i="14"/>
  <c r="F57" i="16"/>
  <c r="C57" i="17"/>
  <c r="G57" i="17"/>
  <c r="D57" i="18"/>
  <c r="G57" i="12"/>
  <c r="F57" i="13"/>
  <c r="D57" i="14"/>
  <c r="G57" i="16"/>
  <c r="D57" i="17"/>
  <c r="E57" i="18"/>
  <c r="F57" i="11"/>
  <c r="D57" i="12"/>
  <c r="G57" i="13"/>
  <c r="E57" i="14"/>
  <c r="D57" i="16"/>
  <c r="E57" i="17"/>
  <c r="B57" i="18"/>
  <c r="F57" i="18"/>
  <c r="G57" i="11"/>
  <c r="E57" i="12"/>
  <c r="D57" i="13"/>
  <c r="F57" i="14"/>
  <c r="E57" i="16"/>
  <c r="B57" i="17"/>
  <c r="F57" i="17"/>
  <c r="C57" i="18"/>
  <c r="G57" i="18"/>
  <c r="O42" i="2"/>
  <c r="Q42" i="2" s="1"/>
  <c r="N42" i="2"/>
  <c r="M42" i="2"/>
  <c r="O52" i="2"/>
  <c r="Q52" i="2" s="1"/>
  <c r="N52" i="2"/>
  <c r="M52" i="2"/>
  <c r="O53" i="2"/>
  <c r="Q53" i="2" s="1"/>
  <c r="N53" i="2"/>
  <c r="M53" i="2"/>
  <c r="O40" i="2"/>
  <c r="Q40" i="2" s="1"/>
  <c r="N40" i="2"/>
  <c r="M40" i="2"/>
  <c r="O41" i="2"/>
  <c r="Q41" i="2" s="1"/>
  <c r="N41" i="2"/>
  <c r="M41" i="2"/>
  <c r="O43" i="2"/>
  <c r="Q43" i="2" s="1"/>
  <c r="N43" i="2"/>
  <c r="M43" i="2"/>
  <c r="O54" i="2"/>
  <c r="Q54" i="2" s="1"/>
  <c r="N54" i="2"/>
  <c r="M54" i="2"/>
  <c r="O55" i="2"/>
  <c r="Q55" i="2" s="1"/>
  <c r="N55" i="2"/>
  <c r="M55" i="2"/>
  <c r="C57" i="11"/>
  <c r="C57" i="13"/>
  <c r="B57" i="16"/>
  <c r="B57" i="14"/>
  <c r="C57" i="16"/>
  <c r="C57" i="14"/>
  <c r="B57" i="13"/>
  <c r="B57" i="12"/>
  <c r="B57" i="11"/>
  <c r="A38" i="3"/>
  <c r="D8" i="2"/>
  <c r="E17" i="2"/>
  <c r="F6" i="2"/>
  <c r="E7" i="2"/>
  <c r="F17" i="2"/>
  <c r="E11" i="2"/>
  <c r="D6" i="2"/>
  <c r="E19" i="2"/>
  <c r="F11" i="2"/>
  <c r="D7" i="2"/>
  <c r="D9" i="2"/>
  <c r="E6" i="2"/>
  <c r="D23" i="2"/>
  <c r="F19" i="2"/>
  <c r="E20" i="2"/>
  <c r="F21" i="2"/>
  <c r="D5" i="2"/>
  <c r="F22" i="2"/>
  <c r="D17" i="2"/>
  <c r="D21" i="2"/>
  <c r="D10" i="2"/>
  <c r="F23" i="2"/>
  <c r="E22" i="2"/>
  <c r="F5" i="2"/>
  <c r="D11" i="2"/>
  <c r="D20" i="2"/>
  <c r="F10" i="2"/>
  <c r="D19" i="2"/>
  <c r="D22" i="2"/>
  <c r="F7" i="2"/>
  <c r="E10" i="2"/>
  <c r="E21" i="2"/>
  <c r="E5" i="2"/>
  <c r="E9" i="2"/>
  <c r="F20" i="2"/>
  <c r="E8" i="2"/>
  <c r="E23" i="2"/>
  <c r="F18" i="2"/>
  <c r="E18" i="2"/>
  <c r="F8" i="2"/>
  <c r="F9" i="2"/>
  <c r="M22" i="2" l="1"/>
  <c r="N22" i="2"/>
  <c r="O22" i="2"/>
  <c r="O11" i="2"/>
  <c r="N11" i="2"/>
  <c r="M11" i="2"/>
  <c r="M23" i="2"/>
  <c r="O23" i="2"/>
  <c r="N23" i="2"/>
  <c r="O10" i="2"/>
  <c r="N10" i="2"/>
  <c r="M10" i="2"/>
  <c r="N18" i="2"/>
  <c r="O18" i="2"/>
  <c r="M18" i="2"/>
  <c r="O34" i="2"/>
  <c r="Q34" i="2" s="1"/>
  <c r="M34" i="2"/>
  <c r="N34" i="2"/>
  <c r="O35" i="2"/>
  <c r="Q35" i="2" s="1"/>
  <c r="N35" i="2"/>
  <c r="M35" i="2"/>
  <c r="N45" i="2"/>
  <c r="M45" i="2"/>
  <c r="O45" i="2"/>
  <c r="Q45" i="2" s="1"/>
  <c r="M48" i="2"/>
  <c r="O48" i="2"/>
  <c r="Q48" i="2" s="1"/>
  <c r="N48" i="2"/>
  <c r="M44" i="2"/>
  <c r="O44" i="2"/>
  <c r="Q44" i="2" s="1"/>
  <c r="N44" i="2"/>
  <c r="O51" i="2"/>
  <c r="Q51" i="2" s="1"/>
  <c r="N51" i="2"/>
  <c r="M51" i="2"/>
  <c r="N37" i="2"/>
  <c r="M37" i="2"/>
  <c r="O37" i="2"/>
  <c r="Q37" i="2" s="1"/>
  <c r="N33" i="2"/>
  <c r="M33" i="2"/>
  <c r="O33" i="2"/>
  <c r="Q33" i="2" s="1"/>
  <c r="O46" i="2"/>
  <c r="Q46" i="2" s="1"/>
  <c r="N46" i="2"/>
  <c r="M46" i="2"/>
  <c r="O47" i="2"/>
  <c r="Q47" i="2" s="1"/>
  <c r="N47" i="2"/>
  <c r="M47" i="2"/>
  <c r="N49" i="2"/>
  <c r="M49" i="2"/>
  <c r="O49" i="2"/>
  <c r="Q49" i="2" s="1"/>
  <c r="O38" i="2"/>
  <c r="Q38" i="2" s="1"/>
  <c r="N38" i="2"/>
  <c r="M38" i="2"/>
  <c r="O39" i="2"/>
  <c r="Q39" i="2" s="1"/>
  <c r="N39" i="2"/>
  <c r="M39" i="2"/>
  <c r="O50" i="2"/>
  <c r="Q50" i="2" s="1"/>
  <c r="N50" i="2"/>
  <c r="M50" i="2"/>
  <c r="M36" i="2"/>
  <c r="O36" i="2"/>
  <c r="Q36" i="2" s="1"/>
  <c r="N36" i="2"/>
  <c r="O9" i="2"/>
  <c r="M9" i="2"/>
  <c r="N9" i="2"/>
  <c r="M19" i="2"/>
  <c r="O19" i="2"/>
  <c r="N19" i="2"/>
  <c r="N17" i="2"/>
  <c r="M17" i="2"/>
  <c r="O17" i="2"/>
  <c r="O20" i="2"/>
  <c r="N20" i="2"/>
  <c r="M20" i="2"/>
  <c r="M21" i="2"/>
  <c r="O21" i="2"/>
  <c r="N21" i="2"/>
  <c r="O8" i="2"/>
  <c r="N8" i="2"/>
  <c r="M8" i="2"/>
  <c r="M7" i="2"/>
  <c r="N7" i="2"/>
  <c r="O7" i="2"/>
  <c r="O6" i="2"/>
  <c r="N6" i="2"/>
  <c r="M6" i="2"/>
  <c r="N5" i="2"/>
  <c r="O5" i="2"/>
  <c r="M5" i="2"/>
  <c r="A39" i="3"/>
  <c r="A40" i="3" s="1"/>
  <c r="G57" i="3" l="1"/>
  <c r="A41" i="3"/>
  <c r="F16" i="2"/>
  <c r="A42" i="3" l="1"/>
  <c r="A43" i="3" s="1"/>
  <c r="A44" i="3" s="1"/>
  <c r="A45" i="3" s="1"/>
  <c r="C57" i="3" l="1"/>
  <c r="E57" i="3"/>
  <c r="D57" i="3"/>
  <c r="F57" i="3"/>
  <c r="A46" i="3"/>
  <c r="A47" i="3" s="1"/>
  <c r="A48" i="3" s="1"/>
  <c r="A49" i="3" s="1"/>
  <c r="A50" i="3" s="1"/>
  <c r="A51" i="3" s="1"/>
  <c r="A52" i="3" s="1"/>
  <c r="A53" i="3" s="1"/>
  <c r="A54" i="3" s="1"/>
  <c r="A55" i="3" s="1"/>
  <c r="B57" i="3"/>
  <c r="D4" i="2"/>
  <c r="E16" i="2"/>
  <c r="F4" i="2"/>
  <c r="E4" i="2"/>
  <c r="D16" i="2"/>
  <c r="N16" i="2" l="1"/>
  <c r="O16" i="2"/>
  <c r="M16" i="2"/>
  <c r="O4" i="2" l="1"/>
  <c r="M4" i="2"/>
  <c r="N4" i="2"/>
</calcChain>
</file>

<file path=xl/sharedStrings.xml><?xml version="1.0" encoding="utf-8"?>
<sst xmlns="http://schemas.openxmlformats.org/spreadsheetml/2006/main" count="480" uniqueCount="43">
  <si>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</si>
  <si>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</si>
  <si>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</si>
  <si>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</si>
  <si>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</si>
  <si>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</si>
  <si>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</si>
  <si>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</si>
  <si>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</si>
  <si>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</si>
  <si>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</si>
  <si>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5 MHz</t>
  </si>
  <si>
    <t>10 MHz</t>
  </si>
  <si>
    <t>15 MHz</t>
  </si>
  <si>
    <t>20 MHz</t>
  </si>
  <si>
    <t>25 MHz</t>
  </si>
  <si>
    <t>30 MHz</t>
  </si>
  <si>
    <t>40 MHz</t>
  </si>
  <si>
    <t>50 MHz</t>
  </si>
  <si>
    <t>Number of Rx Antenna</t>
  </si>
  <si>
    <t>2 Rx</t>
  </si>
  <si>
    <t>4 Rx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</si>
  <si>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</si>
  <si>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</si>
  <si>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</si>
  <si>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</si>
  <si>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</si>
  <si>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</si>
  <si>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2Rx</t>
  </si>
  <si>
    <t>4Rx</t>
  </si>
  <si>
    <t>SNR at 70% @ Max TP</t>
  </si>
  <si>
    <t>Test point</t>
  </si>
  <si>
    <t>Max tput</t>
  </si>
  <si>
    <t>bps</t>
  </si>
  <si>
    <t>60 MHz</t>
  </si>
  <si>
    <t>80 MHz</t>
  </si>
  <si>
    <t>90 MHz</t>
  </si>
  <si>
    <t>100 MHz</t>
  </si>
  <si>
    <t>Ericsson</t>
  </si>
  <si>
    <t>Huawei</t>
    <phoneticPr fontId="7" type="noConversion"/>
  </si>
  <si>
    <t>Huawei</t>
    <phoneticPr fontId="7" type="noConversion"/>
  </si>
  <si>
    <t>Huawei</t>
    <phoneticPr fontId="7" type="noConversion"/>
  </si>
  <si>
    <t>Qualcomm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</si>
</sst>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.0"/>
    <numFmt numFmtId="166" formatCode="0.0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2" borderId="16" xfId="1" applyNumberFormat="1" applyFont="1" applyFill="1" applyBorder="1" applyAlignment="1">
      <alignment horizontal="center"/>
    </xf>
    <xf numFmtId="165" fontId="0" fillId="2" borderId="17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center" vertical="center" textRotation="90"/>
    </xf>
    <xf numFmtId="165" fontId="0" fillId="4" borderId="10" xfId="1" applyNumberFormat="1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2" borderId="22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4" borderId="23" xfId="1" applyNumberFormat="1" applyFont="1" applyFill="1" applyBorder="1" applyAlignment="1">
      <alignment horizontal="center"/>
    </xf>
    <xf numFmtId="165" fontId="0" fillId="2" borderId="24" xfId="1" applyNumberFormat="1" applyFont="1" applyFill="1" applyBorder="1" applyAlignment="1">
      <alignment horizontal="center"/>
    </xf>
    <xf numFmtId="165" fontId="0" fillId="4" borderId="25" xfId="1" applyNumberFormat="1" applyFont="1" applyFill="1" applyBorder="1" applyAlignment="1">
      <alignment horizontal="center"/>
    </xf>
    <xf numFmtId="165" fontId="0" fillId="2" borderId="26" xfId="1" applyNumberFormat="1" applyFont="1" applyFill="1" applyBorder="1" applyAlignment="1">
      <alignment horizontal="center"/>
    </xf>
    <xf numFmtId="165" fontId="0" fillId="4" borderId="15" xfId="1" applyNumberFormat="1" applyFont="1" applyFill="1" applyBorder="1" applyAlignment="1">
      <alignment horizontal="center"/>
    </xf>
    <xf numFmtId="165" fontId="0" fillId="4" borderId="27" xfId="1" applyNumberFormat="1" applyFont="1" applyFill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0" fillId="2" borderId="29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0" fontId="0" fillId="0" borderId="11" xfId="1" applyFont="1" applyFill="1" applyBorder="1" applyAlignment="1">
      <alignment horizontal="center" vertical="center"/>
    </xf>
    <xf numFmtId="0" fontId="0" fillId="0" borderId="11" xfId="1" applyFont="1" applyBorder="1" applyAlignment="1">
      <alignment horizontal="center" vertical="center" textRotation="90"/>
    </xf>
    <xf numFmtId="0" fontId="0" fillId="0" borderId="11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65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0" xfId="0" applyNumberFormat="1"/>
    <xf numFmtId="165" fontId="0" fillId="0" borderId="35" xfId="0" applyNumberFormat="1" applyBorder="1" applyAlignment="1">
      <alignment horizontal="center"/>
    </xf>
    <xf numFmtId="165" fontId="0" fillId="2" borderId="13" xfId="1" applyNumberFormat="1" applyFont="1" applyFill="1" applyBorder="1" applyAlignment="1">
      <alignment horizontal="center"/>
    </xf>
    <xf numFmtId="165" fontId="0" fillId="2" borderId="37" xfId="1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2" borderId="44" xfId="1" applyNumberFormat="1" applyFont="1" applyFill="1" applyBorder="1" applyAlignment="1">
      <alignment horizontal="center"/>
    </xf>
    <xf numFmtId="165" fontId="0" fillId="2" borderId="45" xfId="1" applyNumberFormat="1" applyFont="1" applyFill="1" applyBorder="1" applyAlignment="1">
      <alignment horizontal="center"/>
    </xf>
    <xf numFmtId="165" fontId="0" fillId="2" borderId="46" xfId="1" applyNumberFormat="1" applyFont="1" applyFill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5" fontId="0" fillId="2" borderId="10" xfId="1" applyNumberFormat="1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165" fontId="0" fillId="2" borderId="6" xfId="1" applyNumberFormat="1" applyFont="1" applyFill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2" borderId="32" xfId="1" applyNumberFormat="1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2" borderId="33" xfId="1" applyNumberFormat="1" applyFont="1" applyFill="1" applyBorder="1" applyAlignment="1">
      <alignment horizontal="center"/>
    </xf>
    <xf numFmtId="165" fontId="0" fillId="2" borderId="34" xfId="1" applyNumberFormat="1" applyFont="1" applyFill="1" applyBorder="1" applyAlignment="1">
      <alignment horizontal="center"/>
    </xf>
    <xf numFmtId="165" fontId="0" fillId="4" borderId="54" xfId="1" applyNumberFormat="1" applyFont="1" applyFill="1" applyBorder="1" applyAlignment="1">
      <alignment horizontal="center"/>
    </xf>
    <xf numFmtId="165" fontId="0" fillId="4" borderId="55" xfId="1" applyNumberFormat="1" applyFont="1" applyFill="1" applyBorder="1" applyAlignment="1">
      <alignment horizontal="center"/>
    </xf>
    <xf numFmtId="165" fontId="0" fillId="4" borderId="11" xfId="1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4" borderId="12" xfId="1" applyNumberFormat="1" applyFont="1" applyFill="1" applyBorder="1" applyAlignment="1">
      <alignment horizontal="center"/>
    </xf>
    <xf numFmtId="165" fontId="0" fillId="4" borderId="50" xfId="1" applyNumberFormat="1" applyFont="1" applyFill="1" applyBorder="1" applyAlignment="1">
      <alignment horizontal="center"/>
    </xf>
    <xf numFmtId="165" fontId="0" fillId="4" borderId="42" xfId="1" applyNumberFormat="1" applyFont="1" applyFill="1" applyBorder="1" applyAlignment="1">
      <alignment horizontal="center"/>
    </xf>
    <xf numFmtId="165" fontId="0" fillId="0" borderId="2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44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" fontId="0" fillId="2" borderId="11" xfId="0" applyNumberFormat="1" applyFont="1" applyFill="1" applyBorder="1"/>
    <xf numFmtId="1" fontId="6" fillId="2" borderId="11" xfId="1" applyNumberFormat="1" applyFont="1" applyFill="1" applyBorder="1"/>
    <xf numFmtId="1" fontId="0" fillId="2" borderId="11" xfId="0" applyNumberFormat="1" applyFont="1" applyFill="1" applyBorder="1" applyAlignment="1"/>
    <xf numFmtId="1" fontId="0" fillId="4" borderId="11" xfId="0" applyNumberFormat="1" applyFont="1" applyFill="1" applyBorder="1" applyAlignment="1"/>
    <xf numFmtId="1" fontId="0" fillId="4" borderId="11" xfId="0" applyNumberFormat="1" applyFont="1" applyFill="1" applyBorder="1" applyAlignment="1">
      <alignment wrapText="1"/>
    </xf>
    <xf numFmtId="166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1" applyFont="1" applyFill="1" applyBorder="1" applyAlignment="1">
      <alignment horizontal="center" vertical="center" textRotation="90" wrapText="1"/>
    </xf>
    <xf numFmtId="0" fontId="0" fillId="0" borderId="10" xfId="1" applyFont="1" applyFill="1" applyBorder="1" applyAlignment="1">
      <alignment horizontal="center" vertical="center" textRotation="90" wrapText="1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MHz'!$B$30:$B$55</c:f>
              <c:numCache>
                <c:formatCode>0</c:formatCode>
                <c:ptCount val="26"/>
                <c:pt idx="1">
                  <c:v>7970.3999999999942</c:v>
                </c:pt>
                <c:pt idx="2">
                  <c:v>37850.565924962044</c:v>
                </c:pt>
                <c:pt idx="3">
                  <c:v>107684.39999999994</c:v>
                </c:pt>
                <c:pt idx="4">
                  <c:v>261669.45549648034</c:v>
                </c:pt>
                <c:pt idx="5">
                  <c:v>509967.19999999984</c:v>
                </c:pt>
                <c:pt idx="6">
                  <c:v>869184.10974161082</c:v>
                </c:pt>
                <c:pt idx="7">
                  <c:v>1317638.3999999994</c:v>
                </c:pt>
                <c:pt idx="8">
                  <c:v>1813833.1807043587</c:v>
                </c:pt>
                <c:pt idx="9">
                  <c:v>2318667.9999999981</c:v>
                </c:pt>
                <c:pt idx="10">
                  <c:v>2754853.1112543968</c:v>
                </c:pt>
                <c:pt idx="11">
                  <c:v>3184569.1999999979</c:v>
                </c:pt>
                <c:pt idx="12">
                  <c:v>3648044.0757021927</c:v>
                </c:pt>
                <c:pt idx="13">
                  <c:v>4127332.3999999966</c:v>
                </c:pt>
                <c:pt idx="14">
                  <c:v>4622617.1047280496</c:v>
                </c:pt>
                <c:pt idx="15">
                  <c:v>5117644.3999999976</c:v>
                </c:pt>
                <c:pt idx="16">
                  <c:v>5607326.1331816521</c:v>
                </c:pt>
                <c:pt idx="17">
                  <c:v>6058447.9999999972</c:v>
                </c:pt>
                <c:pt idx="18">
                  <c:v>6446325.0762150893</c:v>
                </c:pt>
                <c:pt idx="19">
                  <c:v>6770631.5999999968</c:v>
                </c:pt>
                <c:pt idx="20">
                  <c:v>7029107.7437741328</c:v>
                </c:pt>
                <c:pt idx="21">
                  <c:v>7227170.3999999966</c:v>
                </c:pt>
                <c:pt idx="22">
                  <c:v>7361482.9817011151</c:v>
                </c:pt>
                <c:pt idx="23">
                  <c:v>7467329.599999995</c:v>
                </c:pt>
                <c:pt idx="24">
                  <c:v>7565446.1598977353</c:v>
                </c:pt>
                <c:pt idx="25">
                  <c:v>7639978.4000000013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'5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MHz'!$C$30:$C$55</c:f>
              <c:numCache>
                <c:formatCode>0</c:formatCode>
                <c:ptCount val="26"/>
                <c:pt idx="0">
                  <c:v>11953.215456081034</c:v>
                </c:pt>
                <c:pt idx="1">
                  <c:v>40533.999999999971</c:v>
                </c:pt>
                <c:pt idx="2">
                  <c:v>210377.47922279758</c:v>
                </c:pt>
                <c:pt idx="3">
                  <c:v>536274.39999999979</c:v>
                </c:pt>
                <c:pt idx="4">
                  <c:v>1068185.722919201</c:v>
                </c:pt>
                <c:pt idx="5">
                  <c:v>1711157.5999999982</c:v>
                </c:pt>
                <c:pt idx="6">
                  <c:v>2282045.4064110899</c:v>
                </c:pt>
                <c:pt idx="7">
                  <c:v>2821140.399999998</c:v>
                </c:pt>
                <c:pt idx="8">
                  <c:v>3272450.3799727722</c:v>
                </c:pt>
                <c:pt idx="9">
                  <c:v>3755012.3999999985</c:v>
                </c:pt>
                <c:pt idx="10">
                  <c:v>4442059.919200018</c:v>
                </c:pt>
                <c:pt idx="11">
                  <c:v>5215763.9999999944</c:v>
                </c:pt>
                <c:pt idx="12">
                  <c:v>6031836.9282799829</c:v>
                </c:pt>
                <c:pt idx="13">
                  <c:v>6727847.5999999987</c:v>
                </c:pt>
                <c:pt idx="14">
                  <c:v>7186438.9411221799</c:v>
                </c:pt>
                <c:pt idx="15">
                  <c:v>7481270.7999999942</c:v>
                </c:pt>
                <c:pt idx="16">
                  <c:v>7627861.4263187218</c:v>
                </c:pt>
                <c:pt idx="17">
                  <c:v>7709799.9999999991</c:v>
                </c:pt>
                <c:pt idx="18">
                  <c:v>7747228.5302925771</c:v>
                </c:pt>
                <c:pt idx="19">
                  <c:v>7767454.8000000054</c:v>
                </c:pt>
                <c:pt idx="20">
                  <c:v>7777651.9770748606</c:v>
                </c:pt>
                <c:pt idx="21">
                  <c:v>7782031.600000008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'5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MHz'!$D$30:$D$55</c:f>
              <c:numCache>
                <c:formatCode>0</c:formatCode>
                <c:ptCount val="26"/>
                <c:pt idx="0">
                  <c:v>67853.600000000006</c:v>
                </c:pt>
                <c:pt idx="1">
                  <c:v>153566.70000000001</c:v>
                </c:pt>
                <c:pt idx="2">
                  <c:v>285689.09999999998</c:v>
                </c:pt>
                <c:pt idx="3">
                  <c:v>492853.8</c:v>
                </c:pt>
                <c:pt idx="4">
                  <c:v>762029.2</c:v>
                </c:pt>
                <c:pt idx="5">
                  <c:v>1057227.3999999999</c:v>
                </c:pt>
                <c:pt idx="6">
                  <c:v>1425203.4</c:v>
                </c:pt>
                <c:pt idx="7">
                  <c:v>1798282.9</c:v>
                </c:pt>
                <c:pt idx="8">
                  <c:v>2150913.4</c:v>
                </c:pt>
                <c:pt idx="9">
                  <c:v>2479889.6</c:v>
                </c:pt>
                <c:pt idx="10">
                  <c:v>2847131</c:v>
                </c:pt>
                <c:pt idx="11">
                  <c:v>3276770.6</c:v>
                </c:pt>
                <c:pt idx="12">
                  <c:v>3794110.8</c:v>
                </c:pt>
                <c:pt idx="13">
                  <c:v>4259744.7</c:v>
                </c:pt>
                <c:pt idx="14">
                  <c:v>4809970</c:v>
                </c:pt>
                <c:pt idx="15">
                  <c:v>5329595.5</c:v>
                </c:pt>
                <c:pt idx="16">
                  <c:v>5758238</c:v>
                </c:pt>
                <c:pt idx="17">
                  <c:v>6153573.0999999996</c:v>
                </c:pt>
                <c:pt idx="18">
                  <c:v>6523730.2999999998</c:v>
                </c:pt>
                <c:pt idx="19">
                  <c:v>6841377.9000000004</c:v>
                </c:pt>
                <c:pt idx="20">
                  <c:v>7083608.7000000002</c:v>
                </c:pt>
                <c:pt idx="21">
                  <c:v>7277942</c:v>
                </c:pt>
                <c:pt idx="22">
                  <c:v>7442568.5</c:v>
                </c:pt>
                <c:pt idx="23">
                  <c:v>7555128.5999999996</c:v>
                </c:pt>
                <c:pt idx="24">
                  <c:v>7614182</c:v>
                </c:pt>
                <c:pt idx="25">
                  <c:v>7658181.2000000002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'5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MHz'!$E$30:$E$55</c:f>
              <c:numCache>
                <c:formatCode>0</c:formatCode>
                <c:ptCount val="26"/>
                <c:pt idx="0">
                  <c:v>518620.5</c:v>
                </c:pt>
                <c:pt idx="1">
                  <c:v>843629.5</c:v>
                </c:pt>
                <c:pt idx="2">
                  <c:v>1229450.7</c:v>
                </c:pt>
                <c:pt idx="3">
                  <c:v>1603991.2</c:v>
                </c:pt>
                <c:pt idx="4">
                  <c:v>1979168.6</c:v>
                </c:pt>
                <c:pt idx="5">
                  <c:v>2357565.9</c:v>
                </c:pt>
                <c:pt idx="6">
                  <c:v>2708015.2</c:v>
                </c:pt>
                <c:pt idx="7">
                  <c:v>3110004.4</c:v>
                </c:pt>
                <c:pt idx="8">
                  <c:v>3547461.5</c:v>
                </c:pt>
                <c:pt idx="9">
                  <c:v>4040156.8</c:v>
                </c:pt>
                <c:pt idx="10">
                  <c:v>4593830.8</c:v>
                </c:pt>
                <c:pt idx="11">
                  <c:v>5157199.4000000004</c:v>
                </c:pt>
                <c:pt idx="12">
                  <c:v>5728849.7999999998</c:v>
                </c:pt>
                <c:pt idx="13">
                  <c:v>6271998.4000000004</c:v>
                </c:pt>
                <c:pt idx="14">
                  <c:v>6748788.2000000002</c:v>
                </c:pt>
                <c:pt idx="15">
                  <c:v>7118418.9000000004</c:v>
                </c:pt>
                <c:pt idx="16">
                  <c:v>7421330.7000000002</c:v>
                </c:pt>
                <c:pt idx="17">
                  <c:v>7595402.2999999998</c:v>
                </c:pt>
                <c:pt idx="18">
                  <c:v>7692589.7000000002</c:v>
                </c:pt>
                <c:pt idx="19">
                  <c:v>7739151</c:v>
                </c:pt>
                <c:pt idx="20">
                  <c:v>7761531.5</c:v>
                </c:pt>
                <c:pt idx="21">
                  <c:v>7767396.7000000002</c:v>
                </c:pt>
                <c:pt idx="22">
                  <c:v>7777305.9000000004</c:v>
                </c:pt>
                <c:pt idx="23">
                  <c:v>7780969</c:v>
                </c:pt>
                <c:pt idx="24">
                  <c:v>7783891.2000000002</c:v>
                </c:pt>
                <c:pt idx="25">
                  <c:v>7786093.2000000002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'5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MHz'!$F$30:$F$55</c:f>
              <c:numCache>
                <c:formatCode>0</c:formatCode>
                <c:ptCount val="26"/>
                <c:pt idx="5">
                  <c:v>330860</c:v>
                </c:pt>
                <c:pt idx="6">
                  <c:v>873977</c:v>
                </c:pt>
                <c:pt idx="7">
                  <c:v>1562150</c:v>
                </c:pt>
                <c:pt idx="8">
                  <c:v>2111414</c:v>
                </c:pt>
                <c:pt idx="9">
                  <c:v>2558809</c:v>
                </c:pt>
                <c:pt idx="10">
                  <c:v>2954169</c:v>
                </c:pt>
                <c:pt idx="11">
                  <c:v>3354777</c:v>
                </c:pt>
                <c:pt idx="12">
                  <c:v>3722195</c:v>
                </c:pt>
                <c:pt idx="13">
                  <c:v>4101340</c:v>
                </c:pt>
                <c:pt idx="14">
                  <c:v>4561612</c:v>
                </c:pt>
                <c:pt idx="15">
                  <c:v>4964851</c:v>
                </c:pt>
                <c:pt idx="16">
                  <c:v>5456153</c:v>
                </c:pt>
                <c:pt idx="17">
                  <c:v>5870316</c:v>
                </c:pt>
                <c:pt idx="18">
                  <c:v>6289561</c:v>
                </c:pt>
                <c:pt idx="19">
                  <c:v>6582332</c:v>
                </c:pt>
                <c:pt idx="20">
                  <c:v>7001065</c:v>
                </c:pt>
                <c:pt idx="21">
                  <c:v>7218441</c:v>
                </c:pt>
                <c:pt idx="22">
                  <c:v>7366752</c:v>
                </c:pt>
                <c:pt idx="23">
                  <c:v>7475820</c:v>
                </c:pt>
                <c:pt idx="24">
                  <c:v>7555036</c:v>
                </c:pt>
                <c:pt idx="25">
                  <c:v>7669519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'5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MHz'!$G$30:$G$55</c:f>
              <c:numCache>
                <c:formatCode>0</c:formatCode>
                <c:ptCount val="26"/>
                <c:pt idx="5">
                  <c:v>2506774</c:v>
                </c:pt>
                <c:pt idx="6">
                  <c:v>3015177</c:v>
                </c:pt>
                <c:pt idx="7">
                  <c:v>3550000</c:v>
                </c:pt>
                <c:pt idx="8">
                  <c:v>3944681</c:v>
                </c:pt>
                <c:pt idx="9">
                  <c:v>4363040</c:v>
                </c:pt>
                <c:pt idx="10">
                  <c:v>5112912</c:v>
                </c:pt>
                <c:pt idx="11">
                  <c:v>5985478</c:v>
                </c:pt>
                <c:pt idx="12">
                  <c:v>6753046</c:v>
                </c:pt>
                <c:pt idx="13">
                  <c:v>7299264</c:v>
                </c:pt>
                <c:pt idx="14">
                  <c:v>7602710</c:v>
                </c:pt>
                <c:pt idx="15">
                  <c:v>7709024</c:v>
                </c:pt>
                <c:pt idx="16">
                  <c:v>7772828</c:v>
                </c:pt>
                <c:pt idx="17">
                  <c:v>7783795</c:v>
                </c:pt>
                <c:pt idx="18">
                  <c:v>7785996</c:v>
                </c:pt>
                <c:pt idx="19">
                  <c:v>7790400</c:v>
                </c:pt>
                <c:pt idx="20">
                  <c:v>7790400</c:v>
                </c:pt>
                <c:pt idx="21">
                  <c:v>7790400</c:v>
                </c:pt>
                <c:pt idx="22">
                  <c:v>7790400</c:v>
                </c:pt>
                <c:pt idx="23">
                  <c:v>7790400</c:v>
                </c:pt>
                <c:pt idx="24">
                  <c:v>7790400</c:v>
                </c:pt>
                <c:pt idx="25">
                  <c:v>7790400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'5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'5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'5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ser>
          <c:idx val="14"/>
          <c:order val="9"/>
          <c:tx>
            <c:strRef>
              <c:f>'5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9F4-4F78-A0FC-593F288FFFAC}"/>
            </c:ext>
          </c:extLst>
        </c:ser>
        <c:ser>
          <c:idx val="0"/>
          <c:order val="10"/>
          <c:tx>
            <c:strRef>
              <c:f>'5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9F4-4F78-A0FC-593F288FFFAC}"/>
            </c:ext>
          </c:extLst>
        </c:ser>
        <c:ser>
          <c:idx val="3"/>
          <c:order val="11"/>
          <c:tx>
            <c:strRef>
              <c:f>'5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9F4-4F78-A0FC-593F288FFFAC}"/>
            </c:ext>
          </c:extLst>
        </c:ser>
        <c:ser>
          <c:idx val="6"/>
          <c:order val="12"/>
          <c:tx>
            <c:strRef>
              <c:f>'5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9F4-4F78-A0FC-593F288FFFAC}"/>
            </c:ext>
          </c:extLst>
        </c:ser>
        <c:ser>
          <c:idx val="9"/>
          <c:order val="13"/>
          <c:tx>
            <c:strRef>
              <c:f>'5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9F4-4F78-A0FC-593F288FFFAC}"/>
            </c:ext>
          </c:extLst>
        </c:ser>
        <c:ser>
          <c:idx val="12"/>
          <c:order val="14"/>
          <c:tx>
            <c:strRef>
              <c:f>'5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9F4-4F78-A0FC-593F288FFFAC}"/>
            </c:ext>
          </c:extLst>
        </c:ser>
        <c:ser>
          <c:idx val="15"/>
          <c:order val="15"/>
          <c:tx>
            <c:strRef>
              <c:f>'5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9F4-4F78-A0FC-593F288FFFAC}"/>
            </c:ext>
          </c:extLst>
        </c:ser>
        <c:ser>
          <c:idx val="16"/>
          <c:order val="16"/>
          <c:tx>
            <c:strRef>
              <c:f>'5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9F4-4F78-A0FC-593F288FFFAC}"/>
            </c:ext>
          </c:extLst>
        </c:ser>
        <c:ser>
          <c:idx val="17"/>
          <c:order val="17"/>
          <c:tx>
            <c:strRef>
              <c:f>'5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58728"/>
        <c:axId val="566459120"/>
      </c:scatterChart>
      <c:valAx>
        <c:axId val="566458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66459120"/>
        <c:crosses val="autoZero"/>
        <c:crossBetween val="midCat"/>
        <c:majorUnit val="1"/>
      </c:valAx>
      <c:valAx>
        <c:axId val="5664591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6645872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'80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MHz'!$B$30:$B$55</c:f>
              <c:numCache>
                <c:formatCode>0</c:formatCode>
                <c:ptCount val="26"/>
                <c:pt idx="1">
                  <c:v>0</c:v>
                </c:pt>
                <c:pt idx="2">
                  <c:v>26810.797454274772</c:v>
                </c:pt>
                <c:pt idx="3">
                  <c:v>104172.79999999994</c:v>
                </c:pt>
                <c:pt idx="4">
                  <c:v>1125324.762992833</c:v>
                </c:pt>
                <c:pt idx="5">
                  <c:v>3534395.5999999964</c:v>
                </c:pt>
                <c:pt idx="6">
                  <c:v>10707449.469330704</c:v>
                </c:pt>
                <c:pt idx="7">
                  <c:v>21370750.799999975</c:v>
                </c:pt>
                <c:pt idx="8">
                  <c:v>32482016.257571742</c:v>
                </c:pt>
                <c:pt idx="9">
                  <c:v>43406403.599999979</c:v>
                </c:pt>
                <c:pt idx="10">
                  <c:v>52198311.341708146</c:v>
                </c:pt>
                <c:pt idx="11">
                  <c:v>60055502.399999961</c:v>
                </c:pt>
                <c:pt idx="12">
                  <c:v>67306129.259414449</c:v>
                </c:pt>
                <c:pt idx="13">
                  <c:v>74086756.799999952</c:v>
                </c:pt>
                <c:pt idx="14">
                  <c:v>79980248.703641757</c:v>
                </c:pt>
                <c:pt idx="15">
                  <c:v>86815852.799999952</c:v>
                </c:pt>
                <c:pt idx="16">
                  <c:v>98607211.804355189</c:v>
                </c:pt>
                <c:pt idx="17">
                  <c:v>112937023.59999987</c:v>
                </c:pt>
                <c:pt idx="18">
                  <c:v>128416207.85629477</c:v>
                </c:pt>
                <c:pt idx="19">
                  <c:v>141463203.5999999</c:v>
                </c:pt>
                <c:pt idx="20">
                  <c:v>149560057.77678031</c:v>
                </c:pt>
                <c:pt idx="21">
                  <c:v>154128394.00000003</c:v>
                </c:pt>
                <c:pt idx="22">
                  <c:v>155505969.54322606</c:v>
                </c:pt>
                <c:pt idx="23">
                  <c:v>156110608.40000013</c:v>
                </c:pt>
                <c:pt idx="24">
                  <c:v>156239526.77645281</c:v>
                </c:pt>
                <c:pt idx="25">
                  <c:v>156294273.60000014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98-47C3-AF4F-6BF43D73C13A}"/>
            </c:ext>
          </c:extLst>
        </c:ser>
        <c:ser>
          <c:idx val="2"/>
          <c:order val="1"/>
          <c:tx>
            <c:strRef>
              <c:f>'80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MHz'!$C$30:$C$55</c:f>
              <c:numCache>
                <c:formatCode>0</c:formatCode>
                <c:ptCount val="26"/>
                <c:pt idx="0">
                  <c:v>15790.914774141969</c:v>
                </c:pt>
                <c:pt idx="1">
                  <c:v>62588.399999999958</c:v>
                </c:pt>
                <c:pt idx="2">
                  <c:v>2082960.2388773311</c:v>
                </c:pt>
                <c:pt idx="3">
                  <c:v>6809640.7999999924</c:v>
                </c:pt>
                <c:pt idx="4">
                  <c:v>19563553.607694827</c:v>
                </c:pt>
                <c:pt idx="5">
                  <c:v>35839023.199999973</c:v>
                </c:pt>
                <c:pt idx="6">
                  <c:v>47597058.594023079</c:v>
                </c:pt>
                <c:pt idx="7">
                  <c:v>57846674.79999999</c:v>
                </c:pt>
                <c:pt idx="8">
                  <c:v>66307609.959154636</c:v>
                </c:pt>
                <c:pt idx="9">
                  <c:v>74565062.400000036</c:v>
                </c:pt>
                <c:pt idx="10">
                  <c:v>83293170.165103897</c:v>
                </c:pt>
                <c:pt idx="11">
                  <c:v>94505657.999999925</c:v>
                </c:pt>
                <c:pt idx="12">
                  <c:v>119280331.18845968</c:v>
                </c:pt>
                <c:pt idx="13">
                  <c:v>142212977.99999991</c:v>
                </c:pt>
                <c:pt idx="14">
                  <c:v>151276119.43623465</c:v>
                </c:pt>
                <c:pt idx="15">
                  <c:v>155477244.79999998</c:v>
                </c:pt>
                <c:pt idx="16">
                  <c:v>155964318.91190231</c:v>
                </c:pt>
                <c:pt idx="17">
                  <c:v>156165844.00000012</c:v>
                </c:pt>
                <c:pt idx="18">
                  <c:v>156227304.45574871</c:v>
                </c:pt>
                <c:pt idx="19">
                  <c:v>156260889.20000014</c:v>
                </c:pt>
                <c:pt idx="20">
                  <c:v>156286028.92802688</c:v>
                </c:pt>
                <c:pt idx="21">
                  <c:v>156300114.40000015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98-47C3-AF4F-6BF43D73C13A}"/>
            </c:ext>
          </c:extLst>
        </c:ser>
        <c:ser>
          <c:idx val="4"/>
          <c:order val="2"/>
          <c:tx>
            <c:strRef>
              <c:f>'80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MHz'!$D$30:$D$55</c:f>
              <c:numCache>
                <c:formatCode>0</c:formatCode>
                <c:ptCount val="26"/>
                <c:pt idx="0">
                  <c:v>807892.8</c:v>
                </c:pt>
                <c:pt idx="1">
                  <c:v>1221735.5</c:v>
                </c:pt>
                <c:pt idx="2">
                  <c:v>2613045.7999999998</c:v>
                </c:pt>
                <c:pt idx="3">
                  <c:v>6126119.5999999996</c:v>
                </c:pt>
                <c:pt idx="4">
                  <c:v>11530667.699999999</c:v>
                </c:pt>
                <c:pt idx="5">
                  <c:v>19492495.300000001</c:v>
                </c:pt>
                <c:pt idx="6">
                  <c:v>26824763.399999999</c:v>
                </c:pt>
                <c:pt idx="7">
                  <c:v>34255772.799999997</c:v>
                </c:pt>
                <c:pt idx="8">
                  <c:v>41215070.200000003</c:v>
                </c:pt>
                <c:pt idx="9">
                  <c:v>48094689.299999997</c:v>
                </c:pt>
                <c:pt idx="10">
                  <c:v>54975545.5</c:v>
                </c:pt>
                <c:pt idx="11">
                  <c:v>61036645.700000003</c:v>
                </c:pt>
                <c:pt idx="12">
                  <c:v>66615358.299999997</c:v>
                </c:pt>
                <c:pt idx="13">
                  <c:v>72007263.900000006</c:v>
                </c:pt>
                <c:pt idx="14">
                  <c:v>79508698.5</c:v>
                </c:pt>
                <c:pt idx="15">
                  <c:v>90842477.299999997</c:v>
                </c:pt>
                <c:pt idx="16">
                  <c:v>104219256.7</c:v>
                </c:pt>
                <c:pt idx="17">
                  <c:v>117909900.40000001</c:v>
                </c:pt>
                <c:pt idx="18">
                  <c:v>131065693.09999999</c:v>
                </c:pt>
                <c:pt idx="19">
                  <c:v>142241166.59999999</c:v>
                </c:pt>
                <c:pt idx="20">
                  <c:v>150226547.69999999</c:v>
                </c:pt>
                <c:pt idx="21">
                  <c:v>154185033.80000001</c:v>
                </c:pt>
                <c:pt idx="22">
                  <c:v>155595221.40000001</c:v>
                </c:pt>
                <c:pt idx="23">
                  <c:v>156214884.59999999</c:v>
                </c:pt>
                <c:pt idx="24">
                  <c:v>156259146.19999999</c:v>
                </c:pt>
                <c:pt idx="25">
                  <c:v>156303407.90000001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98-47C3-AF4F-6BF43D73C13A}"/>
            </c:ext>
          </c:extLst>
        </c:ser>
        <c:ser>
          <c:idx val="5"/>
          <c:order val="3"/>
          <c:tx>
            <c:strRef>
              <c:f>'80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MHz'!$E$30:$E$55</c:f>
              <c:numCache>
                <c:formatCode>0</c:formatCode>
                <c:ptCount val="26"/>
                <c:pt idx="0">
                  <c:v>6511003</c:v>
                </c:pt>
                <c:pt idx="1">
                  <c:v>12893798</c:v>
                </c:pt>
                <c:pt idx="2">
                  <c:v>20904835.399999999</c:v>
                </c:pt>
                <c:pt idx="3">
                  <c:v>28795643.899999999</c:v>
                </c:pt>
                <c:pt idx="4">
                  <c:v>35770565.299999997</c:v>
                </c:pt>
                <c:pt idx="5">
                  <c:v>42957677.899999999</c:v>
                </c:pt>
                <c:pt idx="6">
                  <c:v>50491919.200000003</c:v>
                </c:pt>
                <c:pt idx="7">
                  <c:v>58081147.399999999</c:v>
                </c:pt>
                <c:pt idx="8">
                  <c:v>64913758.799999997</c:v>
                </c:pt>
                <c:pt idx="9">
                  <c:v>70267909.599999994</c:v>
                </c:pt>
                <c:pt idx="10">
                  <c:v>74452194.400000006</c:v>
                </c:pt>
                <c:pt idx="11">
                  <c:v>84900876.200000003</c:v>
                </c:pt>
                <c:pt idx="12">
                  <c:v>100754613.3</c:v>
                </c:pt>
                <c:pt idx="13">
                  <c:v>121111905.59999999</c:v>
                </c:pt>
                <c:pt idx="14">
                  <c:v>137278134</c:v>
                </c:pt>
                <c:pt idx="15">
                  <c:v>149455222.19999999</c:v>
                </c:pt>
                <c:pt idx="16">
                  <c:v>154218619.69999999</c:v>
                </c:pt>
                <c:pt idx="17">
                  <c:v>155550959.80000001</c:v>
                </c:pt>
                <c:pt idx="18">
                  <c:v>155905053</c:v>
                </c:pt>
                <c:pt idx="19">
                  <c:v>156237015.40000001</c:v>
                </c:pt>
                <c:pt idx="20">
                  <c:v>156237015.40000001</c:v>
                </c:pt>
                <c:pt idx="21">
                  <c:v>156237015.40000001</c:v>
                </c:pt>
                <c:pt idx="22">
                  <c:v>156325538.69999999</c:v>
                </c:pt>
                <c:pt idx="23">
                  <c:v>156237015.40000001</c:v>
                </c:pt>
                <c:pt idx="24">
                  <c:v>156192753.80000001</c:v>
                </c:pt>
                <c:pt idx="25">
                  <c:v>156148492.09999999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98-47C3-AF4F-6BF43D73C13A}"/>
            </c:ext>
          </c:extLst>
        </c:ser>
        <c:ser>
          <c:idx val="7"/>
          <c:order val="4"/>
          <c:tx>
            <c:strRef>
              <c:f>'80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MHz'!$F$30:$F$55</c:f>
              <c:numCache>
                <c:formatCode>0</c:formatCode>
                <c:ptCount val="26"/>
                <c:pt idx="5">
                  <c:v>2071916</c:v>
                </c:pt>
                <c:pt idx="6">
                  <c:v>11453510</c:v>
                </c:pt>
                <c:pt idx="7">
                  <c:v>29843801</c:v>
                </c:pt>
                <c:pt idx="8">
                  <c:v>40878233</c:v>
                </c:pt>
                <c:pt idx="9">
                  <c:v>48768243</c:v>
                </c:pt>
                <c:pt idx="10">
                  <c:v>55011920</c:v>
                </c:pt>
                <c:pt idx="11">
                  <c:v>63770585</c:v>
                </c:pt>
                <c:pt idx="12">
                  <c:v>72367081</c:v>
                </c:pt>
                <c:pt idx="13">
                  <c:v>78355136</c:v>
                </c:pt>
                <c:pt idx="14">
                  <c:v>82681100</c:v>
                </c:pt>
                <c:pt idx="15">
                  <c:v>88469881</c:v>
                </c:pt>
                <c:pt idx="16">
                  <c:v>97313664</c:v>
                </c:pt>
                <c:pt idx="17">
                  <c:v>111022780</c:v>
                </c:pt>
                <c:pt idx="18">
                  <c:v>127810719</c:v>
                </c:pt>
                <c:pt idx="19">
                  <c:v>140007820</c:v>
                </c:pt>
                <c:pt idx="20">
                  <c:v>149621216</c:v>
                </c:pt>
                <c:pt idx="21">
                  <c:v>154374224</c:v>
                </c:pt>
                <c:pt idx="22">
                  <c:v>155873872</c:v>
                </c:pt>
                <c:pt idx="23">
                  <c:v>156272147</c:v>
                </c:pt>
                <c:pt idx="24">
                  <c:v>156316400</c:v>
                </c:pt>
                <c:pt idx="25">
                  <c:v>156316400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98-47C3-AF4F-6BF43D73C13A}"/>
            </c:ext>
          </c:extLst>
        </c:ser>
        <c:ser>
          <c:idx val="8"/>
          <c:order val="5"/>
          <c:tx>
            <c:strRef>
              <c:f>'80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MHz'!$G$30:$G$55</c:f>
              <c:numCache>
                <c:formatCode>0</c:formatCode>
                <c:ptCount val="26"/>
                <c:pt idx="5">
                  <c:v>48292915</c:v>
                </c:pt>
                <c:pt idx="6">
                  <c:v>56255030</c:v>
                </c:pt>
                <c:pt idx="7">
                  <c:v>70651116</c:v>
                </c:pt>
                <c:pt idx="8">
                  <c:v>77566006</c:v>
                </c:pt>
                <c:pt idx="9">
                  <c:v>80312796</c:v>
                </c:pt>
                <c:pt idx="10">
                  <c:v>90045667</c:v>
                </c:pt>
                <c:pt idx="11">
                  <c:v>110675264</c:v>
                </c:pt>
                <c:pt idx="12">
                  <c:v>136649555</c:v>
                </c:pt>
                <c:pt idx="13">
                  <c:v>151698624</c:v>
                </c:pt>
                <c:pt idx="14">
                  <c:v>155741113</c:v>
                </c:pt>
                <c:pt idx="15">
                  <c:v>156316400</c:v>
                </c:pt>
                <c:pt idx="16">
                  <c:v>156316400</c:v>
                </c:pt>
                <c:pt idx="17">
                  <c:v>156316400</c:v>
                </c:pt>
                <c:pt idx="18">
                  <c:v>156316400</c:v>
                </c:pt>
                <c:pt idx="19">
                  <c:v>156316400</c:v>
                </c:pt>
                <c:pt idx="20">
                  <c:v>156316400</c:v>
                </c:pt>
                <c:pt idx="21">
                  <c:v>156316400</c:v>
                </c:pt>
                <c:pt idx="22">
                  <c:v>156316400</c:v>
                </c:pt>
                <c:pt idx="23">
                  <c:v>156316400</c:v>
                </c:pt>
                <c:pt idx="24">
                  <c:v>156316400</c:v>
                </c:pt>
                <c:pt idx="25">
                  <c:v>156316400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A98-47C3-AF4F-6BF43D73C13A}"/>
            </c:ext>
          </c:extLst>
        </c:ser>
        <c:ser>
          <c:idx val="10"/>
          <c:order val="6"/>
          <c:tx>
            <c:strRef>
              <c:f>'80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A98-47C3-AF4F-6BF43D73C13A}"/>
            </c:ext>
          </c:extLst>
        </c:ser>
        <c:ser>
          <c:idx val="11"/>
          <c:order val="7"/>
          <c:tx>
            <c:strRef>
              <c:f>'80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A98-47C3-AF4F-6BF43D73C13A}"/>
            </c:ext>
          </c:extLst>
        </c:ser>
        <c:ser>
          <c:idx val="13"/>
          <c:order val="8"/>
          <c:tx>
            <c:strRef>
              <c:f>'80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A98-47C3-AF4F-6BF43D73C13A}"/>
            </c:ext>
          </c:extLst>
        </c:ser>
        <c:ser>
          <c:idx val="14"/>
          <c:order val="9"/>
          <c:tx>
            <c:strRef>
              <c:f>'80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A98-47C3-AF4F-6BF43D73C13A}"/>
            </c:ext>
          </c:extLst>
        </c:ser>
        <c:ser>
          <c:idx val="0"/>
          <c:order val="10"/>
          <c:tx>
            <c:strRef>
              <c:f>'80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A98-47C3-AF4F-6BF43D73C13A}"/>
            </c:ext>
          </c:extLst>
        </c:ser>
        <c:ser>
          <c:idx val="3"/>
          <c:order val="11"/>
          <c:tx>
            <c:strRef>
              <c:f>'80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A98-47C3-AF4F-6BF43D73C13A}"/>
            </c:ext>
          </c:extLst>
        </c:ser>
        <c:ser>
          <c:idx val="6"/>
          <c:order val="12"/>
          <c:tx>
            <c:strRef>
              <c:f>'80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A98-47C3-AF4F-6BF43D73C13A}"/>
            </c:ext>
          </c:extLst>
        </c:ser>
        <c:ser>
          <c:idx val="9"/>
          <c:order val="13"/>
          <c:tx>
            <c:strRef>
              <c:f>'80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A98-47C3-AF4F-6BF43D73C13A}"/>
            </c:ext>
          </c:extLst>
        </c:ser>
        <c:ser>
          <c:idx val="12"/>
          <c:order val="14"/>
          <c:tx>
            <c:strRef>
              <c:f>'80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A98-47C3-AF4F-6BF43D73C13A}"/>
            </c:ext>
          </c:extLst>
        </c:ser>
        <c:ser>
          <c:idx val="15"/>
          <c:order val="15"/>
          <c:tx>
            <c:strRef>
              <c:f>'80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A98-47C3-AF4F-6BF43D73C13A}"/>
            </c:ext>
          </c:extLst>
        </c:ser>
        <c:ser>
          <c:idx val="16"/>
          <c:order val="16"/>
          <c:tx>
            <c:strRef>
              <c:f>'80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A98-47C3-AF4F-6BF43D73C13A}"/>
            </c:ext>
          </c:extLst>
        </c:ser>
        <c:ser>
          <c:idx val="17"/>
          <c:order val="17"/>
          <c:tx>
            <c:strRef>
              <c:f>'80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'80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'80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A98-47C3-AF4F-6BF43D73C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81480"/>
        <c:axId val="135481088"/>
      </c:scatterChart>
      <c:valAx>
        <c:axId val="135481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35481088"/>
        <c:crosses val="autoZero"/>
        <c:crossBetween val="midCat"/>
        <c:majorUnit val="1"/>
      </c:valAx>
      <c:valAx>
        <c:axId val="1354810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3548148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'90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MHz'!$B$30:$B$55</c:f>
              <c:numCache>
                <c:formatCode>0</c:formatCode>
                <c:ptCount val="26"/>
                <c:pt idx="1">
                  <c:v>0</c:v>
                </c:pt>
                <c:pt idx="2">
                  <c:v>27219.740197388292</c:v>
                </c:pt>
                <c:pt idx="3">
                  <c:v>105859.59999999995</c:v>
                </c:pt>
                <c:pt idx="4">
                  <c:v>1168774.7841819923</c:v>
                </c:pt>
                <c:pt idx="5">
                  <c:v>3711465.9999999963</c:v>
                </c:pt>
                <c:pt idx="6">
                  <c:v>11857055.096067209</c:v>
                </c:pt>
                <c:pt idx="7">
                  <c:v>24038223.599999979</c:v>
                </c:pt>
                <c:pt idx="8">
                  <c:v>36493165.680966355</c:v>
                </c:pt>
                <c:pt idx="9">
                  <c:v>48655205.199999996</c:v>
                </c:pt>
                <c:pt idx="10">
                  <c:v>58404281.364039324</c:v>
                </c:pt>
                <c:pt idx="11">
                  <c:v>67110626.399999961</c:v>
                </c:pt>
                <c:pt idx="12">
                  <c:v>75189545.553407148</c:v>
                </c:pt>
                <c:pt idx="13">
                  <c:v>82738852.399999931</c:v>
                </c:pt>
                <c:pt idx="14">
                  <c:v>89186554.683911473</c:v>
                </c:pt>
                <c:pt idx="15">
                  <c:v>96805032.799999952</c:v>
                </c:pt>
                <c:pt idx="16">
                  <c:v>111158026.42575933</c:v>
                </c:pt>
                <c:pt idx="17">
                  <c:v>128522548.79999998</c:v>
                </c:pt>
                <c:pt idx="18">
                  <c:v>145946411.03124657</c:v>
                </c:pt>
                <c:pt idx="19">
                  <c:v>159877786.79999992</c:v>
                </c:pt>
                <c:pt idx="20">
                  <c:v>167826547.53151685</c:v>
                </c:pt>
                <c:pt idx="21">
                  <c:v>172077719.60000002</c:v>
                </c:pt>
                <c:pt idx="22">
                  <c:v>173170784.72824126</c:v>
                </c:pt>
                <c:pt idx="23">
                  <c:v>173643292.80000019</c:v>
                </c:pt>
                <c:pt idx="24">
                  <c:v>173760647.38046512</c:v>
                </c:pt>
                <c:pt idx="25">
                  <c:v>173804800.00000018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9-4BE9-9069-5DAAFA0C8E59}"/>
            </c:ext>
          </c:extLst>
        </c:ser>
        <c:ser>
          <c:idx val="2"/>
          <c:order val="1"/>
          <c:tx>
            <c:strRef>
              <c:f>'90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MHz'!$C$30:$C$55</c:f>
              <c:numCache>
                <c:formatCode>0</c:formatCode>
                <c:ptCount val="26"/>
                <c:pt idx="0">
                  <c:v>16485.465677929682</c:v>
                </c:pt>
                <c:pt idx="1">
                  <c:v>65381.599999999955</c:v>
                </c:pt>
                <c:pt idx="2">
                  <c:v>2325455.300528367</c:v>
                </c:pt>
                <c:pt idx="3">
                  <c:v>7629909.1999999946</c:v>
                </c:pt>
                <c:pt idx="4">
                  <c:v>22184034.987856079</c:v>
                </c:pt>
                <c:pt idx="5">
                  <c:v>40621209.599999972</c:v>
                </c:pt>
                <c:pt idx="6">
                  <c:v>53510503.889215246</c:v>
                </c:pt>
                <c:pt idx="7">
                  <c:v>64700354.399999954</c:v>
                </c:pt>
                <c:pt idx="8">
                  <c:v>74002553.869619817</c:v>
                </c:pt>
                <c:pt idx="9">
                  <c:v>83384900.399999931</c:v>
                </c:pt>
                <c:pt idx="10">
                  <c:v>94282244.698858693</c:v>
                </c:pt>
                <c:pt idx="11">
                  <c:v>108320520.79999992</c:v>
                </c:pt>
                <c:pt idx="12">
                  <c:v>136681716.06424063</c:v>
                </c:pt>
                <c:pt idx="13">
                  <c:v>161374469.5999999</c:v>
                </c:pt>
                <c:pt idx="14">
                  <c:v>169542708.99969524</c:v>
                </c:pt>
                <c:pt idx="15">
                  <c:v>173134214.39999974</c:v>
                </c:pt>
                <c:pt idx="16">
                  <c:v>173475779.45585978</c:v>
                </c:pt>
                <c:pt idx="17">
                  <c:v>173626600.40000001</c:v>
                </c:pt>
                <c:pt idx="18">
                  <c:v>173701431.76812702</c:v>
                </c:pt>
                <c:pt idx="19">
                  <c:v>173738396.8000001</c:v>
                </c:pt>
                <c:pt idx="20">
                  <c:v>173751155.90032077</c:v>
                </c:pt>
                <c:pt idx="21">
                  <c:v>173756226.40000015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9-4BE9-9069-5DAAFA0C8E59}"/>
            </c:ext>
          </c:extLst>
        </c:ser>
        <c:ser>
          <c:idx val="4"/>
          <c:order val="2"/>
          <c:tx>
            <c:strRef>
              <c:f>'90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MHz'!$D$30:$D$55</c:f>
              <c:numCache>
                <c:formatCode>0</c:formatCode>
                <c:ptCount val="26"/>
                <c:pt idx="0">
                  <c:v>1035904.8</c:v>
                </c:pt>
                <c:pt idx="1">
                  <c:v>1395035.8</c:v>
                </c:pt>
                <c:pt idx="2">
                  <c:v>2990727.7</c:v>
                </c:pt>
                <c:pt idx="3">
                  <c:v>6737734.7000000002</c:v>
                </c:pt>
                <c:pt idx="4">
                  <c:v>13437218.6</c:v>
                </c:pt>
                <c:pt idx="5">
                  <c:v>22133399.5</c:v>
                </c:pt>
                <c:pt idx="6">
                  <c:v>30057954</c:v>
                </c:pt>
                <c:pt idx="7">
                  <c:v>38622420.5</c:v>
                </c:pt>
                <c:pt idx="8">
                  <c:v>46236967.399999999</c:v>
                </c:pt>
                <c:pt idx="9">
                  <c:v>53384112</c:v>
                </c:pt>
                <c:pt idx="10">
                  <c:v>61380231.200000003</c:v>
                </c:pt>
                <c:pt idx="11">
                  <c:v>68075397.5</c:v>
                </c:pt>
                <c:pt idx="12">
                  <c:v>74325293.900000006</c:v>
                </c:pt>
                <c:pt idx="13">
                  <c:v>80913499.5</c:v>
                </c:pt>
                <c:pt idx="14">
                  <c:v>88015916.799999997</c:v>
                </c:pt>
                <c:pt idx="15">
                  <c:v>101221245.8</c:v>
                </c:pt>
                <c:pt idx="16">
                  <c:v>116303972.8</c:v>
                </c:pt>
                <c:pt idx="17">
                  <c:v>132999588.7</c:v>
                </c:pt>
                <c:pt idx="18">
                  <c:v>148456176</c:v>
                </c:pt>
                <c:pt idx="19">
                  <c:v>161059920.80000001</c:v>
                </c:pt>
                <c:pt idx="20">
                  <c:v>168771171.80000001</c:v>
                </c:pt>
                <c:pt idx="21">
                  <c:v>171965871.59999999</c:v>
                </c:pt>
                <c:pt idx="22">
                  <c:v>173470566.09999999</c:v>
                </c:pt>
                <c:pt idx="23">
                  <c:v>173667367.09999999</c:v>
                </c:pt>
                <c:pt idx="24">
                  <c:v>173790367.69999999</c:v>
                </c:pt>
                <c:pt idx="25">
                  <c:v>173839567.90000001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9-4BE9-9069-5DAAFA0C8E59}"/>
            </c:ext>
          </c:extLst>
        </c:ser>
        <c:ser>
          <c:idx val="5"/>
          <c:order val="3"/>
          <c:tx>
            <c:strRef>
              <c:f>'90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MHz'!$E$30:$E$55</c:f>
              <c:numCache>
                <c:formatCode>0</c:formatCode>
                <c:ptCount val="26"/>
                <c:pt idx="0">
                  <c:v>7016587.2999999998</c:v>
                </c:pt>
                <c:pt idx="1">
                  <c:v>14759918.4</c:v>
                </c:pt>
                <c:pt idx="2">
                  <c:v>23964527.300000001</c:v>
                </c:pt>
                <c:pt idx="3">
                  <c:v>32517117.800000001</c:v>
                </c:pt>
                <c:pt idx="4">
                  <c:v>40076757.799999997</c:v>
                </c:pt>
                <c:pt idx="5">
                  <c:v>48183692.700000003</c:v>
                </c:pt>
                <c:pt idx="6">
                  <c:v>56359030.200000003</c:v>
                </c:pt>
                <c:pt idx="7">
                  <c:v>65269055.399999999</c:v>
                </c:pt>
                <c:pt idx="8">
                  <c:v>72333532.299999997</c:v>
                </c:pt>
                <c:pt idx="9">
                  <c:v>78144328.099999994</c:v>
                </c:pt>
                <c:pt idx="10">
                  <c:v>83148794.599999994</c:v>
                </c:pt>
                <c:pt idx="11">
                  <c:v>94885519.5</c:v>
                </c:pt>
                <c:pt idx="12">
                  <c:v>113814425.3</c:v>
                </c:pt>
                <c:pt idx="13">
                  <c:v>136858877.40000001</c:v>
                </c:pt>
                <c:pt idx="14">
                  <c:v>155731951.19999999</c:v>
                </c:pt>
                <c:pt idx="15">
                  <c:v>167879398.30000001</c:v>
                </c:pt>
                <c:pt idx="16">
                  <c:v>171536179.19999999</c:v>
                </c:pt>
                <c:pt idx="17">
                  <c:v>173052364.09999999</c:v>
                </c:pt>
                <c:pt idx="18">
                  <c:v>173347565.5</c:v>
                </c:pt>
                <c:pt idx="19">
                  <c:v>173470566.09999999</c:v>
                </c:pt>
                <c:pt idx="20">
                  <c:v>173561177.80000001</c:v>
                </c:pt>
                <c:pt idx="21">
                  <c:v>173536577.69999999</c:v>
                </c:pt>
                <c:pt idx="22">
                  <c:v>173585778</c:v>
                </c:pt>
                <c:pt idx="23">
                  <c:v>173814967.80000001</c:v>
                </c:pt>
                <c:pt idx="24">
                  <c:v>173593566.69999999</c:v>
                </c:pt>
                <c:pt idx="25">
                  <c:v>173544366.5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99-4BE9-9069-5DAAFA0C8E59}"/>
            </c:ext>
          </c:extLst>
        </c:ser>
        <c:ser>
          <c:idx val="7"/>
          <c:order val="4"/>
          <c:tx>
            <c:strRef>
              <c:f>'90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MHz'!$F$30:$F$55</c:f>
              <c:numCache>
                <c:formatCode>0</c:formatCode>
                <c:ptCount val="26"/>
                <c:pt idx="5">
                  <c:v>2153068</c:v>
                </c:pt>
                <c:pt idx="6">
                  <c:v>11186169</c:v>
                </c:pt>
                <c:pt idx="7">
                  <c:v>31852704</c:v>
                </c:pt>
                <c:pt idx="8">
                  <c:v>46010073</c:v>
                </c:pt>
                <c:pt idx="9">
                  <c:v>53866636</c:v>
                </c:pt>
                <c:pt idx="10">
                  <c:v>60981436</c:v>
                </c:pt>
                <c:pt idx="11">
                  <c:v>70777833</c:v>
                </c:pt>
                <c:pt idx="12">
                  <c:v>80993030</c:v>
                </c:pt>
                <c:pt idx="13">
                  <c:v>88539830</c:v>
                </c:pt>
                <c:pt idx="14">
                  <c:v>92355600</c:v>
                </c:pt>
                <c:pt idx="15">
                  <c:v>99649593</c:v>
                </c:pt>
                <c:pt idx="16">
                  <c:v>108932035</c:v>
                </c:pt>
                <c:pt idx="17">
                  <c:v>122592124</c:v>
                </c:pt>
                <c:pt idx="18">
                  <c:v>141379257</c:v>
                </c:pt>
                <c:pt idx="19">
                  <c:v>158193916</c:v>
                </c:pt>
                <c:pt idx="20">
                  <c:v>169754428</c:v>
                </c:pt>
                <c:pt idx="21">
                  <c:v>174162633</c:v>
                </c:pt>
                <c:pt idx="22">
                  <c:v>176310825</c:v>
                </c:pt>
                <c:pt idx="23">
                  <c:v>176608780</c:v>
                </c:pt>
                <c:pt idx="24">
                  <c:v>176758800</c:v>
                </c:pt>
                <c:pt idx="25">
                  <c:v>176758800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599-4BE9-9069-5DAAFA0C8E59}"/>
            </c:ext>
          </c:extLst>
        </c:ser>
        <c:ser>
          <c:idx val="8"/>
          <c:order val="5"/>
          <c:tx>
            <c:strRef>
              <c:f>'90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MHz'!$G$30:$G$55</c:f>
              <c:numCache>
                <c:formatCode>0</c:formatCode>
                <c:ptCount val="26"/>
                <c:pt idx="5">
                  <c:v>53532566</c:v>
                </c:pt>
                <c:pt idx="6">
                  <c:v>61864886</c:v>
                </c:pt>
                <c:pt idx="7">
                  <c:v>78012787</c:v>
                </c:pt>
                <c:pt idx="8">
                  <c:v>87109785</c:v>
                </c:pt>
                <c:pt idx="9">
                  <c:v>90369926</c:v>
                </c:pt>
                <c:pt idx="10">
                  <c:v>99277324</c:v>
                </c:pt>
                <c:pt idx="11">
                  <c:v>123546412</c:v>
                </c:pt>
                <c:pt idx="12">
                  <c:v>154959475</c:v>
                </c:pt>
                <c:pt idx="13">
                  <c:v>172902748</c:v>
                </c:pt>
                <c:pt idx="14">
                  <c:v>176442787</c:v>
                </c:pt>
                <c:pt idx="15">
                  <c:v>176708793</c:v>
                </c:pt>
                <c:pt idx="16">
                  <c:v>176758800</c:v>
                </c:pt>
                <c:pt idx="17">
                  <c:v>176758800</c:v>
                </c:pt>
                <c:pt idx="18">
                  <c:v>176758800</c:v>
                </c:pt>
                <c:pt idx="19">
                  <c:v>176758800</c:v>
                </c:pt>
                <c:pt idx="20">
                  <c:v>176758800</c:v>
                </c:pt>
                <c:pt idx="21">
                  <c:v>176758800</c:v>
                </c:pt>
                <c:pt idx="22">
                  <c:v>176758800</c:v>
                </c:pt>
                <c:pt idx="23">
                  <c:v>176758800</c:v>
                </c:pt>
                <c:pt idx="24">
                  <c:v>176758800</c:v>
                </c:pt>
                <c:pt idx="25">
                  <c:v>176758800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599-4BE9-9069-5DAAFA0C8E59}"/>
            </c:ext>
          </c:extLst>
        </c:ser>
        <c:ser>
          <c:idx val="10"/>
          <c:order val="6"/>
          <c:tx>
            <c:strRef>
              <c:f>'90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599-4BE9-9069-5DAAFA0C8E59}"/>
            </c:ext>
          </c:extLst>
        </c:ser>
        <c:ser>
          <c:idx val="11"/>
          <c:order val="7"/>
          <c:tx>
            <c:strRef>
              <c:f>'90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599-4BE9-9069-5DAAFA0C8E59}"/>
            </c:ext>
          </c:extLst>
        </c:ser>
        <c:ser>
          <c:idx val="13"/>
          <c:order val="8"/>
          <c:tx>
            <c:strRef>
              <c:f>'90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599-4BE9-9069-5DAAFA0C8E59}"/>
            </c:ext>
          </c:extLst>
        </c:ser>
        <c:ser>
          <c:idx val="14"/>
          <c:order val="9"/>
          <c:tx>
            <c:strRef>
              <c:f>'90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599-4BE9-9069-5DAAFA0C8E59}"/>
            </c:ext>
          </c:extLst>
        </c:ser>
        <c:ser>
          <c:idx val="0"/>
          <c:order val="10"/>
          <c:tx>
            <c:strRef>
              <c:f>'90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0599-4BE9-9069-5DAAFA0C8E59}"/>
            </c:ext>
          </c:extLst>
        </c:ser>
        <c:ser>
          <c:idx val="3"/>
          <c:order val="11"/>
          <c:tx>
            <c:strRef>
              <c:f>'90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599-4BE9-9069-5DAAFA0C8E59}"/>
            </c:ext>
          </c:extLst>
        </c:ser>
        <c:ser>
          <c:idx val="6"/>
          <c:order val="12"/>
          <c:tx>
            <c:strRef>
              <c:f>'90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0599-4BE9-9069-5DAAFA0C8E59}"/>
            </c:ext>
          </c:extLst>
        </c:ser>
        <c:ser>
          <c:idx val="9"/>
          <c:order val="13"/>
          <c:tx>
            <c:strRef>
              <c:f>'90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0599-4BE9-9069-5DAAFA0C8E59}"/>
            </c:ext>
          </c:extLst>
        </c:ser>
        <c:ser>
          <c:idx val="12"/>
          <c:order val="14"/>
          <c:tx>
            <c:strRef>
              <c:f>'90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0599-4BE9-9069-5DAAFA0C8E59}"/>
            </c:ext>
          </c:extLst>
        </c:ser>
        <c:ser>
          <c:idx val="15"/>
          <c:order val="15"/>
          <c:tx>
            <c:strRef>
              <c:f>'90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0599-4BE9-9069-5DAAFA0C8E59}"/>
            </c:ext>
          </c:extLst>
        </c:ser>
        <c:ser>
          <c:idx val="16"/>
          <c:order val="16"/>
          <c:tx>
            <c:strRef>
              <c:f>'90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0599-4BE9-9069-5DAAFA0C8E59}"/>
            </c:ext>
          </c:extLst>
        </c:ser>
        <c:ser>
          <c:idx val="17"/>
          <c:order val="17"/>
          <c:tx>
            <c:strRef>
              <c:f>'90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'90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'90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0599-4BE9-9069-5DAAFA0C8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820648"/>
        <c:axId val="559823784"/>
      </c:scatterChart>
      <c:valAx>
        <c:axId val="559820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59823784"/>
        <c:crosses val="autoZero"/>
        <c:crossBetween val="midCat"/>
        <c:majorUnit val="1"/>
      </c:valAx>
      <c:valAx>
        <c:axId val="55982378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598206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'100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MHz'!$B$30:$B$55</c:f>
              <c:numCache>
                <c:formatCode>0</c:formatCode>
                <c:ptCount val="26"/>
                <c:pt idx="1">
                  <c:v>0</c:v>
                </c:pt>
                <c:pt idx="2">
                  <c:v>14716.359865045513</c:v>
                </c:pt>
                <c:pt idx="3">
                  <c:v>57589.599999999962</c:v>
                </c:pt>
                <c:pt idx="4">
                  <c:v>778348.98184032063</c:v>
                </c:pt>
                <c:pt idx="5">
                  <c:v>2599513.5999999992</c:v>
                </c:pt>
                <c:pt idx="6">
                  <c:v>10270734.634927712</c:v>
                </c:pt>
                <c:pt idx="7">
                  <c:v>22745029.59999999</c:v>
                </c:pt>
                <c:pt idx="8">
                  <c:v>37118755.315324232</c:v>
                </c:pt>
                <c:pt idx="9">
                  <c:v>51600945.99999994</c:v>
                </c:pt>
                <c:pt idx="10">
                  <c:v>62548843.938973077</c:v>
                </c:pt>
                <c:pt idx="11">
                  <c:v>72380108.799999923</c:v>
                </c:pt>
                <c:pt idx="12">
                  <c:v>82267182.754991159</c:v>
                </c:pt>
                <c:pt idx="13">
                  <c:v>91096431.199999943</c:v>
                </c:pt>
                <c:pt idx="14">
                  <c:v>97305947.143735334</c:v>
                </c:pt>
                <c:pt idx="15">
                  <c:v>104269005.19999994</c:v>
                </c:pt>
                <c:pt idx="16">
                  <c:v>117656885.35679936</c:v>
                </c:pt>
                <c:pt idx="17">
                  <c:v>135201074.79999995</c:v>
                </c:pt>
                <c:pt idx="18">
                  <c:v>156786991.9225077</c:v>
                </c:pt>
                <c:pt idx="19">
                  <c:v>175772410.79999986</c:v>
                </c:pt>
                <c:pt idx="20">
                  <c:v>187074740.34372085</c:v>
                </c:pt>
                <c:pt idx="21">
                  <c:v>193526902.79999989</c:v>
                </c:pt>
                <c:pt idx="22">
                  <c:v>195674558.70866007</c:v>
                </c:pt>
                <c:pt idx="23">
                  <c:v>196641356.79999986</c:v>
                </c:pt>
                <c:pt idx="24">
                  <c:v>196870274.58290416</c:v>
                </c:pt>
                <c:pt idx="25">
                  <c:v>196958631.19999987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09-480F-B7B0-8143D878F535}"/>
            </c:ext>
          </c:extLst>
        </c:ser>
        <c:ser>
          <c:idx val="2"/>
          <c:order val="1"/>
          <c:tx>
            <c:strRef>
              <c:f>'100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MHz'!$C$30:$C$55</c:f>
              <c:numCache>
                <c:formatCode>0</c:formatCode>
                <c:ptCount val="26"/>
                <c:pt idx="0">
                  <c:v>10525.211673666863</c:v>
                </c:pt>
                <c:pt idx="1">
                  <c:v>41812.799999999967</c:v>
                </c:pt>
                <c:pt idx="2">
                  <c:v>1771878.9744281194</c:v>
                </c:pt>
                <c:pt idx="3">
                  <c:v>6069537.5999999978</c:v>
                </c:pt>
                <c:pt idx="4">
                  <c:v>21755369.700698484</c:v>
                </c:pt>
                <c:pt idx="5">
                  <c:v>42736077.99999997</c:v>
                </c:pt>
                <c:pt idx="6">
                  <c:v>57378013.952205762</c:v>
                </c:pt>
                <c:pt idx="7">
                  <c:v>70396338.799999952</c:v>
                </c:pt>
                <c:pt idx="8">
                  <c:v>82168706.852443382</c:v>
                </c:pt>
                <c:pt idx="9">
                  <c:v>93267018.399999946</c:v>
                </c:pt>
                <c:pt idx="10">
                  <c:v>102940976.54998019</c:v>
                </c:pt>
                <c:pt idx="11">
                  <c:v>115104713.19999994</c:v>
                </c:pt>
                <c:pt idx="12">
                  <c:v>146553640.48562944</c:v>
                </c:pt>
                <c:pt idx="13">
                  <c:v>177122125.5999999</c:v>
                </c:pt>
                <c:pt idx="14">
                  <c:v>189871369.16396448</c:v>
                </c:pt>
                <c:pt idx="15">
                  <c:v>195859535.99999979</c:v>
                </c:pt>
                <c:pt idx="16">
                  <c:v>196501041.57096028</c:v>
                </c:pt>
                <c:pt idx="17">
                  <c:v>196769309.59999973</c:v>
                </c:pt>
                <c:pt idx="18">
                  <c:v>196860657.29915377</c:v>
                </c:pt>
                <c:pt idx="19">
                  <c:v>196909098.7999998</c:v>
                </c:pt>
                <c:pt idx="20">
                  <c:v>196941466.01386139</c:v>
                </c:pt>
                <c:pt idx="21">
                  <c:v>196956429.19999987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09-480F-B7B0-8143D878F535}"/>
            </c:ext>
          </c:extLst>
        </c:ser>
        <c:ser>
          <c:idx val="4"/>
          <c:order val="2"/>
          <c:tx>
            <c:strRef>
              <c:f>'100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MHz'!$D$30:$D$55</c:f>
              <c:numCache>
                <c:formatCode>0</c:formatCode>
                <c:ptCount val="26"/>
                <c:pt idx="0">
                  <c:v>1083600.7</c:v>
                </c:pt>
                <c:pt idx="1">
                  <c:v>1582753.4</c:v>
                </c:pt>
                <c:pt idx="2">
                  <c:v>2839041.4</c:v>
                </c:pt>
                <c:pt idx="3">
                  <c:v>6278638.0999999996</c:v>
                </c:pt>
                <c:pt idx="4">
                  <c:v>12790724.5</c:v>
                </c:pt>
                <c:pt idx="5">
                  <c:v>22060104.800000001</c:v>
                </c:pt>
                <c:pt idx="6">
                  <c:v>31671614.300000001</c:v>
                </c:pt>
                <c:pt idx="7">
                  <c:v>41600275.299999997</c:v>
                </c:pt>
                <c:pt idx="8">
                  <c:v>49924813.799999997</c:v>
                </c:pt>
                <c:pt idx="9">
                  <c:v>57746248.399999999</c:v>
                </c:pt>
                <c:pt idx="10">
                  <c:v>66380983.399999999</c:v>
                </c:pt>
                <c:pt idx="11">
                  <c:v>74795675.900000006</c:v>
                </c:pt>
                <c:pt idx="12">
                  <c:v>81935412.700000003</c:v>
                </c:pt>
                <c:pt idx="13">
                  <c:v>89046966.200000003</c:v>
                </c:pt>
                <c:pt idx="14">
                  <c:v>96445935.599999994</c:v>
                </c:pt>
                <c:pt idx="15">
                  <c:v>106920499.3</c:v>
                </c:pt>
                <c:pt idx="16">
                  <c:v>124299032.59999999</c:v>
                </c:pt>
                <c:pt idx="17">
                  <c:v>143272777.80000001</c:v>
                </c:pt>
                <c:pt idx="18">
                  <c:v>161890282.09999999</c:v>
                </c:pt>
                <c:pt idx="19">
                  <c:v>177725514.69999999</c:v>
                </c:pt>
                <c:pt idx="20">
                  <c:v>188402803.80000001</c:v>
                </c:pt>
                <c:pt idx="21">
                  <c:v>193917492.30000001</c:v>
                </c:pt>
                <c:pt idx="22">
                  <c:v>196189100.19999999</c:v>
                </c:pt>
                <c:pt idx="23">
                  <c:v>196642550.90000001</c:v>
                </c:pt>
                <c:pt idx="24">
                  <c:v>196893477.90000001</c:v>
                </c:pt>
                <c:pt idx="25">
                  <c:v>196949239.40000001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09-480F-B7B0-8143D878F535}"/>
            </c:ext>
          </c:extLst>
        </c:ser>
        <c:ser>
          <c:idx val="5"/>
          <c:order val="3"/>
          <c:tx>
            <c:strRef>
              <c:f>'100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MHz'!$E$30:$E$55</c:f>
              <c:numCache>
                <c:formatCode>0</c:formatCode>
                <c:ptCount val="26"/>
                <c:pt idx="0">
                  <c:v>6388407.2999999998</c:v>
                </c:pt>
                <c:pt idx="1">
                  <c:v>14677605.9</c:v>
                </c:pt>
                <c:pt idx="2">
                  <c:v>24751275.100000001</c:v>
                </c:pt>
                <c:pt idx="3">
                  <c:v>34833955.600000001</c:v>
                </c:pt>
                <c:pt idx="4">
                  <c:v>43738285.299999997</c:v>
                </c:pt>
                <c:pt idx="5">
                  <c:v>51847035</c:v>
                </c:pt>
                <c:pt idx="6">
                  <c:v>60920201.600000001</c:v>
                </c:pt>
                <c:pt idx="7">
                  <c:v>70616059.200000003</c:v>
                </c:pt>
                <c:pt idx="8">
                  <c:v>79669509.900000006</c:v>
                </c:pt>
                <c:pt idx="9">
                  <c:v>86752033.599999994</c:v>
                </c:pt>
                <c:pt idx="10">
                  <c:v>92011541.5</c:v>
                </c:pt>
                <c:pt idx="11">
                  <c:v>101069689.09999999</c:v>
                </c:pt>
                <c:pt idx="12">
                  <c:v>119429956.40000001</c:v>
                </c:pt>
                <c:pt idx="13">
                  <c:v>145920201.59999999</c:v>
                </c:pt>
                <c:pt idx="14">
                  <c:v>169155754.40000001</c:v>
                </c:pt>
                <c:pt idx="15">
                  <c:v>186639057.40000001</c:v>
                </c:pt>
                <c:pt idx="16">
                  <c:v>193467045.40000001</c:v>
                </c:pt>
                <c:pt idx="17">
                  <c:v>195602152.40000001</c:v>
                </c:pt>
                <c:pt idx="18">
                  <c:v>196419504.69999999</c:v>
                </c:pt>
                <c:pt idx="19">
                  <c:v>196726193.19999999</c:v>
                </c:pt>
                <c:pt idx="20">
                  <c:v>196837716.30000001</c:v>
                </c:pt>
                <c:pt idx="21">
                  <c:v>196837716.30000001</c:v>
                </c:pt>
                <c:pt idx="22">
                  <c:v>196837716.30000001</c:v>
                </c:pt>
                <c:pt idx="23">
                  <c:v>196837716.30000001</c:v>
                </c:pt>
                <c:pt idx="24">
                  <c:v>196837716.30000001</c:v>
                </c:pt>
                <c:pt idx="25">
                  <c:v>196837716.30000001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09-480F-B7B0-8143D878F535}"/>
            </c:ext>
          </c:extLst>
        </c:ser>
        <c:ser>
          <c:idx val="7"/>
          <c:order val="4"/>
          <c:tx>
            <c:strRef>
              <c:f>'100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MHz'!$F$30:$F$55</c:f>
              <c:numCache>
                <c:formatCode>0</c:formatCode>
                <c:ptCount val="26"/>
                <c:pt idx="8">
                  <c:v>50393968</c:v>
                </c:pt>
                <c:pt idx="9">
                  <c:v>59504905</c:v>
                </c:pt>
                <c:pt idx="10">
                  <c:v>67128198</c:v>
                </c:pt>
                <c:pt idx="11">
                  <c:v>77204508</c:v>
                </c:pt>
                <c:pt idx="12">
                  <c:v>88997270</c:v>
                </c:pt>
                <c:pt idx="13">
                  <c:v>96934345</c:v>
                </c:pt>
                <c:pt idx="14">
                  <c:v>102254457</c:v>
                </c:pt>
                <c:pt idx="15">
                  <c:v>107269292</c:v>
                </c:pt>
                <c:pt idx="16">
                  <c:v>117193468</c:v>
                </c:pt>
                <c:pt idx="17">
                  <c:v>134414739</c:v>
                </c:pt>
                <c:pt idx="18">
                  <c:v>152769036</c:v>
                </c:pt>
                <c:pt idx="19">
                  <c:v>172381971</c:v>
                </c:pt>
                <c:pt idx="20">
                  <c:v>186883283</c:v>
                </c:pt>
                <c:pt idx="21">
                  <c:v>192831161</c:v>
                </c:pt>
                <c:pt idx="22">
                  <c:v>196149862</c:v>
                </c:pt>
                <c:pt idx="23">
                  <c:v>196854099</c:v>
                </c:pt>
                <c:pt idx="24">
                  <c:v>196965600</c:v>
                </c:pt>
                <c:pt idx="25">
                  <c:v>196965600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09-480F-B7B0-8143D878F535}"/>
            </c:ext>
          </c:extLst>
        </c:ser>
        <c:ser>
          <c:idx val="8"/>
          <c:order val="5"/>
          <c:tx>
            <c:strRef>
              <c:f>'100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MHz'!$G$30:$G$55</c:f>
              <c:numCache>
                <c:formatCode>0</c:formatCode>
                <c:ptCount val="26"/>
                <c:pt idx="8">
                  <c:v>97078176</c:v>
                </c:pt>
                <c:pt idx="9">
                  <c:v>100000819</c:v>
                </c:pt>
                <c:pt idx="10">
                  <c:v>108780560</c:v>
                </c:pt>
                <c:pt idx="11">
                  <c:v>131386803</c:v>
                </c:pt>
                <c:pt idx="12">
                  <c:v>166081974</c:v>
                </c:pt>
                <c:pt idx="13">
                  <c:v>189676809</c:v>
                </c:pt>
                <c:pt idx="14">
                  <c:v>196111728</c:v>
                </c:pt>
                <c:pt idx="15">
                  <c:v>196965600</c:v>
                </c:pt>
                <c:pt idx="16">
                  <c:v>196965600</c:v>
                </c:pt>
                <c:pt idx="17">
                  <c:v>196965600</c:v>
                </c:pt>
                <c:pt idx="18">
                  <c:v>196965600</c:v>
                </c:pt>
                <c:pt idx="19">
                  <c:v>196965600</c:v>
                </c:pt>
                <c:pt idx="20">
                  <c:v>196965600</c:v>
                </c:pt>
                <c:pt idx="21">
                  <c:v>196965600</c:v>
                </c:pt>
                <c:pt idx="22">
                  <c:v>196965600</c:v>
                </c:pt>
                <c:pt idx="23">
                  <c:v>196965600</c:v>
                </c:pt>
                <c:pt idx="24">
                  <c:v>196965600</c:v>
                </c:pt>
                <c:pt idx="25">
                  <c:v>196965600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09-480F-B7B0-8143D878F535}"/>
            </c:ext>
          </c:extLst>
        </c:ser>
        <c:ser>
          <c:idx val="10"/>
          <c:order val="6"/>
          <c:tx>
            <c:strRef>
              <c:f>'100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D09-480F-B7B0-8143D878F535}"/>
            </c:ext>
          </c:extLst>
        </c:ser>
        <c:ser>
          <c:idx val="11"/>
          <c:order val="7"/>
          <c:tx>
            <c:strRef>
              <c:f>'100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D09-480F-B7B0-8143D878F535}"/>
            </c:ext>
          </c:extLst>
        </c:ser>
        <c:ser>
          <c:idx val="13"/>
          <c:order val="8"/>
          <c:tx>
            <c:strRef>
              <c:f>'100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D09-480F-B7B0-8143D878F535}"/>
            </c:ext>
          </c:extLst>
        </c:ser>
        <c:ser>
          <c:idx val="14"/>
          <c:order val="9"/>
          <c:tx>
            <c:strRef>
              <c:f>'100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D09-480F-B7B0-8143D878F535}"/>
            </c:ext>
          </c:extLst>
        </c:ser>
        <c:ser>
          <c:idx val="0"/>
          <c:order val="10"/>
          <c:tx>
            <c:strRef>
              <c:f>'100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CD09-480F-B7B0-8143D878F535}"/>
            </c:ext>
          </c:extLst>
        </c:ser>
        <c:ser>
          <c:idx val="3"/>
          <c:order val="11"/>
          <c:tx>
            <c:strRef>
              <c:f>'100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D09-480F-B7B0-8143D878F535}"/>
            </c:ext>
          </c:extLst>
        </c:ser>
        <c:ser>
          <c:idx val="6"/>
          <c:order val="12"/>
          <c:tx>
            <c:strRef>
              <c:f>'100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CD09-480F-B7B0-8143D878F535}"/>
            </c:ext>
          </c:extLst>
        </c:ser>
        <c:ser>
          <c:idx val="9"/>
          <c:order val="13"/>
          <c:tx>
            <c:strRef>
              <c:f>'100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CD09-480F-B7B0-8143D878F535}"/>
            </c:ext>
          </c:extLst>
        </c:ser>
        <c:ser>
          <c:idx val="12"/>
          <c:order val="14"/>
          <c:tx>
            <c:strRef>
              <c:f>'100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D09-480F-B7B0-8143D878F535}"/>
            </c:ext>
          </c:extLst>
        </c:ser>
        <c:ser>
          <c:idx val="15"/>
          <c:order val="15"/>
          <c:tx>
            <c:strRef>
              <c:f>'100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D09-480F-B7B0-8143D878F535}"/>
            </c:ext>
          </c:extLst>
        </c:ser>
        <c:ser>
          <c:idx val="16"/>
          <c:order val="16"/>
          <c:tx>
            <c:strRef>
              <c:f>'100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CD09-480F-B7B0-8143D878F535}"/>
            </c:ext>
          </c:extLst>
        </c:ser>
        <c:ser>
          <c:idx val="17"/>
          <c:order val="17"/>
          <c:tx>
            <c:strRef>
              <c:f>'100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'100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CD09-480F-B7B0-8143D878F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823000"/>
        <c:axId val="559824176"/>
      </c:scatterChart>
      <c:valAx>
        <c:axId val="559823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59824176"/>
        <c:crosses val="autoZero"/>
        <c:crossBetween val="midCat"/>
        <c:majorUnit val="1"/>
      </c:valAx>
      <c:valAx>
        <c:axId val="55982417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5982300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MHz'!$B$30:$B$55</c:f>
              <c:numCache>
                <c:formatCode>0</c:formatCode>
                <c:ptCount val="26"/>
                <c:pt idx="1">
                  <c:v>19429.999999999985</c:v>
                </c:pt>
                <c:pt idx="2">
                  <c:v>74352.069567225539</c:v>
                </c:pt>
                <c:pt idx="3">
                  <c:v>206811.99999999985</c:v>
                </c:pt>
                <c:pt idx="4">
                  <c:v>540307.61708913883</c:v>
                </c:pt>
                <c:pt idx="5">
                  <c:v>1106277.9999999998</c:v>
                </c:pt>
                <c:pt idx="6">
                  <c:v>2001323.5876365437</c:v>
                </c:pt>
                <c:pt idx="7">
                  <c:v>3102019.9999999977</c:v>
                </c:pt>
                <c:pt idx="8">
                  <c:v>4179913.1169492984</c:v>
                </c:pt>
                <c:pt idx="9">
                  <c:v>5236227.9999999944</c:v>
                </c:pt>
                <c:pt idx="10">
                  <c:v>6173064.2220208226</c:v>
                </c:pt>
                <c:pt idx="11">
                  <c:v>7076447.9999999953</c:v>
                </c:pt>
                <c:pt idx="12">
                  <c:v>7985956.3488357747</c:v>
                </c:pt>
                <c:pt idx="13">
                  <c:v>8921295.9999999925</c:v>
                </c:pt>
                <c:pt idx="14">
                  <c:v>9918815.3870323729</c:v>
                </c:pt>
                <c:pt idx="15">
                  <c:v>10979861.999999998</c:v>
                </c:pt>
                <c:pt idx="16">
                  <c:v>12179442.75337803</c:v>
                </c:pt>
                <c:pt idx="17">
                  <c:v>13342083.999999998</c:v>
                </c:pt>
                <c:pt idx="18">
                  <c:v>14342424.368214441</c:v>
                </c:pt>
                <c:pt idx="19">
                  <c:v>15156207.999999989</c:v>
                </c:pt>
                <c:pt idx="20">
                  <c:v>15747542.29242059</c:v>
                </c:pt>
                <c:pt idx="21">
                  <c:v>16176421.999999985</c:v>
                </c:pt>
                <c:pt idx="22">
                  <c:v>16459690.238996839</c:v>
                </c:pt>
                <c:pt idx="23">
                  <c:v>16660017.999999994</c:v>
                </c:pt>
                <c:pt idx="24">
                  <c:v>16806934.005530603</c:v>
                </c:pt>
                <c:pt idx="25">
                  <c:v>16904075.999999989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'10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MHz'!$C$30:$C$55</c:f>
              <c:numCache>
                <c:formatCode>0</c:formatCode>
                <c:ptCount val="26"/>
                <c:pt idx="0">
                  <c:v>38295.420806160881</c:v>
                </c:pt>
                <c:pt idx="1">
                  <c:v>136959.99999999991</c:v>
                </c:pt>
                <c:pt idx="2">
                  <c:v>664626.48691238812</c:v>
                </c:pt>
                <c:pt idx="3">
                  <c:v>1615539.9999999986</c:v>
                </c:pt>
                <c:pt idx="4">
                  <c:v>2955693.134228609</c:v>
                </c:pt>
                <c:pt idx="5">
                  <c:v>4442651.9999999963</c:v>
                </c:pt>
                <c:pt idx="6">
                  <c:v>5643221.0138731292</c:v>
                </c:pt>
                <c:pt idx="7">
                  <c:v>6730233.9999999981</c:v>
                </c:pt>
                <c:pt idx="8">
                  <c:v>7635495.0801495519</c:v>
                </c:pt>
                <c:pt idx="9">
                  <c:v>8628243.9999999981</c:v>
                </c:pt>
                <c:pt idx="10">
                  <c:v>10183455.187520117</c:v>
                </c:pt>
                <c:pt idx="11">
                  <c:v>11983895.999999993</c:v>
                </c:pt>
                <c:pt idx="12">
                  <c:v>13895292.956556007</c:v>
                </c:pt>
                <c:pt idx="13">
                  <c:v>15440821.999999993</c:v>
                </c:pt>
                <c:pt idx="14">
                  <c:v>16314457.598444391</c:v>
                </c:pt>
                <c:pt idx="15">
                  <c:v>16791155.999999993</c:v>
                </c:pt>
                <c:pt idx="16">
                  <c:v>16931565.253254756</c:v>
                </c:pt>
                <c:pt idx="17">
                  <c:v>16995065.999999993</c:v>
                </c:pt>
                <c:pt idx="18">
                  <c:v>17013939.301725339</c:v>
                </c:pt>
                <c:pt idx="19">
                  <c:v>17021423.999999993</c:v>
                </c:pt>
                <c:pt idx="20">
                  <c:v>17021852.920472257</c:v>
                </c:pt>
                <c:pt idx="21">
                  <c:v>17021999.999999989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'10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MHz'!$D$30:$D$55</c:f>
              <c:numCache>
                <c:formatCode>0</c:formatCode>
                <c:ptCount val="26"/>
                <c:pt idx="0">
                  <c:v>159824</c:v>
                </c:pt>
                <c:pt idx="1">
                  <c:v>358583.7</c:v>
                </c:pt>
                <c:pt idx="2">
                  <c:v>666973.4</c:v>
                </c:pt>
                <c:pt idx="3">
                  <c:v>1157639.5</c:v>
                </c:pt>
                <c:pt idx="4">
                  <c:v>1804504.9</c:v>
                </c:pt>
                <c:pt idx="5">
                  <c:v>2508549.7000000002</c:v>
                </c:pt>
                <c:pt idx="6">
                  <c:v>3318711.7</c:v>
                </c:pt>
                <c:pt idx="7">
                  <c:v>4145981.2</c:v>
                </c:pt>
                <c:pt idx="8">
                  <c:v>4869477.9000000004</c:v>
                </c:pt>
                <c:pt idx="9">
                  <c:v>5591830.4000000004</c:v>
                </c:pt>
                <c:pt idx="10">
                  <c:v>6323256.7000000002</c:v>
                </c:pt>
                <c:pt idx="11">
                  <c:v>7249625.9000000004</c:v>
                </c:pt>
                <c:pt idx="12">
                  <c:v>8305717.0999999996</c:v>
                </c:pt>
                <c:pt idx="13">
                  <c:v>9292818.5999999996</c:v>
                </c:pt>
                <c:pt idx="14">
                  <c:v>10432046.4</c:v>
                </c:pt>
                <c:pt idx="15">
                  <c:v>11507989.6</c:v>
                </c:pt>
                <c:pt idx="16">
                  <c:v>12553950.800000001</c:v>
                </c:pt>
                <c:pt idx="17">
                  <c:v>13661020.199999999</c:v>
                </c:pt>
                <c:pt idx="18">
                  <c:v>14485049</c:v>
                </c:pt>
                <c:pt idx="19">
                  <c:v>15243656.699999999</c:v>
                </c:pt>
                <c:pt idx="20">
                  <c:v>15851754.4</c:v>
                </c:pt>
                <c:pt idx="21">
                  <c:v>16244624.9</c:v>
                </c:pt>
                <c:pt idx="22">
                  <c:v>16510782.199999999</c:v>
                </c:pt>
                <c:pt idx="23">
                  <c:v>16703708.699999999</c:v>
                </c:pt>
                <c:pt idx="24">
                  <c:v>16820436.100000001</c:v>
                </c:pt>
                <c:pt idx="25">
                  <c:v>16897299.5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'10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MHz'!$E$30:$E$55</c:f>
              <c:numCache>
                <c:formatCode>0</c:formatCode>
                <c:ptCount val="26"/>
                <c:pt idx="0">
                  <c:v>1257195.3999999999</c:v>
                </c:pt>
                <c:pt idx="1">
                  <c:v>2023780.8</c:v>
                </c:pt>
                <c:pt idx="2">
                  <c:v>2898163.6</c:v>
                </c:pt>
                <c:pt idx="3">
                  <c:v>3714222.8</c:v>
                </c:pt>
                <c:pt idx="4">
                  <c:v>4560280.0999999996</c:v>
                </c:pt>
                <c:pt idx="5">
                  <c:v>5285273.0999999996</c:v>
                </c:pt>
                <c:pt idx="6">
                  <c:v>6070310.0999999996</c:v>
                </c:pt>
                <c:pt idx="7">
                  <c:v>6994847</c:v>
                </c:pt>
                <c:pt idx="8">
                  <c:v>7876695.2999999998</c:v>
                </c:pt>
                <c:pt idx="9">
                  <c:v>8836095.1999999993</c:v>
                </c:pt>
                <c:pt idx="10">
                  <c:v>9766265.3000000007</c:v>
                </c:pt>
                <c:pt idx="11">
                  <c:v>11017675.5</c:v>
                </c:pt>
                <c:pt idx="12">
                  <c:v>12536635.300000001</c:v>
                </c:pt>
                <c:pt idx="13">
                  <c:v>14058107.6</c:v>
                </c:pt>
                <c:pt idx="14">
                  <c:v>15197127.4</c:v>
                </c:pt>
                <c:pt idx="15">
                  <c:v>16078295.699999999</c:v>
                </c:pt>
                <c:pt idx="16">
                  <c:v>16546597.300000001</c:v>
                </c:pt>
                <c:pt idx="17">
                  <c:v>16844312.899999999</c:v>
                </c:pt>
                <c:pt idx="18">
                  <c:v>16964632.899999999</c:v>
                </c:pt>
                <c:pt idx="19">
                  <c:v>16986101.199999999</c:v>
                </c:pt>
                <c:pt idx="20">
                  <c:v>17007777.600000001</c:v>
                </c:pt>
                <c:pt idx="21">
                  <c:v>17025405.100000001</c:v>
                </c:pt>
                <c:pt idx="22">
                  <c:v>17025405.100000001</c:v>
                </c:pt>
                <c:pt idx="23">
                  <c:v>17025405.100000001</c:v>
                </c:pt>
                <c:pt idx="24">
                  <c:v>17025405.100000001</c:v>
                </c:pt>
                <c:pt idx="25">
                  <c:v>17025405.100000001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'10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MHz'!$F$30:$F$55</c:f>
              <c:numCache>
                <c:formatCode>0</c:formatCode>
                <c:ptCount val="26"/>
                <c:pt idx="5">
                  <c:v>672896</c:v>
                </c:pt>
                <c:pt idx="6">
                  <c:v>1955280</c:v>
                </c:pt>
                <c:pt idx="7">
                  <c:v>3492288</c:v>
                </c:pt>
                <c:pt idx="8">
                  <c:v>4605072</c:v>
                </c:pt>
                <c:pt idx="9">
                  <c:v>5599408</c:v>
                </c:pt>
                <c:pt idx="10">
                  <c:v>6498752</c:v>
                </c:pt>
                <c:pt idx="11">
                  <c:v>7291232</c:v>
                </c:pt>
                <c:pt idx="12">
                  <c:v>8167616</c:v>
                </c:pt>
                <c:pt idx="13">
                  <c:v>9034576</c:v>
                </c:pt>
                <c:pt idx="14">
                  <c:v>9685392</c:v>
                </c:pt>
                <c:pt idx="15">
                  <c:v>10673168</c:v>
                </c:pt>
                <c:pt idx="16">
                  <c:v>11547104</c:v>
                </c:pt>
                <c:pt idx="17">
                  <c:v>12488208</c:v>
                </c:pt>
                <c:pt idx="18">
                  <c:v>13553872</c:v>
                </c:pt>
                <c:pt idx="19">
                  <c:v>14556800</c:v>
                </c:pt>
                <c:pt idx="20">
                  <c:v>15250176</c:v>
                </c:pt>
                <c:pt idx="21">
                  <c:v>15802560</c:v>
                </c:pt>
                <c:pt idx="22">
                  <c:v>16142336</c:v>
                </c:pt>
                <c:pt idx="23">
                  <c:v>16494608</c:v>
                </c:pt>
                <c:pt idx="24">
                  <c:v>16723824</c:v>
                </c:pt>
                <c:pt idx="25">
                  <c:v>16847504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'10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MHz'!$G$30:$G$55</c:f>
              <c:numCache>
                <c:formatCode>0</c:formatCode>
                <c:ptCount val="26"/>
                <c:pt idx="5">
                  <c:v>5533520</c:v>
                </c:pt>
                <c:pt idx="6">
                  <c:v>6488704</c:v>
                </c:pt>
                <c:pt idx="7">
                  <c:v>7709808</c:v>
                </c:pt>
                <c:pt idx="8">
                  <c:v>8637632</c:v>
                </c:pt>
                <c:pt idx="9">
                  <c:v>9420640</c:v>
                </c:pt>
                <c:pt idx="10">
                  <c:v>10905456</c:v>
                </c:pt>
                <c:pt idx="11">
                  <c:v>12796224</c:v>
                </c:pt>
                <c:pt idx="12">
                  <c:v>14750352</c:v>
                </c:pt>
                <c:pt idx="13">
                  <c:v>15784624</c:v>
                </c:pt>
                <c:pt idx="14">
                  <c:v>16619408</c:v>
                </c:pt>
                <c:pt idx="15">
                  <c:v>16882544</c:v>
                </c:pt>
                <c:pt idx="16">
                  <c:v>16981936</c:v>
                </c:pt>
                <c:pt idx="17">
                  <c:v>17022000</c:v>
                </c:pt>
                <c:pt idx="18">
                  <c:v>17022000</c:v>
                </c:pt>
                <c:pt idx="19">
                  <c:v>17022000</c:v>
                </c:pt>
                <c:pt idx="20">
                  <c:v>17022000</c:v>
                </c:pt>
                <c:pt idx="21">
                  <c:v>17022000</c:v>
                </c:pt>
                <c:pt idx="22">
                  <c:v>17022000</c:v>
                </c:pt>
                <c:pt idx="23">
                  <c:v>17022000</c:v>
                </c:pt>
                <c:pt idx="24">
                  <c:v>17022000</c:v>
                </c:pt>
                <c:pt idx="25">
                  <c:v>17022000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'10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'10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'10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ser>
          <c:idx val="14"/>
          <c:order val="9"/>
          <c:tx>
            <c:strRef>
              <c:f>'10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387-4D45-B9BE-8698B450C242}"/>
            </c:ext>
          </c:extLst>
        </c:ser>
        <c:ser>
          <c:idx val="0"/>
          <c:order val="10"/>
          <c:tx>
            <c:strRef>
              <c:f>'10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387-4D45-B9BE-8698B450C242}"/>
            </c:ext>
          </c:extLst>
        </c:ser>
        <c:ser>
          <c:idx val="3"/>
          <c:order val="11"/>
          <c:tx>
            <c:strRef>
              <c:f>'10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387-4D45-B9BE-8698B450C242}"/>
            </c:ext>
          </c:extLst>
        </c:ser>
        <c:ser>
          <c:idx val="6"/>
          <c:order val="12"/>
          <c:tx>
            <c:strRef>
              <c:f>'10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387-4D45-B9BE-8698B450C242}"/>
            </c:ext>
          </c:extLst>
        </c:ser>
        <c:ser>
          <c:idx val="9"/>
          <c:order val="13"/>
          <c:tx>
            <c:strRef>
              <c:f>'10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A387-4D45-B9BE-8698B450C242}"/>
            </c:ext>
          </c:extLst>
        </c:ser>
        <c:ser>
          <c:idx val="12"/>
          <c:order val="14"/>
          <c:tx>
            <c:strRef>
              <c:f>'10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A387-4D45-B9BE-8698B450C242}"/>
            </c:ext>
          </c:extLst>
        </c:ser>
        <c:ser>
          <c:idx val="15"/>
          <c:order val="15"/>
          <c:tx>
            <c:strRef>
              <c:f>'10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387-4D45-B9BE-8698B450C242}"/>
            </c:ext>
          </c:extLst>
        </c:ser>
        <c:ser>
          <c:idx val="16"/>
          <c:order val="16"/>
          <c:tx>
            <c:strRef>
              <c:f>'10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387-4D45-B9BE-8698B450C242}"/>
            </c:ext>
          </c:extLst>
        </c:ser>
        <c:ser>
          <c:idx val="17"/>
          <c:order val="17"/>
          <c:tx>
            <c:strRef>
              <c:f>'10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'10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59904"/>
        <c:axId val="566460296"/>
      </c:scatterChart>
      <c:valAx>
        <c:axId val="56645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66460296"/>
        <c:crosses val="autoZero"/>
        <c:crossBetween val="midCat"/>
        <c:majorUnit val="1"/>
      </c:valAx>
      <c:valAx>
        <c:axId val="5664602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6645990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'15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MHz'!$B$30:$B$55</c:f>
              <c:numCache>
                <c:formatCode>0</c:formatCode>
                <c:ptCount val="26"/>
                <c:pt idx="1">
                  <c:v>8505.5999999999949</c:v>
                </c:pt>
                <c:pt idx="2">
                  <c:v>76759.380299297627</c:v>
                </c:pt>
                <c:pt idx="3">
                  <c:v>246979.19999999987</c:v>
                </c:pt>
                <c:pt idx="4">
                  <c:v>758035.61046629911</c:v>
                </c:pt>
                <c:pt idx="5">
                  <c:v>1654919.9999999993</c:v>
                </c:pt>
                <c:pt idx="6">
                  <c:v>3072610.3161050705</c:v>
                </c:pt>
                <c:pt idx="7">
                  <c:v>4831886.3999999957</c:v>
                </c:pt>
                <c:pt idx="8">
                  <c:v>6586570.3358751051</c:v>
                </c:pt>
                <c:pt idx="9">
                  <c:v>8302970.399999992</c:v>
                </c:pt>
                <c:pt idx="10">
                  <c:v>9808327.7405992057</c:v>
                </c:pt>
                <c:pt idx="11">
                  <c:v>11210452.79999999</c:v>
                </c:pt>
                <c:pt idx="12">
                  <c:v>12496661.405246176</c:v>
                </c:pt>
                <c:pt idx="13">
                  <c:v>13821772.799999984</c:v>
                </c:pt>
                <c:pt idx="14">
                  <c:v>15370125.106545934</c:v>
                </c:pt>
                <c:pt idx="15">
                  <c:v>17100129.59999999</c:v>
                </c:pt>
                <c:pt idx="16">
                  <c:v>19157280.420053467</c:v>
                </c:pt>
                <c:pt idx="17">
                  <c:v>21175504.799999982</c:v>
                </c:pt>
                <c:pt idx="18">
                  <c:v>22864562.102022313</c:v>
                </c:pt>
                <c:pt idx="19">
                  <c:v>24208821.599999972</c:v>
                </c:pt>
                <c:pt idx="20">
                  <c:v>25155223.093929276</c:v>
                </c:pt>
                <c:pt idx="21">
                  <c:v>25813279.199999977</c:v>
                </c:pt>
                <c:pt idx="22">
                  <c:v>26218346.061802395</c:v>
                </c:pt>
                <c:pt idx="23">
                  <c:v>26483407.199999969</c:v>
                </c:pt>
                <c:pt idx="24">
                  <c:v>26655187.623163071</c:v>
                </c:pt>
                <c:pt idx="25">
                  <c:v>26753858.399999965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11-49B5-9B5F-CF8C3FF5B290}"/>
            </c:ext>
          </c:extLst>
        </c:ser>
        <c:ser>
          <c:idx val="2"/>
          <c:order val="1"/>
          <c:tx>
            <c:strRef>
              <c:f>'15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MHz'!$C$30:$C$55</c:f>
              <c:numCache>
                <c:formatCode>0</c:formatCode>
                <c:ptCount val="26"/>
                <c:pt idx="0">
                  <c:v>44086.136888668603</c:v>
                </c:pt>
                <c:pt idx="1">
                  <c:v>164846.39999999988</c:v>
                </c:pt>
                <c:pt idx="2">
                  <c:v>931157.99910923117</c:v>
                </c:pt>
                <c:pt idx="3">
                  <c:v>2363366.399999999</c:v>
                </c:pt>
                <c:pt idx="4">
                  <c:v>4513096.166965914</c:v>
                </c:pt>
                <c:pt idx="5">
                  <c:v>6940341.5999999959</c:v>
                </c:pt>
                <c:pt idx="6">
                  <c:v>8886570.2300649211</c:v>
                </c:pt>
                <c:pt idx="7">
                  <c:v>10621283.999999989</c:v>
                </c:pt>
                <c:pt idx="8">
                  <c:v>12005925.413175579</c:v>
                </c:pt>
                <c:pt idx="9">
                  <c:v>13505582.399999995</c:v>
                </c:pt>
                <c:pt idx="10">
                  <c:v>15851705.957199413</c:v>
                </c:pt>
                <c:pt idx="11">
                  <c:v>18642676.799999997</c:v>
                </c:pt>
                <c:pt idx="12">
                  <c:v>21876872.681764178</c:v>
                </c:pt>
                <c:pt idx="13">
                  <c:v>24500275.199999988</c:v>
                </c:pt>
                <c:pt idx="14">
                  <c:v>25843017.261264339</c:v>
                </c:pt>
                <c:pt idx="15">
                  <c:v>26544326.399999987</c:v>
                </c:pt>
                <c:pt idx="16">
                  <c:v>26729283.903403398</c:v>
                </c:pt>
                <c:pt idx="17">
                  <c:v>26806559.999999978</c:v>
                </c:pt>
                <c:pt idx="18">
                  <c:v>26819943.450164262</c:v>
                </c:pt>
                <c:pt idx="19">
                  <c:v>26824799.999999966</c:v>
                </c:pt>
                <c:pt idx="20">
                  <c:v>26824799.999999966</c:v>
                </c:pt>
                <c:pt idx="21">
                  <c:v>26824799.999999966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11-49B5-9B5F-CF8C3FF5B290}"/>
            </c:ext>
          </c:extLst>
        </c:ser>
        <c:ser>
          <c:idx val="4"/>
          <c:order val="2"/>
          <c:tx>
            <c:strRef>
              <c:f>'15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MHz'!$D$30:$D$55</c:f>
              <c:numCache>
                <c:formatCode>0</c:formatCode>
                <c:ptCount val="26"/>
                <c:pt idx="0">
                  <c:v>218635.7</c:v>
                </c:pt>
                <c:pt idx="1">
                  <c:v>524793</c:v>
                </c:pt>
                <c:pt idx="2">
                  <c:v>1032811.4</c:v>
                </c:pt>
                <c:pt idx="3">
                  <c:v>1803480.7</c:v>
                </c:pt>
                <c:pt idx="4">
                  <c:v>2903803.2</c:v>
                </c:pt>
                <c:pt idx="5">
                  <c:v>4112464.1</c:v>
                </c:pt>
                <c:pt idx="6">
                  <c:v>5331379.9000000004</c:v>
                </c:pt>
                <c:pt idx="7">
                  <c:v>6656521.7000000002</c:v>
                </c:pt>
                <c:pt idx="8">
                  <c:v>7886460.5</c:v>
                </c:pt>
                <c:pt idx="9">
                  <c:v>9048408.0999999996</c:v>
                </c:pt>
                <c:pt idx="10">
                  <c:v>10113040.199999999</c:v>
                </c:pt>
                <c:pt idx="11">
                  <c:v>11373705.1</c:v>
                </c:pt>
                <c:pt idx="12">
                  <c:v>12904990.6</c:v>
                </c:pt>
                <c:pt idx="13">
                  <c:v>14581207.4</c:v>
                </c:pt>
                <c:pt idx="14">
                  <c:v>16367731.1</c:v>
                </c:pt>
                <c:pt idx="15">
                  <c:v>18175292.699999999</c:v>
                </c:pt>
                <c:pt idx="16">
                  <c:v>19993704.300000001</c:v>
                </c:pt>
                <c:pt idx="17">
                  <c:v>21635613.5</c:v>
                </c:pt>
                <c:pt idx="18">
                  <c:v>23176136</c:v>
                </c:pt>
                <c:pt idx="19">
                  <c:v>24304198.399999999</c:v>
                </c:pt>
                <c:pt idx="20">
                  <c:v>25264044.800000001</c:v>
                </c:pt>
                <c:pt idx="21">
                  <c:v>25937677.100000001</c:v>
                </c:pt>
                <c:pt idx="22">
                  <c:v>26298901.399999999</c:v>
                </c:pt>
                <c:pt idx="23">
                  <c:v>26537317.100000001</c:v>
                </c:pt>
                <c:pt idx="24">
                  <c:v>26625779.600000001</c:v>
                </c:pt>
                <c:pt idx="25">
                  <c:v>26707674.300000001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11-49B5-9B5F-CF8C3FF5B290}"/>
            </c:ext>
          </c:extLst>
        </c:ser>
        <c:ser>
          <c:idx val="5"/>
          <c:order val="3"/>
          <c:tx>
            <c:strRef>
              <c:f>'15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MHz'!$E$30:$E$55</c:f>
              <c:numCache>
                <c:formatCode>0</c:formatCode>
                <c:ptCount val="26"/>
                <c:pt idx="0">
                  <c:v>1829924.4</c:v>
                </c:pt>
                <c:pt idx="1">
                  <c:v>3179973.6</c:v>
                </c:pt>
                <c:pt idx="2">
                  <c:v>4586664.5</c:v>
                </c:pt>
                <c:pt idx="3">
                  <c:v>5980364.0999999996</c:v>
                </c:pt>
                <c:pt idx="4">
                  <c:v>7260905</c:v>
                </c:pt>
                <c:pt idx="5">
                  <c:v>8513705.9000000004</c:v>
                </c:pt>
                <c:pt idx="6">
                  <c:v>9710172.4000000004</c:v>
                </c:pt>
                <c:pt idx="7">
                  <c:v>10986738.1</c:v>
                </c:pt>
                <c:pt idx="8">
                  <c:v>12315039</c:v>
                </c:pt>
                <c:pt idx="9">
                  <c:v>13634909.4</c:v>
                </c:pt>
                <c:pt idx="10">
                  <c:v>15273659.5</c:v>
                </c:pt>
                <c:pt idx="11">
                  <c:v>17172881</c:v>
                </c:pt>
                <c:pt idx="12">
                  <c:v>19781453.899999999</c:v>
                </c:pt>
                <c:pt idx="13">
                  <c:v>22371831.199999999</c:v>
                </c:pt>
                <c:pt idx="14">
                  <c:v>24483581.5</c:v>
                </c:pt>
                <c:pt idx="15">
                  <c:v>25814378.899999999</c:v>
                </c:pt>
                <c:pt idx="16">
                  <c:v>26394526.899999999</c:v>
                </c:pt>
                <c:pt idx="17">
                  <c:v>26708903.399999999</c:v>
                </c:pt>
                <c:pt idx="18">
                  <c:v>26818787.800000001</c:v>
                </c:pt>
                <c:pt idx="19">
                  <c:v>26830166</c:v>
                </c:pt>
                <c:pt idx="20">
                  <c:v>26830166</c:v>
                </c:pt>
                <c:pt idx="21">
                  <c:v>26830166</c:v>
                </c:pt>
                <c:pt idx="22">
                  <c:v>26830166</c:v>
                </c:pt>
                <c:pt idx="23">
                  <c:v>26830166</c:v>
                </c:pt>
                <c:pt idx="24">
                  <c:v>26830166</c:v>
                </c:pt>
                <c:pt idx="25">
                  <c:v>26830166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11-49B5-9B5F-CF8C3FF5B290}"/>
            </c:ext>
          </c:extLst>
        </c:ser>
        <c:ser>
          <c:idx val="7"/>
          <c:order val="4"/>
          <c:tx>
            <c:strRef>
              <c:f>'15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MHz'!$F$30:$F$55</c:f>
              <c:numCache>
                <c:formatCode>0</c:formatCode>
                <c:ptCount val="26"/>
                <c:pt idx="5">
                  <c:v>848515</c:v>
                </c:pt>
                <c:pt idx="6">
                  <c:v>2447020</c:v>
                </c:pt>
                <c:pt idx="7">
                  <c:v>5489539</c:v>
                </c:pt>
                <c:pt idx="8">
                  <c:v>7375680</c:v>
                </c:pt>
                <c:pt idx="9">
                  <c:v>8889763</c:v>
                </c:pt>
                <c:pt idx="10">
                  <c:v>10219449</c:v>
                </c:pt>
                <c:pt idx="11">
                  <c:v>11395881</c:v>
                </c:pt>
                <c:pt idx="12">
                  <c:v>12971011</c:v>
                </c:pt>
                <c:pt idx="13">
                  <c:v>14277734</c:v>
                </c:pt>
                <c:pt idx="14">
                  <c:v>15610272</c:v>
                </c:pt>
                <c:pt idx="15">
                  <c:v>16800624</c:v>
                </c:pt>
                <c:pt idx="16">
                  <c:v>18242966</c:v>
                </c:pt>
                <c:pt idx="17">
                  <c:v>20166403</c:v>
                </c:pt>
                <c:pt idx="18">
                  <c:v>21839030</c:v>
                </c:pt>
                <c:pt idx="19">
                  <c:v>23316211</c:v>
                </c:pt>
                <c:pt idx="20">
                  <c:v>24839299</c:v>
                </c:pt>
                <c:pt idx="21">
                  <c:v>26082105</c:v>
                </c:pt>
                <c:pt idx="22">
                  <c:v>26441462</c:v>
                </c:pt>
                <c:pt idx="23">
                  <c:v>26941372</c:v>
                </c:pt>
                <c:pt idx="24">
                  <c:v>27158131</c:v>
                </c:pt>
                <c:pt idx="25">
                  <c:v>27266716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F11-49B5-9B5F-CF8C3FF5B290}"/>
            </c:ext>
          </c:extLst>
        </c:ser>
        <c:ser>
          <c:idx val="8"/>
          <c:order val="5"/>
          <c:tx>
            <c:strRef>
              <c:f>'15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MHz'!$G$30:$G$55</c:f>
              <c:numCache>
                <c:formatCode>0</c:formatCode>
                <c:ptCount val="26"/>
                <c:pt idx="5">
                  <c:v>8795510</c:v>
                </c:pt>
                <c:pt idx="6">
                  <c:v>10155532</c:v>
                </c:pt>
                <c:pt idx="7">
                  <c:v>12365385</c:v>
                </c:pt>
                <c:pt idx="8">
                  <c:v>13661059</c:v>
                </c:pt>
                <c:pt idx="9">
                  <c:v>14714947</c:v>
                </c:pt>
                <c:pt idx="10">
                  <c:v>16923129</c:v>
                </c:pt>
                <c:pt idx="11">
                  <c:v>20049580</c:v>
                </c:pt>
                <c:pt idx="12">
                  <c:v>23528054</c:v>
                </c:pt>
                <c:pt idx="13">
                  <c:v>25777228</c:v>
                </c:pt>
                <c:pt idx="14">
                  <c:v>26904489</c:v>
                </c:pt>
                <c:pt idx="15">
                  <c:v>27288028</c:v>
                </c:pt>
                <c:pt idx="16">
                  <c:v>27489628</c:v>
                </c:pt>
                <c:pt idx="17">
                  <c:v>27497414</c:v>
                </c:pt>
                <c:pt idx="18">
                  <c:v>27505200</c:v>
                </c:pt>
                <c:pt idx="19">
                  <c:v>27505200</c:v>
                </c:pt>
                <c:pt idx="20">
                  <c:v>27505200</c:v>
                </c:pt>
                <c:pt idx="21">
                  <c:v>27505200</c:v>
                </c:pt>
                <c:pt idx="22">
                  <c:v>27505200</c:v>
                </c:pt>
                <c:pt idx="23">
                  <c:v>27505200</c:v>
                </c:pt>
                <c:pt idx="24">
                  <c:v>27505200</c:v>
                </c:pt>
                <c:pt idx="25">
                  <c:v>27505200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F11-49B5-9B5F-CF8C3FF5B290}"/>
            </c:ext>
          </c:extLst>
        </c:ser>
        <c:ser>
          <c:idx val="10"/>
          <c:order val="6"/>
          <c:tx>
            <c:strRef>
              <c:f>'15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F11-49B5-9B5F-CF8C3FF5B290}"/>
            </c:ext>
          </c:extLst>
        </c:ser>
        <c:ser>
          <c:idx val="11"/>
          <c:order val="7"/>
          <c:tx>
            <c:strRef>
              <c:f>'15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F11-49B5-9B5F-CF8C3FF5B290}"/>
            </c:ext>
          </c:extLst>
        </c:ser>
        <c:ser>
          <c:idx val="13"/>
          <c:order val="8"/>
          <c:tx>
            <c:strRef>
              <c:f>'15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F11-49B5-9B5F-CF8C3FF5B290}"/>
            </c:ext>
          </c:extLst>
        </c:ser>
        <c:ser>
          <c:idx val="14"/>
          <c:order val="9"/>
          <c:tx>
            <c:strRef>
              <c:f>'15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F11-49B5-9B5F-CF8C3FF5B290}"/>
            </c:ext>
          </c:extLst>
        </c:ser>
        <c:ser>
          <c:idx val="0"/>
          <c:order val="10"/>
          <c:tx>
            <c:strRef>
              <c:f>'15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F11-49B5-9B5F-CF8C3FF5B290}"/>
            </c:ext>
          </c:extLst>
        </c:ser>
        <c:ser>
          <c:idx val="3"/>
          <c:order val="11"/>
          <c:tx>
            <c:strRef>
              <c:f>'15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F11-49B5-9B5F-CF8C3FF5B290}"/>
            </c:ext>
          </c:extLst>
        </c:ser>
        <c:ser>
          <c:idx val="6"/>
          <c:order val="12"/>
          <c:tx>
            <c:strRef>
              <c:f>'15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F11-49B5-9B5F-CF8C3FF5B290}"/>
            </c:ext>
          </c:extLst>
        </c:ser>
        <c:ser>
          <c:idx val="9"/>
          <c:order val="13"/>
          <c:tx>
            <c:strRef>
              <c:f>'15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8F11-49B5-9B5F-CF8C3FF5B290}"/>
            </c:ext>
          </c:extLst>
        </c:ser>
        <c:ser>
          <c:idx val="12"/>
          <c:order val="14"/>
          <c:tx>
            <c:strRef>
              <c:f>'15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8F11-49B5-9B5F-CF8C3FF5B290}"/>
            </c:ext>
          </c:extLst>
        </c:ser>
        <c:ser>
          <c:idx val="15"/>
          <c:order val="15"/>
          <c:tx>
            <c:strRef>
              <c:f>'15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F11-49B5-9B5F-CF8C3FF5B290}"/>
            </c:ext>
          </c:extLst>
        </c:ser>
        <c:ser>
          <c:idx val="16"/>
          <c:order val="16"/>
          <c:tx>
            <c:strRef>
              <c:f>'15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8F11-49B5-9B5F-CF8C3FF5B290}"/>
            </c:ext>
          </c:extLst>
        </c:ser>
        <c:ser>
          <c:idx val="17"/>
          <c:order val="17"/>
          <c:tx>
            <c:strRef>
              <c:f>'15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'15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8F11-49B5-9B5F-CF8C3FF5B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60688"/>
        <c:axId val="571278888"/>
      </c:scatterChart>
      <c:valAx>
        <c:axId val="566460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71278888"/>
        <c:crosses val="autoZero"/>
        <c:crossBetween val="midCat"/>
        <c:majorUnit val="1"/>
      </c:valAx>
      <c:valAx>
        <c:axId val="57127888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6646068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MHz'!$B$30:$B$55</c:f>
              <c:numCache>
                <c:formatCode>0</c:formatCode>
                <c:ptCount val="26"/>
                <c:pt idx="1">
                  <c:v>0</c:v>
                </c:pt>
                <c:pt idx="2">
                  <c:v>42084.528685331847</c:v>
                </c:pt>
                <c:pt idx="3">
                  <c:v>154873.59999999992</c:v>
                </c:pt>
                <c:pt idx="4">
                  <c:v>705841.19219882658</c:v>
                </c:pt>
                <c:pt idx="5">
                  <c:v>1781410.7999999989</c:v>
                </c:pt>
                <c:pt idx="6">
                  <c:v>3723079.5263751531</c:v>
                </c:pt>
                <c:pt idx="7">
                  <c:v>6223873.5999999959</c:v>
                </c:pt>
                <c:pt idx="8">
                  <c:v>8676352.4764370359</c:v>
                </c:pt>
                <c:pt idx="9">
                  <c:v>11031263.199999988</c:v>
                </c:pt>
                <c:pt idx="10">
                  <c:v>12996384.326628726</c:v>
                </c:pt>
                <c:pt idx="11">
                  <c:v>14803641.199999992</c:v>
                </c:pt>
                <c:pt idx="12">
                  <c:v>16493068.448421678</c:v>
                </c:pt>
                <c:pt idx="13">
                  <c:v>18239015.999999989</c:v>
                </c:pt>
                <c:pt idx="14">
                  <c:v>20255364.222929526</c:v>
                </c:pt>
                <c:pt idx="15">
                  <c:v>22545901.599999987</c:v>
                </c:pt>
                <c:pt idx="16">
                  <c:v>25374262.875522193</c:v>
                </c:pt>
                <c:pt idx="17">
                  <c:v>28279388.399999969</c:v>
                </c:pt>
                <c:pt idx="18">
                  <c:v>30945342.616597012</c:v>
                </c:pt>
                <c:pt idx="19">
                  <c:v>33080253.599999998</c:v>
                </c:pt>
                <c:pt idx="20">
                  <c:v>34486625.905957751</c:v>
                </c:pt>
                <c:pt idx="21">
                  <c:v>35371163.599999994</c:v>
                </c:pt>
                <c:pt idx="22">
                  <c:v>35794610.2902373</c:v>
                </c:pt>
                <c:pt idx="23">
                  <c:v>36022571.20000001</c:v>
                </c:pt>
                <c:pt idx="24">
                  <c:v>36115558.76802171</c:v>
                </c:pt>
                <c:pt idx="25">
                  <c:v>36164028.00000003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42-44EC-B22E-B8EFF2DCFE80}"/>
            </c:ext>
          </c:extLst>
        </c:ser>
        <c:ser>
          <c:idx val="2"/>
          <c:order val="1"/>
          <c:tx>
            <c:strRef>
              <c:f>'20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MHz'!$C$30:$C$55</c:f>
              <c:numCache>
                <c:formatCode>0</c:formatCode>
                <c:ptCount val="26"/>
                <c:pt idx="0">
                  <c:v>11393.226908236338</c:v>
                </c:pt>
                <c:pt idx="1">
                  <c:v>44762.399999999972</c:v>
                </c:pt>
                <c:pt idx="2">
                  <c:v>826865.27412339207</c:v>
                </c:pt>
                <c:pt idx="3">
                  <c:v>2472120.3999999985</c:v>
                </c:pt>
                <c:pt idx="4">
                  <c:v>5470607.0108258529</c:v>
                </c:pt>
                <c:pt idx="5">
                  <c:v>9011513.9999999944</c:v>
                </c:pt>
                <c:pt idx="6">
                  <c:v>11738789.741274904</c:v>
                </c:pt>
                <c:pt idx="7">
                  <c:v>14079131.199999984</c:v>
                </c:pt>
                <c:pt idx="8">
                  <c:v>15792868.289586909</c:v>
                </c:pt>
                <c:pt idx="9">
                  <c:v>17610778</c:v>
                </c:pt>
                <c:pt idx="10">
                  <c:v>20489848.338165622</c:v>
                </c:pt>
                <c:pt idx="11">
                  <c:v>24120835.199999977</c:v>
                </c:pt>
                <c:pt idx="12">
                  <c:v>29103922.004751474</c:v>
                </c:pt>
                <c:pt idx="13">
                  <c:v>33211182.79999999</c:v>
                </c:pt>
                <c:pt idx="14">
                  <c:v>34969013.620488316</c:v>
                </c:pt>
                <c:pt idx="15">
                  <c:v>35844369.599999994</c:v>
                </c:pt>
                <c:pt idx="16">
                  <c:v>36059018.519064076</c:v>
                </c:pt>
                <c:pt idx="17">
                  <c:v>36153691.200000025</c:v>
                </c:pt>
                <c:pt idx="18">
                  <c:v>36181943.289932601</c:v>
                </c:pt>
                <c:pt idx="19">
                  <c:v>36195528.400000028</c:v>
                </c:pt>
                <c:pt idx="20">
                  <c:v>36201991.084878631</c:v>
                </c:pt>
                <c:pt idx="21">
                  <c:v>36204694.400000036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42-44EC-B22E-B8EFF2DCFE80}"/>
            </c:ext>
          </c:extLst>
        </c:ser>
        <c:ser>
          <c:idx val="4"/>
          <c:order val="2"/>
          <c:tx>
            <c:strRef>
              <c:f>'20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MHz'!$D$30:$D$55</c:f>
              <c:numCache>
                <c:formatCode>0</c:formatCode>
                <c:ptCount val="26"/>
                <c:pt idx="0">
                  <c:v>287009.40000000002</c:v>
                </c:pt>
                <c:pt idx="1">
                  <c:v>594147.6</c:v>
                </c:pt>
                <c:pt idx="2">
                  <c:v>1206811</c:v>
                </c:pt>
                <c:pt idx="3">
                  <c:v>2278884.6</c:v>
                </c:pt>
                <c:pt idx="4">
                  <c:v>3717929.2</c:v>
                </c:pt>
                <c:pt idx="5">
                  <c:v>5284652.0999999996</c:v>
                </c:pt>
                <c:pt idx="6">
                  <c:v>6942124.4000000004</c:v>
                </c:pt>
                <c:pt idx="7">
                  <c:v>8665158.5999999996</c:v>
                </c:pt>
                <c:pt idx="8">
                  <c:v>10462774.199999999</c:v>
                </c:pt>
                <c:pt idx="9">
                  <c:v>12033329.9</c:v>
                </c:pt>
                <c:pt idx="10">
                  <c:v>13380722.5</c:v>
                </c:pt>
                <c:pt idx="11">
                  <c:v>15012969</c:v>
                </c:pt>
                <c:pt idx="12">
                  <c:v>16645189.800000001</c:v>
                </c:pt>
                <c:pt idx="13">
                  <c:v>19074514.100000001</c:v>
                </c:pt>
                <c:pt idx="14">
                  <c:v>21622058.800000001</c:v>
                </c:pt>
                <c:pt idx="15">
                  <c:v>24075976.800000001</c:v>
                </c:pt>
                <c:pt idx="16">
                  <c:v>26498746.100000001</c:v>
                </c:pt>
                <c:pt idx="17">
                  <c:v>28906160.399999999</c:v>
                </c:pt>
                <c:pt idx="18">
                  <c:v>30911339.100000001</c:v>
                </c:pt>
                <c:pt idx="19">
                  <c:v>32867330.300000001</c:v>
                </c:pt>
                <c:pt idx="20">
                  <c:v>34244890.600000001</c:v>
                </c:pt>
                <c:pt idx="21">
                  <c:v>35163866.399999999</c:v>
                </c:pt>
                <c:pt idx="22">
                  <c:v>35632064</c:v>
                </c:pt>
                <c:pt idx="23">
                  <c:v>35874053.200000003</c:v>
                </c:pt>
                <c:pt idx="24">
                  <c:v>36064816.200000003</c:v>
                </c:pt>
                <c:pt idx="25">
                  <c:v>36116042.399999999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42-44EC-B22E-B8EFF2DCFE80}"/>
            </c:ext>
          </c:extLst>
        </c:ser>
        <c:ser>
          <c:idx val="5"/>
          <c:order val="3"/>
          <c:tx>
            <c:strRef>
              <c:f>'20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MHz'!$E$30:$E$55</c:f>
              <c:numCache>
                <c:formatCode>0</c:formatCode>
                <c:ptCount val="26"/>
                <c:pt idx="0">
                  <c:v>2436860.2000000002</c:v>
                </c:pt>
                <c:pt idx="1">
                  <c:v>4176320.1</c:v>
                </c:pt>
                <c:pt idx="2">
                  <c:v>6125369.0999999996</c:v>
                </c:pt>
                <c:pt idx="3">
                  <c:v>7980997.7999999998</c:v>
                </c:pt>
                <c:pt idx="4">
                  <c:v>9657709.0999999996</c:v>
                </c:pt>
                <c:pt idx="5">
                  <c:v>11398769.4</c:v>
                </c:pt>
                <c:pt idx="6">
                  <c:v>12910511.699999999</c:v>
                </c:pt>
                <c:pt idx="7">
                  <c:v>14783676.699999999</c:v>
                </c:pt>
                <c:pt idx="8">
                  <c:v>16407497.5</c:v>
                </c:pt>
                <c:pt idx="9">
                  <c:v>18065125</c:v>
                </c:pt>
                <c:pt idx="10">
                  <c:v>20369673.899999999</c:v>
                </c:pt>
                <c:pt idx="11">
                  <c:v>22850456.5</c:v>
                </c:pt>
                <c:pt idx="12">
                  <c:v>26590359.699999999</c:v>
                </c:pt>
                <c:pt idx="13">
                  <c:v>30282507.699999999</c:v>
                </c:pt>
                <c:pt idx="14">
                  <c:v>33232881.800000001</c:v>
                </c:pt>
                <c:pt idx="15">
                  <c:v>35061413.899999999</c:v>
                </c:pt>
                <c:pt idx="16">
                  <c:v>35872414.5</c:v>
                </c:pt>
                <c:pt idx="17">
                  <c:v>36168700.899999999</c:v>
                </c:pt>
                <c:pt idx="18">
                  <c:v>36216443.299999997</c:v>
                </c:pt>
                <c:pt idx="19">
                  <c:v>36216443.299999997</c:v>
                </c:pt>
                <c:pt idx="20">
                  <c:v>36216443.299999997</c:v>
                </c:pt>
                <c:pt idx="21">
                  <c:v>36216443.299999997</c:v>
                </c:pt>
                <c:pt idx="22">
                  <c:v>36216443.299999997</c:v>
                </c:pt>
                <c:pt idx="23">
                  <c:v>36216443.299999997</c:v>
                </c:pt>
                <c:pt idx="24">
                  <c:v>36216443.299999997</c:v>
                </c:pt>
                <c:pt idx="25">
                  <c:v>36216443.299999997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42-44EC-B22E-B8EFF2DCFE80}"/>
            </c:ext>
          </c:extLst>
        </c:ser>
        <c:ser>
          <c:idx val="7"/>
          <c:order val="4"/>
          <c:tx>
            <c:strRef>
              <c:f>'20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MHz'!$F$30:$F$55</c:f>
              <c:numCache>
                <c:formatCode>0</c:formatCode>
                <c:ptCount val="26"/>
                <c:pt idx="5">
                  <c:v>858675</c:v>
                </c:pt>
                <c:pt idx="6">
                  <c:v>3674729</c:v>
                </c:pt>
                <c:pt idx="7">
                  <c:v>7604016</c:v>
                </c:pt>
                <c:pt idx="8">
                  <c:v>10120128</c:v>
                </c:pt>
                <c:pt idx="9">
                  <c:v>11869238</c:v>
                </c:pt>
                <c:pt idx="10">
                  <c:v>13533126</c:v>
                </c:pt>
                <c:pt idx="11">
                  <c:v>15630918</c:v>
                </c:pt>
                <c:pt idx="12">
                  <c:v>17293593</c:v>
                </c:pt>
                <c:pt idx="13">
                  <c:v>18741548</c:v>
                </c:pt>
                <c:pt idx="14">
                  <c:v>20381648</c:v>
                </c:pt>
                <c:pt idx="15">
                  <c:v>22330694</c:v>
                </c:pt>
                <c:pt idx="16">
                  <c:v>24666092</c:v>
                </c:pt>
                <c:pt idx="17">
                  <c:v>27350172</c:v>
                </c:pt>
                <c:pt idx="18">
                  <c:v>30346476</c:v>
                </c:pt>
                <c:pt idx="19">
                  <c:v>32760156</c:v>
                </c:pt>
                <c:pt idx="20">
                  <c:v>34286367</c:v>
                </c:pt>
                <c:pt idx="21">
                  <c:v>35254956</c:v>
                </c:pt>
                <c:pt idx="22">
                  <c:v>35769155</c:v>
                </c:pt>
                <c:pt idx="23">
                  <c:v>36021545</c:v>
                </c:pt>
                <c:pt idx="24">
                  <c:v>36157984</c:v>
                </c:pt>
                <c:pt idx="25">
                  <c:v>36185436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642-44EC-B22E-B8EFF2DCFE80}"/>
            </c:ext>
          </c:extLst>
        </c:ser>
        <c:ser>
          <c:idx val="8"/>
          <c:order val="5"/>
          <c:tx>
            <c:strRef>
              <c:f>'20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MHz'!$G$30:$G$55</c:f>
              <c:numCache>
                <c:formatCode>0</c:formatCode>
                <c:ptCount val="26"/>
                <c:pt idx="5">
                  <c:v>11555801</c:v>
                </c:pt>
                <c:pt idx="6">
                  <c:v>13748233</c:v>
                </c:pt>
                <c:pt idx="7">
                  <c:v>16663443</c:v>
                </c:pt>
                <c:pt idx="8">
                  <c:v>18203612</c:v>
                </c:pt>
                <c:pt idx="9">
                  <c:v>19454444</c:v>
                </c:pt>
                <c:pt idx="10">
                  <c:v>22492108</c:v>
                </c:pt>
                <c:pt idx="11">
                  <c:v>27712374</c:v>
                </c:pt>
                <c:pt idx="12">
                  <c:v>32335257</c:v>
                </c:pt>
                <c:pt idx="13">
                  <c:v>35114003</c:v>
                </c:pt>
                <c:pt idx="14">
                  <c:v>35994092</c:v>
                </c:pt>
                <c:pt idx="15">
                  <c:v>36168227</c:v>
                </c:pt>
                <c:pt idx="16">
                  <c:v>36209200</c:v>
                </c:pt>
                <c:pt idx="17">
                  <c:v>36209200</c:v>
                </c:pt>
                <c:pt idx="18">
                  <c:v>36209200</c:v>
                </c:pt>
                <c:pt idx="19">
                  <c:v>36209200</c:v>
                </c:pt>
                <c:pt idx="20">
                  <c:v>36209200</c:v>
                </c:pt>
                <c:pt idx="21">
                  <c:v>36209200</c:v>
                </c:pt>
                <c:pt idx="22">
                  <c:v>36209200</c:v>
                </c:pt>
                <c:pt idx="23">
                  <c:v>36209200</c:v>
                </c:pt>
                <c:pt idx="24">
                  <c:v>36209200</c:v>
                </c:pt>
                <c:pt idx="25">
                  <c:v>36209200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642-44EC-B22E-B8EFF2DCFE80}"/>
            </c:ext>
          </c:extLst>
        </c:ser>
        <c:ser>
          <c:idx val="10"/>
          <c:order val="6"/>
          <c:tx>
            <c:strRef>
              <c:f>'20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642-44EC-B22E-B8EFF2DCFE80}"/>
            </c:ext>
          </c:extLst>
        </c:ser>
        <c:ser>
          <c:idx val="11"/>
          <c:order val="7"/>
          <c:tx>
            <c:strRef>
              <c:f>'20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642-44EC-B22E-B8EFF2DCFE80}"/>
            </c:ext>
          </c:extLst>
        </c:ser>
        <c:ser>
          <c:idx val="13"/>
          <c:order val="8"/>
          <c:tx>
            <c:strRef>
              <c:f>'20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642-44EC-B22E-B8EFF2DCFE80}"/>
            </c:ext>
          </c:extLst>
        </c:ser>
        <c:ser>
          <c:idx val="14"/>
          <c:order val="9"/>
          <c:tx>
            <c:strRef>
              <c:f>'20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642-44EC-B22E-B8EFF2DCFE80}"/>
            </c:ext>
          </c:extLst>
        </c:ser>
        <c:ser>
          <c:idx val="0"/>
          <c:order val="10"/>
          <c:tx>
            <c:strRef>
              <c:f>'20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642-44EC-B22E-B8EFF2DCFE80}"/>
            </c:ext>
          </c:extLst>
        </c:ser>
        <c:ser>
          <c:idx val="3"/>
          <c:order val="11"/>
          <c:tx>
            <c:strRef>
              <c:f>'20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642-44EC-B22E-B8EFF2DCFE80}"/>
            </c:ext>
          </c:extLst>
        </c:ser>
        <c:ser>
          <c:idx val="6"/>
          <c:order val="12"/>
          <c:tx>
            <c:strRef>
              <c:f>'20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642-44EC-B22E-B8EFF2DCFE80}"/>
            </c:ext>
          </c:extLst>
        </c:ser>
        <c:ser>
          <c:idx val="9"/>
          <c:order val="13"/>
          <c:tx>
            <c:strRef>
              <c:f>'20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642-44EC-B22E-B8EFF2DCFE80}"/>
            </c:ext>
          </c:extLst>
        </c:ser>
        <c:ser>
          <c:idx val="12"/>
          <c:order val="14"/>
          <c:tx>
            <c:strRef>
              <c:f>'20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642-44EC-B22E-B8EFF2DCFE80}"/>
            </c:ext>
          </c:extLst>
        </c:ser>
        <c:ser>
          <c:idx val="15"/>
          <c:order val="15"/>
          <c:tx>
            <c:strRef>
              <c:f>'20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642-44EC-B22E-B8EFF2DCFE80}"/>
            </c:ext>
          </c:extLst>
        </c:ser>
        <c:ser>
          <c:idx val="16"/>
          <c:order val="16"/>
          <c:tx>
            <c:strRef>
              <c:f>'20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642-44EC-B22E-B8EFF2DCFE80}"/>
            </c:ext>
          </c:extLst>
        </c:ser>
        <c:ser>
          <c:idx val="17"/>
          <c:order val="17"/>
          <c:tx>
            <c:strRef>
              <c:f>'20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'20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642-44EC-B22E-B8EFF2DCF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77320"/>
        <c:axId val="571278496"/>
      </c:scatterChart>
      <c:valAx>
        <c:axId val="571277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71278496"/>
        <c:crosses val="autoZero"/>
        <c:crossBetween val="midCat"/>
        <c:majorUnit val="1"/>
      </c:valAx>
      <c:valAx>
        <c:axId val="5712784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712773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'25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MHz'!$B$30:$B$55</c:f>
              <c:numCache>
                <c:formatCode>0</c:formatCode>
                <c:ptCount val="26"/>
                <c:pt idx="1">
                  <c:v>0</c:v>
                </c:pt>
                <c:pt idx="2">
                  <c:v>38226.995755498254</c:v>
                </c:pt>
                <c:pt idx="3">
                  <c:v>143183.59999999995</c:v>
                </c:pt>
                <c:pt idx="4">
                  <c:v>790308.44506657415</c:v>
                </c:pt>
                <c:pt idx="5">
                  <c:v>2108261.5999999982</c:v>
                </c:pt>
                <c:pt idx="6">
                  <c:v>4682417.7453375384</c:v>
                </c:pt>
                <c:pt idx="7">
                  <c:v>8024468.799999998</c:v>
                </c:pt>
                <c:pt idx="8">
                  <c:v>11165158.94648622</c:v>
                </c:pt>
                <c:pt idx="9">
                  <c:v>14155722.799999993</c:v>
                </c:pt>
                <c:pt idx="10">
                  <c:v>16690630.373435149</c:v>
                </c:pt>
                <c:pt idx="11">
                  <c:v>19014431.199999988</c:v>
                </c:pt>
                <c:pt idx="12">
                  <c:v>21146210.051517714</c:v>
                </c:pt>
                <c:pt idx="13">
                  <c:v>23340383.599999983</c:v>
                </c:pt>
                <c:pt idx="14">
                  <c:v>25858329.58606901</c:v>
                </c:pt>
                <c:pt idx="15">
                  <c:v>28798315.199999966</c:v>
                </c:pt>
                <c:pt idx="16">
                  <c:v>32785826.560971819</c:v>
                </c:pt>
                <c:pt idx="17">
                  <c:v>36877010.399999961</c:v>
                </c:pt>
                <c:pt idx="18">
                  <c:v>40314263.779778652</c:v>
                </c:pt>
                <c:pt idx="19">
                  <c:v>42943248.399999969</c:v>
                </c:pt>
                <c:pt idx="20">
                  <c:v>44610877.960279807</c:v>
                </c:pt>
                <c:pt idx="21">
                  <c:v>45601091.99999997</c:v>
                </c:pt>
                <c:pt idx="22">
                  <c:v>46001130.385740407</c:v>
                </c:pt>
                <c:pt idx="23">
                  <c:v>46206791.999999933</c:v>
                </c:pt>
                <c:pt idx="24">
                  <c:v>46292684.858888499</c:v>
                </c:pt>
                <c:pt idx="25">
                  <c:v>46333125.599999949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1B-4E70-8AD6-BBB17DF2C7FE}"/>
            </c:ext>
          </c:extLst>
        </c:ser>
        <c:ser>
          <c:idx val="2"/>
          <c:order val="1"/>
          <c:tx>
            <c:strRef>
              <c:f>'25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MHz'!$C$30:$C$55</c:f>
              <c:numCache>
                <c:formatCode>0</c:formatCode>
                <c:ptCount val="26"/>
                <c:pt idx="0">
                  <c:v>13463.666252987361</c:v>
                </c:pt>
                <c:pt idx="1">
                  <c:v>52966.799999999974</c:v>
                </c:pt>
                <c:pt idx="2">
                  <c:v>1050588.0671037345</c:v>
                </c:pt>
                <c:pt idx="3">
                  <c:v>3159806.7999999975</c:v>
                </c:pt>
                <c:pt idx="4">
                  <c:v>7063880.9742562827</c:v>
                </c:pt>
                <c:pt idx="5">
                  <c:v>11660527.999999991</c:v>
                </c:pt>
                <c:pt idx="6">
                  <c:v>15131035.168752469</c:v>
                </c:pt>
                <c:pt idx="7">
                  <c:v>18089095.599999987</c:v>
                </c:pt>
                <c:pt idx="8">
                  <c:v>20244363.002250999</c:v>
                </c:pt>
                <c:pt idx="9">
                  <c:v>22555869.199999984</c:v>
                </c:pt>
                <c:pt idx="10">
                  <c:v>26372782.266280327</c:v>
                </c:pt>
                <c:pt idx="11">
                  <c:v>31226086.399999987</c:v>
                </c:pt>
                <c:pt idx="12">
                  <c:v>37879468.159938015</c:v>
                </c:pt>
                <c:pt idx="13">
                  <c:v>43154329.199999973</c:v>
                </c:pt>
                <c:pt idx="14">
                  <c:v>45046620.575713202</c:v>
                </c:pt>
                <c:pt idx="15">
                  <c:v>45948317.199999966</c:v>
                </c:pt>
                <c:pt idx="16">
                  <c:v>46164490.050594307</c:v>
                </c:pt>
                <c:pt idx="17">
                  <c:v>46262661.599999934</c:v>
                </c:pt>
                <c:pt idx="18">
                  <c:v>46297847.574978761</c:v>
                </c:pt>
                <c:pt idx="19">
                  <c:v>46317306.399999946</c:v>
                </c:pt>
                <c:pt idx="20">
                  <c:v>46331015.568878643</c:v>
                </c:pt>
                <c:pt idx="21">
                  <c:v>46338168.399999939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1B-4E70-8AD6-BBB17DF2C7FE}"/>
            </c:ext>
          </c:extLst>
        </c:ser>
        <c:ser>
          <c:idx val="4"/>
          <c:order val="2"/>
          <c:tx>
            <c:strRef>
              <c:f>'25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MHz'!$D$30:$D$55</c:f>
              <c:numCache>
                <c:formatCode>0</c:formatCode>
                <c:ptCount val="26"/>
                <c:pt idx="0">
                  <c:v>330824.59999999998</c:v>
                </c:pt>
                <c:pt idx="1">
                  <c:v>629564.30000000005</c:v>
                </c:pt>
                <c:pt idx="2">
                  <c:v>1500821.8</c:v>
                </c:pt>
                <c:pt idx="3">
                  <c:v>2924168.8</c:v>
                </c:pt>
                <c:pt idx="4">
                  <c:v>4618861.4000000004</c:v>
                </c:pt>
                <c:pt idx="5">
                  <c:v>6728209.5999999996</c:v>
                </c:pt>
                <c:pt idx="6">
                  <c:v>8881021</c:v>
                </c:pt>
                <c:pt idx="7">
                  <c:v>11144107.199999999</c:v>
                </c:pt>
                <c:pt idx="8">
                  <c:v>13217717.1</c:v>
                </c:pt>
                <c:pt idx="9">
                  <c:v>15324693.699999999</c:v>
                </c:pt>
                <c:pt idx="10">
                  <c:v>17206726.100000001</c:v>
                </c:pt>
                <c:pt idx="11">
                  <c:v>19084730.5</c:v>
                </c:pt>
                <c:pt idx="12">
                  <c:v>21257856.399999999</c:v>
                </c:pt>
                <c:pt idx="13">
                  <c:v>23939373.5</c:v>
                </c:pt>
                <c:pt idx="14">
                  <c:v>27157844.399999999</c:v>
                </c:pt>
                <c:pt idx="15">
                  <c:v>30480304.100000001</c:v>
                </c:pt>
                <c:pt idx="16">
                  <c:v>33744845</c:v>
                </c:pt>
                <c:pt idx="17">
                  <c:v>36757980.399999999</c:v>
                </c:pt>
                <c:pt idx="18">
                  <c:v>39368212.799999997</c:v>
                </c:pt>
                <c:pt idx="19">
                  <c:v>42344520.100000001</c:v>
                </c:pt>
                <c:pt idx="20">
                  <c:v>44131666.299999997</c:v>
                </c:pt>
                <c:pt idx="21">
                  <c:v>45156156</c:v>
                </c:pt>
                <c:pt idx="22">
                  <c:v>45781709.899999999</c:v>
                </c:pt>
                <c:pt idx="23">
                  <c:v>46058678.899999999</c:v>
                </c:pt>
                <c:pt idx="24">
                  <c:v>46222338.899999999</c:v>
                </c:pt>
                <c:pt idx="25">
                  <c:v>46305219.399999999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1B-4E70-8AD6-BBB17DF2C7FE}"/>
            </c:ext>
          </c:extLst>
        </c:ser>
        <c:ser>
          <c:idx val="5"/>
          <c:order val="3"/>
          <c:tx>
            <c:strRef>
              <c:f>'25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MHz'!$E$30:$E$55</c:f>
              <c:numCache>
                <c:formatCode>0</c:formatCode>
                <c:ptCount val="26"/>
                <c:pt idx="0">
                  <c:v>2835411.9</c:v>
                </c:pt>
                <c:pt idx="1">
                  <c:v>4872054.4000000004</c:v>
                </c:pt>
                <c:pt idx="2">
                  <c:v>7207689.5</c:v>
                </c:pt>
                <c:pt idx="3">
                  <c:v>9559960</c:v>
                </c:pt>
                <c:pt idx="4">
                  <c:v>11748064.800000001</c:v>
                </c:pt>
                <c:pt idx="5">
                  <c:v>13883874.4</c:v>
                </c:pt>
                <c:pt idx="6">
                  <c:v>15914274.1</c:v>
                </c:pt>
                <c:pt idx="7">
                  <c:v>18249037</c:v>
                </c:pt>
                <c:pt idx="8">
                  <c:v>20322298.100000001</c:v>
                </c:pt>
                <c:pt idx="9">
                  <c:v>22542915</c:v>
                </c:pt>
                <c:pt idx="10">
                  <c:v>25354298.100000001</c:v>
                </c:pt>
                <c:pt idx="11">
                  <c:v>28759307.100000001</c:v>
                </c:pt>
                <c:pt idx="12">
                  <c:v>32914949.399999999</c:v>
                </c:pt>
                <c:pt idx="13">
                  <c:v>37358476.5</c:v>
                </c:pt>
                <c:pt idx="14">
                  <c:v>41302287.700000003</c:v>
                </c:pt>
                <c:pt idx="15">
                  <c:v>43652866.600000001</c:v>
                </c:pt>
                <c:pt idx="16">
                  <c:v>45095124.600000001</c:v>
                </c:pt>
                <c:pt idx="17">
                  <c:v>45824492.899999999</c:v>
                </c:pt>
                <c:pt idx="18">
                  <c:v>46115080.600000001</c:v>
                </c:pt>
                <c:pt idx="19">
                  <c:v>46246210.799999997</c:v>
                </c:pt>
                <c:pt idx="20">
                  <c:v>46278993.399999999</c:v>
                </c:pt>
                <c:pt idx="21">
                  <c:v>46351115</c:v>
                </c:pt>
                <c:pt idx="22">
                  <c:v>46351115</c:v>
                </c:pt>
                <c:pt idx="23">
                  <c:v>46344558.5</c:v>
                </c:pt>
                <c:pt idx="24">
                  <c:v>46344558.5</c:v>
                </c:pt>
                <c:pt idx="25">
                  <c:v>46344558.5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1B-4E70-8AD6-BBB17DF2C7FE}"/>
            </c:ext>
          </c:extLst>
        </c:ser>
        <c:ser>
          <c:idx val="7"/>
          <c:order val="4"/>
          <c:tx>
            <c:strRef>
              <c:f>'25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MHz'!$F$30:$F$55</c:f>
              <c:numCache>
                <c:formatCode>0</c:formatCode>
                <c:ptCount val="26"/>
                <c:pt idx="5">
                  <c:v>1008105</c:v>
                </c:pt>
                <c:pt idx="6">
                  <c:v>4132076</c:v>
                </c:pt>
                <c:pt idx="7">
                  <c:v>9523136</c:v>
                </c:pt>
                <c:pt idx="8">
                  <c:v>12841740</c:v>
                </c:pt>
                <c:pt idx="9">
                  <c:v>14975196</c:v>
                </c:pt>
                <c:pt idx="10">
                  <c:v>17226140</c:v>
                </c:pt>
                <c:pt idx="11">
                  <c:v>19781152</c:v>
                </c:pt>
                <c:pt idx="12">
                  <c:v>22348262</c:v>
                </c:pt>
                <c:pt idx="13">
                  <c:v>23827715</c:v>
                </c:pt>
                <c:pt idx="14">
                  <c:v>25824854</c:v>
                </c:pt>
                <c:pt idx="15">
                  <c:v>28209081</c:v>
                </c:pt>
                <c:pt idx="16">
                  <c:v>31450191</c:v>
                </c:pt>
                <c:pt idx="17">
                  <c:v>35442448</c:v>
                </c:pt>
                <c:pt idx="18">
                  <c:v>39281424</c:v>
                </c:pt>
                <c:pt idx="19">
                  <c:v>42798358</c:v>
                </c:pt>
                <c:pt idx="20">
                  <c:v>44581529</c:v>
                </c:pt>
                <c:pt idx="21">
                  <c:v>45340416</c:v>
                </c:pt>
                <c:pt idx="22">
                  <c:v>45907859</c:v>
                </c:pt>
                <c:pt idx="23">
                  <c:v>46213094</c:v>
                </c:pt>
                <c:pt idx="24">
                  <c:v>46317977</c:v>
                </c:pt>
                <c:pt idx="25">
                  <c:v>46331088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1B-4E70-8AD6-BBB17DF2C7FE}"/>
            </c:ext>
          </c:extLst>
        </c:ser>
        <c:ser>
          <c:idx val="8"/>
          <c:order val="5"/>
          <c:tx>
            <c:strRef>
              <c:f>'25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MHz'!$G$30:$G$55</c:f>
              <c:numCache>
                <c:formatCode>0</c:formatCode>
                <c:ptCount val="26"/>
                <c:pt idx="5">
                  <c:v>14578694</c:v>
                </c:pt>
                <c:pt idx="6">
                  <c:v>17441120</c:v>
                </c:pt>
                <c:pt idx="7">
                  <c:v>21454419</c:v>
                </c:pt>
                <c:pt idx="8">
                  <c:v>23252217</c:v>
                </c:pt>
                <c:pt idx="9">
                  <c:v>24396832</c:v>
                </c:pt>
                <c:pt idx="10">
                  <c:v>28535324</c:v>
                </c:pt>
                <c:pt idx="11">
                  <c:v>35698275</c:v>
                </c:pt>
                <c:pt idx="12">
                  <c:v>42174777</c:v>
                </c:pt>
                <c:pt idx="13">
                  <c:v>45375545</c:v>
                </c:pt>
                <c:pt idx="14">
                  <c:v>46204691</c:v>
                </c:pt>
                <c:pt idx="15">
                  <c:v>46348400</c:v>
                </c:pt>
                <c:pt idx="16">
                  <c:v>46348400</c:v>
                </c:pt>
                <c:pt idx="17">
                  <c:v>46348400</c:v>
                </c:pt>
                <c:pt idx="18">
                  <c:v>46348400</c:v>
                </c:pt>
                <c:pt idx="19">
                  <c:v>46348400</c:v>
                </c:pt>
                <c:pt idx="20">
                  <c:v>46348400</c:v>
                </c:pt>
                <c:pt idx="21">
                  <c:v>46348400</c:v>
                </c:pt>
                <c:pt idx="22">
                  <c:v>46348400</c:v>
                </c:pt>
                <c:pt idx="23">
                  <c:v>46348400</c:v>
                </c:pt>
                <c:pt idx="24">
                  <c:v>46348400</c:v>
                </c:pt>
                <c:pt idx="25">
                  <c:v>46348400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61B-4E70-8AD6-BBB17DF2C7FE}"/>
            </c:ext>
          </c:extLst>
        </c:ser>
        <c:ser>
          <c:idx val="10"/>
          <c:order val="6"/>
          <c:tx>
            <c:strRef>
              <c:f>'25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61B-4E70-8AD6-BBB17DF2C7FE}"/>
            </c:ext>
          </c:extLst>
        </c:ser>
        <c:ser>
          <c:idx val="11"/>
          <c:order val="7"/>
          <c:tx>
            <c:strRef>
              <c:f>'25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61B-4E70-8AD6-BBB17DF2C7FE}"/>
            </c:ext>
          </c:extLst>
        </c:ser>
        <c:ser>
          <c:idx val="13"/>
          <c:order val="8"/>
          <c:tx>
            <c:strRef>
              <c:f>'25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61B-4E70-8AD6-BBB17DF2C7FE}"/>
            </c:ext>
          </c:extLst>
        </c:ser>
        <c:ser>
          <c:idx val="14"/>
          <c:order val="9"/>
          <c:tx>
            <c:strRef>
              <c:f>'25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61B-4E70-8AD6-BBB17DF2C7FE}"/>
            </c:ext>
          </c:extLst>
        </c:ser>
        <c:ser>
          <c:idx val="0"/>
          <c:order val="10"/>
          <c:tx>
            <c:strRef>
              <c:f>'25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61B-4E70-8AD6-BBB17DF2C7FE}"/>
            </c:ext>
          </c:extLst>
        </c:ser>
        <c:ser>
          <c:idx val="3"/>
          <c:order val="11"/>
          <c:tx>
            <c:strRef>
              <c:f>'25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161B-4E70-8AD6-BBB17DF2C7FE}"/>
            </c:ext>
          </c:extLst>
        </c:ser>
        <c:ser>
          <c:idx val="6"/>
          <c:order val="12"/>
          <c:tx>
            <c:strRef>
              <c:f>'25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161B-4E70-8AD6-BBB17DF2C7FE}"/>
            </c:ext>
          </c:extLst>
        </c:ser>
        <c:ser>
          <c:idx val="9"/>
          <c:order val="13"/>
          <c:tx>
            <c:strRef>
              <c:f>'25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161B-4E70-8AD6-BBB17DF2C7FE}"/>
            </c:ext>
          </c:extLst>
        </c:ser>
        <c:ser>
          <c:idx val="12"/>
          <c:order val="14"/>
          <c:tx>
            <c:strRef>
              <c:f>'25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161B-4E70-8AD6-BBB17DF2C7FE}"/>
            </c:ext>
          </c:extLst>
        </c:ser>
        <c:ser>
          <c:idx val="15"/>
          <c:order val="15"/>
          <c:tx>
            <c:strRef>
              <c:f>'25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161B-4E70-8AD6-BBB17DF2C7FE}"/>
            </c:ext>
          </c:extLst>
        </c:ser>
        <c:ser>
          <c:idx val="16"/>
          <c:order val="16"/>
          <c:tx>
            <c:strRef>
              <c:f>'25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161B-4E70-8AD6-BBB17DF2C7FE}"/>
            </c:ext>
          </c:extLst>
        </c:ser>
        <c:ser>
          <c:idx val="17"/>
          <c:order val="17"/>
          <c:tx>
            <c:strRef>
              <c:f>'25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'25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'25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161B-4E70-8AD6-BBB17DF2C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277712"/>
        <c:axId val="571280456"/>
      </c:scatterChart>
      <c:valAx>
        <c:axId val="57127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71280456"/>
        <c:crosses val="autoZero"/>
        <c:crossBetween val="midCat"/>
        <c:majorUnit val="1"/>
      </c:valAx>
      <c:valAx>
        <c:axId val="57128045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7127771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'30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MHz'!$B$30:$B$55</c:f>
              <c:numCache>
                <c:formatCode>0</c:formatCode>
                <c:ptCount val="26"/>
                <c:pt idx="1">
                  <c:v>0</c:v>
                </c:pt>
                <c:pt idx="2">
                  <c:v>41264.187736879372</c:v>
                </c:pt>
                <c:pt idx="3">
                  <c:v>155795.59999999992</c:v>
                </c:pt>
                <c:pt idx="4">
                  <c:v>964707.00926504156</c:v>
                </c:pt>
                <c:pt idx="5">
                  <c:v>2620869.5999999982</c:v>
                </c:pt>
                <c:pt idx="6">
                  <c:v>5810501.5467138365</c:v>
                </c:pt>
                <c:pt idx="7">
                  <c:v>9893339.9999999925</c:v>
                </c:pt>
                <c:pt idx="8">
                  <c:v>13615140.957202304</c:v>
                </c:pt>
                <c:pt idx="9">
                  <c:v>17130753.59999999</c:v>
                </c:pt>
                <c:pt idx="10">
                  <c:v>20156736.648706056</c:v>
                </c:pt>
                <c:pt idx="11">
                  <c:v>22915647.999999981</c:v>
                </c:pt>
                <c:pt idx="12">
                  <c:v>25374351.402556304</c:v>
                </c:pt>
                <c:pt idx="13">
                  <c:v>27912127.599999979</c:v>
                </c:pt>
                <c:pt idx="14">
                  <c:v>30919572.313893039</c:v>
                </c:pt>
                <c:pt idx="15">
                  <c:v>34487335.99999997</c:v>
                </c:pt>
                <c:pt idx="16">
                  <c:v>39400773.794566661</c:v>
                </c:pt>
                <c:pt idx="17">
                  <c:v>44441833.999999963</c:v>
                </c:pt>
                <c:pt idx="18">
                  <c:v>48666598.653163821</c:v>
                </c:pt>
                <c:pt idx="19">
                  <c:v>51752139.999999955</c:v>
                </c:pt>
                <c:pt idx="20">
                  <c:v>53431674.384605736</c:v>
                </c:pt>
                <c:pt idx="21">
                  <c:v>54386496.799999997</c:v>
                </c:pt>
                <c:pt idx="22">
                  <c:v>54787755.009219401</c:v>
                </c:pt>
                <c:pt idx="23">
                  <c:v>54984075.599999972</c:v>
                </c:pt>
                <c:pt idx="24">
                  <c:v>55047403.872514032</c:v>
                </c:pt>
                <c:pt idx="25">
                  <c:v>55072744.799999967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93-4541-9D4A-12E20F0889D6}"/>
            </c:ext>
          </c:extLst>
        </c:ser>
        <c:ser>
          <c:idx val="2"/>
          <c:order val="1"/>
          <c:tx>
            <c:strRef>
              <c:f>'30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MHz'!$C$30:$C$55</c:f>
              <c:numCache>
                <c:formatCode>0</c:formatCode>
                <c:ptCount val="26"/>
                <c:pt idx="0">
                  <c:v>23834.628507819663</c:v>
                </c:pt>
                <c:pt idx="1">
                  <c:v>93382.399999999936</c:v>
                </c:pt>
                <c:pt idx="2">
                  <c:v>1533622.7777006393</c:v>
                </c:pt>
                <c:pt idx="3">
                  <c:v>4457957.1999999974</c:v>
                </c:pt>
                <c:pt idx="4">
                  <c:v>9246142.3426229712</c:v>
                </c:pt>
                <c:pt idx="5">
                  <c:v>14691153.199999992</c:v>
                </c:pt>
                <c:pt idx="6">
                  <c:v>18857198.611619785</c:v>
                </c:pt>
                <c:pt idx="7">
                  <c:v>22328187.199999984</c:v>
                </c:pt>
                <c:pt idx="8">
                  <c:v>24671920.46912311</c:v>
                </c:pt>
                <c:pt idx="9">
                  <c:v>27223548.799999975</c:v>
                </c:pt>
                <c:pt idx="10">
                  <c:v>32076657.395443257</c:v>
                </c:pt>
                <c:pt idx="11">
                  <c:v>38342792.799999967</c:v>
                </c:pt>
                <c:pt idx="12">
                  <c:v>46444588.03339275</c:v>
                </c:pt>
                <c:pt idx="13">
                  <c:v>52485363.199999988</c:v>
                </c:pt>
                <c:pt idx="14">
                  <c:v>54218734.520730875</c:v>
                </c:pt>
                <c:pt idx="15">
                  <c:v>54955641.599999979</c:v>
                </c:pt>
                <c:pt idx="16">
                  <c:v>55039947.77712471</c:v>
                </c:pt>
                <c:pt idx="17">
                  <c:v>55070797.999999955</c:v>
                </c:pt>
                <c:pt idx="18">
                  <c:v>55073177.843733907</c:v>
                </c:pt>
                <c:pt idx="19">
                  <c:v>55073999.999999963</c:v>
                </c:pt>
                <c:pt idx="20">
                  <c:v>55073999.999999963</c:v>
                </c:pt>
                <c:pt idx="21">
                  <c:v>55073999.999999963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93-4541-9D4A-12E20F0889D6}"/>
            </c:ext>
          </c:extLst>
        </c:ser>
        <c:ser>
          <c:idx val="4"/>
          <c:order val="2"/>
          <c:tx>
            <c:strRef>
              <c:f>'30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MHz'!$D$30:$D$55</c:f>
              <c:numCache>
                <c:formatCode>0</c:formatCode>
                <c:ptCount val="26"/>
                <c:pt idx="0">
                  <c:v>310889.40000000002</c:v>
                </c:pt>
                <c:pt idx="1">
                  <c:v>665075.4</c:v>
                </c:pt>
                <c:pt idx="2">
                  <c:v>1562525.3</c:v>
                </c:pt>
                <c:pt idx="3">
                  <c:v>3010259.7</c:v>
                </c:pt>
                <c:pt idx="4">
                  <c:v>5173841.2</c:v>
                </c:pt>
                <c:pt idx="5">
                  <c:v>7572472.9000000004</c:v>
                </c:pt>
                <c:pt idx="6">
                  <c:v>10267176.6</c:v>
                </c:pt>
                <c:pt idx="7">
                  <c:v>12968851.4</c:v>
                </c:pt>
                <c:pt idx="8">
                  <c:v>15369481.9</c:v>
                </c:pt>
                <c:pt idx="9">
                  <c:v>17977592.300000001</c:v>
                </c:pt>
                <c:pt idx="10">
                  <c:v>20376843.399999999</c:v>
                </c:pt>
                <c:pt idx="11">
                  <c:v>22490214.800000001</c:v>
                </c:pt>
                <c:pt idx="12">
                  <c:v>25001837.199999999</c:v>
                </c:pt>
                <c:pt idx="13">
                  <c:v>27776790.600000001</c:v>
                </c:pt>
                <c:pt idx="14">
                  <c:v>31301719.5</c:v>
                </c:pt>
                <c:pt idx="15">
                  <c:v>35643699.899999999</c:v>
                </c:pt>
                <c:pt idx="16">
                  <c:v>39694316.5</c:v>
                </c:pt>
                <c:pt idx="17">
                  <c:v>43207252.700000003</c:v>
                </c:pt>
                <c:pt idx="18">
                  <c:v>46926182</c:v>
                </c:pt>
                <c:pt idx="19">
                  <c:v>50127518.299999997</c:v>
                </c:pt>
                <c:pt idx="20">
                  <c:v>52358795</c:v>
                </c:pt>
                <c:pt idx="21">
                  <c:v>53798641.299999997</c:v>
                </c:pt>
                <c:pt idx="22">
                  <c:v>54527505.5</c:v>
                </c:pt>
                <c:pt idx="23">
                  <c:v>54812666.5</c:v>
                </c:pt>
                <c:pt idx="24">
                  <c:v>54950097.200000003</c:v>
                </c:pt>
                <c:pt idx="25">
                  <c:v>55030495.700000003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93-4541-9D4A-12E20F0889D6}"/>
            </c:ext>
          </c:extLst>
        </c:ser>
        <c:ser>
          <c:idx val="5"/>
          <c:order val="3"/>
          <c:tx>
            <c:strRef>
              <c:f>'30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MHz'!$E$30:$E$55</c:f>
              <c:numCache>
                <c:formatCode>0</c:formatCode>
                <c:ptCount val="26"/>
                <c:pt idx="0">
                  <c:v>3500439.3</c:v>
                </c:pt>
                <c:pt idx="1">
                  <c:v>6136624.0999999996</c:v>
                </c:pt>
                <c:pt idx="2">
                  <c:v>9066477.3000000007</c:v>
                </c:pt>
                <c:pt idx="3">
                  <c:v>11902815.800000001</c:v>
                </c:pt>
                <c:pt idx="4">
                  <c:v>14587888.800000001</c:v>
                </c:pt>
                <c:pt idx="5">
                  <c:v>17077681.100000001</c:v>
                </c:pt>
                <c:pt idx="6">
                  <c:v>19609390.699999999</c:v>
                </c:pt>
                <c:pt idx="7">
                  <c:v>22169901.199999999</c:v>
                </c:pt>
                <c:pt idx="8">
                  <c:v>24431209.399999999</c:v>
                </c:pt>
                <c:pt idx="9">
                  <c:v>27045060.199999999</c:v>
                </c:pt>
                <c:pt idx="10">
                  <c:v>30557484.300000001</c:v>
                </c:pt>
                <c:pt idx="11">
                  <c:v>34574434.899999999</c:v>
                </c:pt>
                <c:pt idx="12">
                  <c:v>39642099.600000001</c:v>
                </c:pt>
                <c:pt idx="13">
                  <c:v>45317493.899999999</c:v>
                </c:pt>
                <c:pt idx="14">
                  <c:v>49928801.799999997</c:v>
                </c:pt>
                <c:pt idx="15">
                  <c:v>53014025.200000003</c:v>
                </c:pt>
                <c:pt idx="16">
                  <c:v>54444084</c:v>
                </c:pt>
                <c:pt idx="17">
                  <c:v>54911153.399999999</c:v>
                </c:pt>
                <c:pt idx="18">
                  <c:v>55069439.5</c:v>
                </c:pt>
                <c:pt idx="19">
                  <c:v>55085017</c:v>
                </c:pt>
                <c:pt idx="20">
                  <c:v>55085017</c:v>
                </c:pt>
                <c:pt idx="21">
                  <c:v>55085017</c:v>
                </c:pt>
                <c:pt idx="22">
                  <c:v>55085017</c:v>
                </c:pt>
                <c:pt idx="23">
                  <c:v>55085017</c:v>
                </c:pt>
                <c:pt idx="24">
                  <c:v>55085017</c:v>
                </c:pt>
                <c:pt idx="25">
                  <c:v>55085017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93-4541-9D4A-12E20F0889D6}"/>
            </c:ext>
          </c:extLst>
        </c:ser>
        <c:ser>
          <c:idx val="7"/>
          <c:order val="4"/>
          <c:tx>
            <c:strRef>
              <c:f>'30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MHz'!$F$30:$F$55</c:f>
              <c:numCache>
                <c:formatCode>0</c:formatCode>
                <c:ptCount val="26"/>
                <c:pt idx="5">
                  <c:v>1242384</c:v>
                </c:pt>
                <c:pt idx="6">
                  <c:v>5007321</c:v>
                </c:pt>
                <c:pt idx="7">
                  <c:v>11059795</c:v>
                </c:pt>
                <c:pt idx="8">
                  <c:v>15318576</c:v>
                </c:pt>
                <c:pt idx="9">
                  <c:v>18008668</c:v>
                </c:pt>
                <c:pt idx="10">
                  <c:v>20475120</c:v>
                </c:pt>
                <c:pt idx="11">
                  <c:v>24042892</c:v>
                </c:pt>
                <c:pt idx="12">
                  <c:v>26769043</c:v>
                </c:pt>
                <c:pt idx="13">
                  <c:v>28910073</c:v>
                </c:pt>
                <c:pt idx="14">
                  <c:v>31035590</c:v>
                </c:pt>
                <c:pt idx="15">
                  <c:v>33488352</c:v>
                </c:pt>
                <c:pt idx="16">
                  <c:v>37361020</c:v>
                </c:pt>
                <c:pt idx="17">
                  <c:v>42680505</c:v>
                </c:pt>
                <c:pt idx="18">
                  <c:v>47628019</c:v>
                </c:pt>
                <c:pt idx="19">
                  <c:v>52265625</c:v>
                </c:pt>
                <c:pt idx="20">
                  <c:v>53987212</c:v>
                </c:pt>
                <c:pt idx="21">
                  <c:v>55575984</c:v>
                </c:pt>
                <c:pt idx="22">
                  <c:v>56057500</c:v>
                </c:pt>
                <c:pt idx="23">
                  <c:v>56307158</c:v>
                </c:pt>
                <c:pt idx="24">
                  <c:v>56376076</c:v>
                </c:pt>
                <c:pt idx="25">
                  <c:v>56392051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393-4541-9D4A-12E20F0889D6}"/>
            </c:ext>
          </c:extLst>
        </c:ser>
        <c:ser>
          <c:idx val="8"/>
          <c:order val="5"/>
          <c:tx>
            <c:strRef>
              <c:f>'30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MHz'!$G$30:$G$55</c:f>
              <c:numCache>
                <c:formatCode>0</c:formatCode>
                <c:ptCount val="26"/>
                <c:pt idx="5">
                  <c:v>17674118</c:v>
                </c:pt>
                <c:pt idx="6">
                  <c:v>20829753</c:v>
                </c:pt>
                <c:pt idx="7">
                  <c:v>25784102</c:v>
                </c:pt>
                <c:pt idx="8">
                  <c:v>28150137</c:v>
                </c:pt>
                <c:pt idx="9">
                  <c:v>29356905</c:v>
                </c:pt>
                <c:pt idx="10">
                  <c:v>33676396</c:v>
                </c:pt>
                <c:pt idx="11">
                  <c:v>42047462</c:v>
                </c:pt>
                <c:pt idx="12">
                  <c:v>50554080</c:v>
                </c:pt>
                <c:pt idx="13">
                  <c:v>54910992</c:v>
                </c:pt>
                <c:pt idx="14">
                  <c:v>56206291</c:v>
                </c:pt>
                <c:pt idx="15">
                  <c:v>56424000</c:v>
                </c:pt>
                <c:pt idx="16">
                  <c:v>56424000</c:v>
                </c:pt>
                <c:pt idx="17">
                  <c:v>56424000</c:v>
                </c:pt>
                <c:pt idx="18">
                  <c:v>56424000</c:v>
                </c:pt>
                <c:pt idx="19">
                  <c:v>56424000</c:v>
                </c:pt>
                <c:pt idx="20">
                  <c:v>56424000</c:v>
                </c:pt>
                <c:pt idx="21">
                  <c:v>56424000</c:v>
                </c:pt>
                <c:pt idx="22">
                  <c:v>56424000</c:v>
                </c:pt>
                <c:pt idx="23">
                  <c:v>56424000</c:v>
                </c:pt>
                <c:pt idx="24">
                  <c:v>56424000</c:v>
                </c:pt>
                <c:pt idx="25">
                  <c:v>56424000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393-4541-9D4A-12E20F0889D6}"/>
            </c:ext>
          </c:extLst>
        </c:ser>
        <c:ser>
          <c:idx val="10"/>
          <c:order val="6"/>
          <c:tx>
            <c:strRef>
              <c:f>'30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393-4541-9D4A-12E20F0889D6}"/>
            </c:ext>
          </c:extLst>
        </c:ser>
        <c:ser>
          <c:idx val="11"/>
          <c:order val="7"/>
          <c:tx>
            <c:strRef>
              <c:f>'30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393-4541-9D4A-12E20F0889D6}"/>
            </c:ext>
          </c:extLst>
        </c:ser>
        <c:ser>
          <c:idx val="13"/>
          <c:order val="8"/>
          <c:tx>
            <c:strRef>
              <c:f>'30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393-4541-9D4A-12E20F0889D6}"/>
            </c:ext>
          </c:extLst>
        </c:ser>
        <c:ser>
          <c:idx val="14"/>
          <c:order val="9"/>
          <c:tx>
            <c:strRef>
              <c:f>'30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393-4541-9D4A-12E20F0889D6}"/>
            </c:ext>
          </c:extLst>
        </c:ser>
        <c:ser>
          <c:idx val="0"/>
          <c:order val="10"/>
          <c:tx>
            <c:strRef>
              <c:f>'30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393-4541-9D4A-12E20F0889D6}"/>
            </c:ext>
          </c:extLst>
        </c:ser>
        <c:ser>
          <c:idx val="3"/>
          <c:order val="11"/>
          <c:tx>
            <c:strRef>
              <c:f>'30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393-4541-9D4A-12E20F0889D6}"/>
            </c:ext>
          </c:extLst>
        </c:ser>
        <c:ser>
          <c:idx val="6"/>
          <c:order val="12"/>
          <c:tx>
            <c:strRef>
              <c:f>'30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393-4541-9D4A-12E20F0889D6}"/>
            </c:ext>
          </c:extLst>
        </c:ser>
        <c:ser>
          <c:idx val="9"/>
          <c:order val="13"/>
          <c:tx>
            <c:strRef>
              <c:f>'30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F393-4541-9D4A-12E20F0889D6}"/>
            </c:ext>
          </c:extLst>
        </c:ser>
        <c:ser>
          <c:idx val="12"/>
          <c:order val="14"/>
          <c:tx>
            <c:strRef>
              <c:f>'30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F393-4541-9D4A-12E20F0889D6}"/>
            </c:ext>
          </c:extLst>
        </c:ser>
        <c:ser>
          <c:idx val="15"/>
          <c:order val="15"/>
          <c:tx>
            <c:strRef>
              <c:f>'30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F393-4541-9D4A-12E20F0889D6}"/>
            </c:ext>
          </c:extLst>
        </c:ser>
        <c:ser>
          <c:idx val="16"/>
          <c:order val="16"/>
          <c:tx>
            <c:strRef>
              <c:f>'30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F393-4541-9D4A-12E20F0889D6}"/>
            </c:ext>
          </c:extLst>
        </c:ser>
        <c:ser>
          <c:idx val="17"/>
          <c:order val="17"/>
          <c:tx>
            <c:strRef>
              <c:f>'30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'30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'30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F393-4541-9D4A-12E20F08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16552"/>
        <c:axId val="247316944"/>
      </c:scatterChart>
      <c:valAx>
        <c:axId val="247316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6944"/>
        <c:crosses val="autoZero"/>
        <c:crossBetween val="midCat"/>
        <c:majorUnit val="1"/>
      </c:valAx>
      <c:valAx>
        <c:axId val="2473169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6552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'40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MHz'!$B$30:$B$55</c:f>
              <c:numCache>
                <c:formatCode>0</c:formatCode>
                <c:ptCount val="26"/>
                <c:pt idx="1">
                  <c:v>844.79999999999939</c:v>
                </c:pt>
                <c:pt idx="2">
                  <c:v>124578.72614251591</c:v>
                </c:pt>
                <c:pt idx="3">
                  <c:v>441705.19999999978</c:v>
                </c:pt>
                <c:pt idx="4">
                  <c:v>1541585.1506399116</c:v>
                </c:pt>
                <c:pt idx="5">
                  <c:v>3595052.799999998</c:v>
                </c:pt>
                <c:pt idx="6">
                  <c:v>7220621.1652914295</c:v>
                </c:pt>
                <c:pt idx="7">
                  <c:v>12012277.999999993</c:v>
                </c:pt>
                <c:pt idx="8">
                  <c:v>17185444.803142842</c:v>
                </c:pt>
                <c:pt idx="9">
                  <c:v>22283535.999999993</c:v>
                </c:pt>
                <c:pt idx="10">
                  <c:v>26398088.470405769</c:v>
                </c:pt>
                <c:pt idx="11">
                  <c:v>30216556.399999984</c:v>
                </c:pt>
                <c:pt idx="12">
                  <c:v>34001292.366679028</c:v>
                </c:pt>
                <c:pt idx="13">
                  <c:v>37825559.599999987</c:v>
                </c:pt>
                <c:pt idx="14">
                  <c:v>41773708.117647275</c:v>
                </c:pt>
                <c:pt idx="15">
                  <c:v>46095593.199999981</c:v>
                </c:pt>
                <c:pt idx="16">
                  <c:v>51379376.988628343</c:v>
                </c:pt>
                <c:pt idx="17">
                  <c:v>57038927.199999966</c:v>
                </c:pt>
                <c:pt idx="18">
                  <c:v>62976094.0096099</c:v>
                </c:pt>
                <c:pt idx="19">
                  <c:v>67943205.599999949</c:v>
                </c:pt>
                <c:pt idx="20">
                  <c:v>71098849.91334942</c:v>
                </c:pt>
                <c:pt idx="21">
                  <c:v>73145020.799999937</c:v>
                </c:pt>
                <c:pt idx="22">
                  <c:v>74260984.269763038</c:v>
                </c:pt>
                <c:pt idx="23">
                  <c:v>74883183.199999928</c:v>
                </c:pt>
                <c:pt idx="24">
                  <c:v>75144291.077183783</c:v>
                </c:pt>
                <c:pt idx="25">
                  <c:v>75268351.199999958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6B-4906-87E0-B96C77AF955C}"/>
            </c:ext>
          </c:extLst>
        </c:ser>
        <c:ser>
          <c:idx val="2"/>
          <c:order val="1"/>
          <c:tx>
            <c:strRef>
              <c:f>'40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MHz'!$C$30:$C$55</c:f>
              <c:numCache>
                <c:formatCode>0</c:formatCode>
                <c:ptCount val="26"/>
                <c:pt idx="0">
                  <c:v>56099.494344206556</c:v>
                </c:pt>
                <c:pt idx="1">
                  <c:v>215556.39999999982</c:v>
                </c:pt>
                <c:pt idx="2">
                  <c:v>1881419.4669149537</c:v>
                </c:pt>
                <c:pt idx="3">
                  <c:v>5255234.3999999957</c:v>
                </c:pt>
                <c:pt idx="4">
                  <c:v>11138995.964343822</c:v>
                </c:pt>
                <c:pt idx="5">
                  <c:v>18138837.199999984</c:v>
                </c:pt>
                <c:pt idx="6">
                  <c:v>23801682.262989089</c:v>
                </c:pt>
                <c:pt idx="7">
                  <c:v>28870450.799999986</c:v>
                </c:pt>
                <c:pt idx="8">
                  <c:v>32883904.067722775</c:v>
                </c:pt>
                <c:pt idx="9">
                  <c:v>37127748.000000007</c:v>
                </c:pt>
                <c:pt idx="10">
                  <c:v>43235492.085368626</c:v>
                </c:pt>
                <c:pt idx="11">
                  <c:v>50654901.599999987</c:v>
                </c:pt>
                <c:pt idx="12">
                  <c:v>60532988.264622204</c:v>
                </c:pt>
                <c:pt idx="13">
                  <c:v>68805498.799999982</c:v>
                </c:pt>
                <c:pt idx="14">
                  <c:v>72863438.062553123</c:v>
                </c:pt>
                <c:pt idx="15">
                  <c:v>74859139.199999928</c:v>
                </c:pt>
                <c:pt idx="16">
                  <c:v>75182547.546858564</c:v>
                </c:pt>
                <c:pt idx="17">
                  <c:v>75304807.99999994</c:v>
                </c:pt>
                <c:pt idx="18">
                  <c:v>75314607.184282422</c:v>
                </c:pt>
                <c:pt idx="19">
                  <c:v>75317999.999999955</c:v>
                </c:pt>
                <c:pt idx="20">
                  <c:v>75317999.999999955</c:v>
                </c:pt>
                <c:pt idx="21">
                  <c:v>75317999.999999955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6B-4906-87E0-B96C77AF955C}"/>
            </c:ext>
          </c:extLst>
        </c:ser>
        <c:ser>
          <c:idx val="4"/>
          <c:order val="2"/>
          <c:tx>
            <c:strRef>
              <c:f>'40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MHz'!$D$30:$D$55</c:f>
              <c:numCache>
                <c:formatCode>0</c:formatCode>
                <c:ptCount val="26"/>
                <c:pt idx="0">
                  <c:v>435744.7</c:v>
                </c:pt>
                <c:pt idx="1">
                  <c:v>906331.7</c:v>
                </c:pt>
                <c:pt idx="2">
                  <c:v>2012343.3</c:v>
                </c:pt>
                <c:pt idx="3">
                  <c:v>4100871.4</c:v>
                </c:pt>
                <c:pt idx="4">
                  <c:v>6972500.0999999996</c:v>
                </c:pt>
                <c:pt idx="5">
                  <c:v>10327715.1</c:v>
                </c:pt>
                <c:pt idx="6">
                  <c:v>13914066</c:v>
                </c:pt>
                <c:pt idx="7">
                  <c:v>17542534.100000001</c:v>
                </c:pt>
                <c:pt idx="8">
                  <c:v>20958066.800000001</c:v>
                </c:pt>
                <c:pt idx="9">
                  <c:v>24365798</c:v>
                </c:pt>
                <c:pt idx="10">
                  <c:v>27532514.5</c:v>
                </c:pt>
                <c:pt idx="11">
                  <c:v>30286102</c:v>
                </c:pt>
                <c:pt idx="12">
                  <c:v>33475178.199999999</c:v>
                </c:pt>
                <c:pt idx="13">
                  <c:v>37504033.600000001</c:v>
                </c:pt>
                <c:pt idx="14">
                  <c:v>42488105.600000001</c:v>
                </c:pt>
                <c:pt idx="15">
                  <c:v>48003344.700000003</c:v>
                </c:pt>
                <c:pt idx="16">
                  <c:v>52856121.600000001</c:v>
                </c:pt>
                <c:pt idx="17">
                  <c:v>58207305.5</c:v>
                </c:pt>
                <c:pt idx="18">
                  <c:v>63864241.600000001</c:v>
                </c:pt>
                <c:pt idx="19">
                  <c:v>68256829</c:v>
                </c:pt>
                <c:pt idx="20">
                  <c:v>71689000.200000003</c:v>
                </c:pt>
                <c:pt idx="21">
                  <c:v>73651949.599999994</c:v>
                </c:pt>
                <c:pt idx="22">
                  <c:v>74616004.799999997</c:v>
                </c:pt>
                <c:pt idx="23">
                  <c:v>75031734.299999997</c:v>
                </c:pt>
                <c:pt idx="24">
                  <c:v>75212429.700000003</c:v>
                </c:pt>
                <c:pt idx="25">
                  <c:v>75290427.700000003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6B-4906-87E0-B96C77AF955C}"/>
            </c:ext>
          </c:extLst>
        </c:ser>
        <c:ser>
          <c:idx val="5"/>
          <c:order val="3"/>
          <c:tx>
            <c:strRef>
              <c:f>'40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MHz'!$E$30:$E$55</c:f>
              <c:numCache>
                <c:formatCode>0</c:formatCode>
                <c:ptCount val="26"/>
                <c:pt idx="0">
                  <c:v>4636977</c:v>
                </c:pt>
                <c:pt idx="1">
                  <c:v>7994534.9000000004</c:v>
                </c:pt>
                <c:pt idx="2">
                  <c:v>12118290.9</c:v>
                </c:pt>
                <c:pt idx="3">
                  <c:v>15907435.9</c:v>
                </c:pt>
                <c:pt idx="4">
                  <c:v>19527063.800000001</c:v>
                </c:pt>
                <c:pt idx="5">
                  <c:v>23087151.800000001</c:v>
                </c:pt>
                <c:pt idx="6">
                  <c:v>26380226.399999999</c:v>
                </c:pt>
                <c:pt idx="7">
                  <c:v>29895332.699999999</c:v>
                </c:pt>
                <c:pt idx="8">
                  <c:v>32985609.899999999</c:v>
                </c:pt>
                <c:pt idx="9">
                  <c:v>36467178.200000003</c:v>
                </c:pt>
                <c:pt idx="10">
                  <c:v>40871465.5</c:v>
                </c:pt>
                <c:pt idx="11">
                  <c:v>46293889.200000003</c:v>
                </c:pt>
                <c:pt idx="12">
                  <c:v>53781439.5</c:v>
                </c:pt>
                <c:pt idx="13">
                  <c:v>61408604.899999999</c:v>
                </c:pt>
                <c:pt idx="14">
                  <c:v>68083672.700000003</c:v>
                </c:pt>
                <c:pt idx="15">
                  <c:v>72591956.799999997</c:v>
                </c:pt>
                <c:pt idx="16">
                  <c:v>74676583.299999997</c:v>
                </c:pt>
                <c:pt idx="17">
                  <c:v>75187730.299999997</c:v>
                </c:pt>
                <c:pt idx="18">
                  <c:v>75269108.200000003</c:v>
                </c:pt>
                <c:pt idx="19">
                  <c:v>75333066.599999994</c:v>
                </c:pt>
                <c:pt idx="20">
                  <c:v>75333066.599999994</c:v>
                </c:pt>
                <c:pt idx="21">
                  <c:v>75333066.599999994</c:v>
                </c:pt>
                <c:pt idx="22">
                  <c:v>75333066.599999994</c:v>
                </c:pt>
                <c:pt idx="23">
                  <c:v>75333066.599999994</c:v>
                </c:pt>
                <c:pt idx="24">
                  <c:v>75333066.599999994</c:v>
                </c:pt>
                <c:pt idx="25">
                  <c:v>75333066.599999994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6B-4906-87E0-B96C77AF955C}"/>
            </c:ext>
          </c:extLst>
        </c:ser>
        <c:ser>
          <c:idx val="7"/>
          <c:order val="4"/>
          <c:tx>
            <c:strRef>
              <c:f>'40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MHz'!$F$30:$F$55</c:f>
              <c:numCache>
                <c:formatCode>0</c:formatCode>
                <c:ptCount val="26"/>
                <c:pt idx="5">
                  <c:v>1886646</c:v>
                </c:pt>
                <c:pt idx="6">
                  <c:v>7574684</c:v>
                </c:pt>
                <c:pt idx="7">
                  <c:v>15090112</c:v>
                </c:pt>
                <c:pt idx="8">
                  <c:v>20474537</c:v>
                </c:pt>
                <c:pt idx="9">
                  <c:v>24164665</c:v>
                </c:pt>
                <c:pt idx="10">
                  <c:v>27772131</c:v>
                </c:pt>
                <c:pt idx="11">
                  <c:v>32083520</c:v>
                </c:pt>
                <c:pt idx="12">
                  <c:v>35780406</c:v>
                </c:pt>
                <c:pt idx="13">
                  <c:v>39028633</c:v>
                </c:pt>
                <c:pt idx="14">
                  <c:v>42205635</c:v>
                </c:pt>
                <c:pt idx="15">
                  <c:v>45788665</c:v>
                </c:pt>
                <c:pt idx="16">
                  <c:v>50313206</c:v>
                </c:pt>
                <c:pt idx="17">
                  <c:v>56010598</c:v>
                </c:pt>
                <c:pt idx="18">
                  <c:v>61395542</c:v>
                </c:pt>
                <c:pt idx="19">
                  <c:v>66300115</c:v>
                </c:pt>
                <c:pt idx="20">
                  <c:v>70724316</c:v>
                </c:pt>
                <c:pt idx="21">
                  <c:v>73104339</c:v>
                </c:pt>
                <c:pt idx="22">
                  <c:v>74516860</c:v>
                </c:pt>
                <c:pt idx="23">
                  <c:v>74913011</c:v>
                </c:pt>
                <c:pt idx="24">
                  <c:v>75247295</c:v>
                </c:pt>
                <c:pt idx="25">
                  <c:v>75318000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6B-4906-87E0-B96C77AF955C}"/>
            </c:ext>
          </c:extLst>
        </c:ser>
        <c:ser>
          <c:idx val="8"/>
          <c:order val="5"/>
          <c:tx>
            <c:strRef>
              <c:f>'40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MHz'!$G$30:$G$55</c:f>
              <c:numCache>
                <c:formatCode>0</c:formatCode>
                <c:ptCount val="26"/>
                <c:pt idx="5">
                  <c:v>23922400</c:v>
                </c:pt>
                <c:pt idx="6">
                  <c:v>28143328</c:v>
                </c:pt>
                <c:pt idx="7">
                  <c:v>34128739</c:v>
                </c:pt>
                <c:pt idx="8">
                  <c:v>37777276</c:v>
                </c:pt>
                <c:pt idx="9">
                  <c:v>41080089</c:v>
                </c:pt>
                <c:pt idx="10">
                  <c:v>47019228</c:v>
                </c:pt>
                <c:pt idx="11">
                  <c:v>56093779</c:v>
                </c:pt>
                <c:pt idx="12">
                  <c:v>66613084</c:v>
                </c:pt>
                <c:pt idx="13">
                  <c:v>72623968</c:v>
                </c:pt>
                <c:pt idx="14">
                  <c:v>74771603</c:v>
                </c:pt>
                <c:pt idx="15">
                  <c:v>75204665</c:v>
                </c:pt>
                <c:pt idx="16">
                  <c:v>75318000</c:v>
                </c:pt>
                <c:pt idx="17">
                  <c:v>75318000</c:v>
                </c:pt>
                <c:pt idx="18">
                  <c:v>75318000</c:v>
                </c:pt>
                <c:pt idx="19">
                  <c:v>75318000</c:v>
                </c:pt>
                <c:pt idx="20">
                  <c:v>75318000</c:v>
                </c:pt>
                <c:pt idx="21">
                  <c:v>75318000</c:v>
                </c:pt>
                <c:pt idx="22">
                  <c:v>75318000</c:v>
                </c:pt>
                <c:pt idx="23">
                  <c:v>75318000</c:v>
                </c:pt>
                <c:pt idx="24">
                  <c:v>75318000</c:v>
                </c:pt>
                <c:pt idx="25">
                  <c:v>75318000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6B-4906-87E0-B96C77AF955C}"/>
            </c:ext>
          </c:extLst>
        </c:ser>
        <c:ser>
          <c:idx val="10"/>
          <c:order val="6"/>
          <c:tx>
            <c:strRef>
              <c:f>'40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76B-4906-87E0-B96C77AF955C}"/>
            </c:ext>
          </c:extLst>
        </c:ser>
        <c:ser>
          <c:idx val="11"/>
          <c:order val="7"/>
          <c:tx>
            <c:strRef>
              <c:f>'40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76B-4906-87E0-B96C77AF955C}"/>
            </c:ext>
          </c:extLst>
        </c:ser>
        <c:ser>
          <c:idx val="13"/>
          <c:order val="8"/>
          <c:tx>
            <c:strRef>
              <c:f>'40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76B-4906-87E0-B96C77AF955C}"/>
            </c:ext>
          </c:extLst>
        </c:ser>
        <c:ser>
          <c:idx val="14"/>
          <c:order val="9"/>
          <c:tx>
            <c:strRef>
              <c:f>'40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76B-4906-87E0-B96C77AF955C}"/>
            </c:ext>
          </c:extLst>
        </c:ser>
        <c:ser>
          <c:idx val="0"/>
          <c:order val="10"/>
          <c:tx>
            <c:strRef>
              <c:f>'40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76B-4906-87E0-B96C77AF955C}"/>
            </c:ext>
          </c:extLst>
        </c:ser>
        <c:ser>
          <c:idx val="3"/>
          <c:order val="11"/>
          <c:tx>
            <c:strRef>
              <c:f>'40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76B-4906-87E0-B96C77AF955C}"/>
            </c:ext>
          </c:extLst>
        </c:ser>
        <c:ser>
          <c:idx val="6"/>
          <c:order val="12"/>
          <c:tx>
            <c:strRef>
              <c:f>'40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76B-4906-87E0-B96C77AF955C}"/>
            </c:ext>
          </c:extLst>
        </c:ser>
        <c:ser>
          <c:idx val="9"/>
          <c:order val="13"/>
          <c:tx>
            <c:strRef>
              <c:f>'40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76B-4906-87E0-B96C77AF955C}"/>
            </c:ext>
          </c:extLst>
        </c:ser>
        <c:ser>
          <c:idx val="12"/>
          <c:order val="14"/>
          <c:tx>
            <c:strRef>
              <c:f>'40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76B-4906-87E0-B96C77AF955C}"/>
            </c:ext>
          </c:extLst>
        </c:ser>
        <c:ser>
          <c:idx val="15"/>
          <c:order val="15"/>
          <c:tx>
            <c:strRef>
              <c:f>'40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76B-4906-87E0-B96C77AF955C}"/>
            </c:ext>
          </c:extLst>
        </c:ser>
        <c:ser>
          <c:idx val="16"/>
          <c:order val="16"/>
          <c:tx>
            <c:strRef>
              <c:f>'40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E76B-4906-87E0-B96C77AF955C}"/>
            </c:ext>
          </c:extLst>
        </c:ser>
        <c:ser>
          <c:idx val="17"/>
          <c:order val="17"/>
          <c:tx>
            <c:strRef>
              <c:f>'40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'40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'40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E76B-4906-87E0-B96C77AF9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15768"/>
        <c:axId val="247318512"/>
      </c:scatterChart>
      <c:valAx>
        <c:axId val="247315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8512"/>
        <c:crosses val="autoZero"/>
        <c:crossBetween val="midCat"/>
        <c:majorUnit val="1"/>
      </c:valAx>
      <c:valAx>
        <c:axId val="24731851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576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'50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MHz'!$B$30:$B$55</c:f>
              <c:numCache>
                <c:formatCode>0</c:formatCode>
                <c:ptCount val="26"/>
                <c:pt idx="1">
                  <c:v>1075.1999999999991</c:v>
                </c:pt>
                <c:pt idx="2">
                  <c:v>118226.97214686334</c:v>
                </c:pt>
                <c:pt idx="3">
                  <c:v>423475.19999999972</c:v>
                </c:pt>
                <c:pt idx="4">
                  <c:v>1589901.7685172837</c:v>
                </c:pt>
                <c:pt idx="5">
                  <c:v>3862425.5999999982</c:v>
                </c:pt>
                <c:pt idx="6">
                  <c:v>8299483.2750217104</c:v>
                </c:pt>
                <c:pt idx="7">
                  <c:v>14327654.399999995</c:v>
                </c:pt>
                <c:pt idx="8">
                  <c:v>20787253.669948168</c:v>
                </c:pt>
                <c:pt idx="9">
                  <c:v>27191500.799999975</c:v>
                </c:pt>
                <c:pt idx="10">
                  <c:v>32416224.723151572</c:v>
                </c:pt>
                <c:pt idx="11">
                  <c:v>37298227.199999973</c:v>
                </c:pt>
                <c:pt idx="12">
                  <c:v>42210703.227991179</c:v>
                </c:pt>
                <c:pt idx="13">
                  <c:v>47094220.799999952</c:v>
                </c:pt>
                <c:pt idx="14">
                  <c:v>51822651.266569786</c:v>
                </c:pt>
                <c:pt idx="15">
                  <c:v>56964710.399999976</c:v>
                </c:pt>
                <c:pt idx="16">
                  <c:v>63479876.265273251</c:v>
                </c:pt>
                <c:pt idx="17">
                  <c:v>70703155.199999958</c:v>
                </c:pt>
                <c:pt idx="18">
                  <c:v>78753131.22135213</c:v>
                </c:pt>
                <c:pt idx="19">
                  <c:v>85656268.799999997</c:v>
                </c:pt>
                <c:pt idx="20">
                  <c:v>90067576.676168978</c:v>
                </c:pt>
                <c:pt idx="21">
                  <c:v>92870400.000000015</c:v>
                </c:pt>
                <c:pt idx="22">
                  <c:v>94256714.541605696</c:v>
                </c:pt>
                <c:pt idx="23">
                  <c:v>95008665.599999979</c:v>
                </c:pt>
                <c:pt idx="24">
                  <c:v>95320667.776619107</c:v>
                </c:pt>
                <c:pt idx="25">
                  <c:v>95471769.599999964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C2-4A70-92A5-6E347BD6F8C0}"/>
            </c:ext>
          </c:extLst>
        </c:ser>
        <c:ser>
          <c:idx val="2"/>
          <c:order val="1"/>
          <c:tx>
            <c:strRef>
              <c:f>'50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MHz'!$C$30:$C$55</c:f>
              <c:numCache>
                <c:formatCode>0</c:formatCode>
                <c:ptCount val="26"/>
                <c:pt idx="0">
                  <c:v>39641.325914685527</c:v>
                </c:pt>
                <c:pt idx="1">
                  <c:v>154214.39999999991</c:v>
                </c:pt>
                <c:pt idx="2">
                  <c:v>1852075.3079082577</c:v>
                </c:pt>
                <c:pt idx="3">
                  <c:v>5466009.5999999978</c:v>
                </c:pt>
                <c:pt idx="4">
                  <c:v>12559012.171059893</c:v>
                </c:pt>
                <c:pt idx="5">
                  <c:v>21372057.599999979</c:v>
                </c:pt>
                <c:pt idx="6">
                  <c:v>28694689.988876399</c:v>
                </c:pt>
                <c:pt idx="7">
                  <c:v>35287295.999999978</c:v>
                </c:pt>
                <c:pt idx="8">
                  <c:v>40438067.184271351</c:v>
                </c:pt>
                <c:pt idx="9">
                  <c:v>45718732.79999996</c:v>
                </c:pt>
                <c:pt idx="10">
                  <c:v>52635644.852669485</c:v>
                </c:pt>
                <c:pt idx="11">
                  <c:v>61136486.399999924</c:v>
                </c:pt>
                <c:pt idx="12">
                  <c:v>73802768.601468623</c:v>
                </c:pt>
                <c:pt idx="13">
                  <c:v>85152153.599999979</c:v>
                </c:pt>
                <c:pt idx="14">
                  <c:v>91342922.198877424</c:v>
                </c:pt>
                <c:pt idx="15">
                  <c:v>94552473.59999989</c:v>
                </c:pt>
                <c:pt idx="16">
                  <c:v>95165508.346338898</c:v>
                </c:pt>
                <c:pt idx="17">
                  <c:v>95419084.799999863</c:v>
                </c:pt>
                <c:pt idx="18">
                  <c:v>95473491.313523605</c:v>
                </c:pt>
                <c:pt idx="19">
                  <c:v>95500646.399999917</c:v>
                </c:pt>
                <c:pt idx="20">
                  <c:v>95518943.509090841</c:v>
                </c:pt>
                <c:pt idx="21">
                  <c:v>95527219.199999928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C2-4A70-92A5-6E347BD6F8C0}"/>
            </c:ext>
          </c:extLst>
        </c:ser>
        <c:ser>
          <c:idx val="4"/>
          <c:order val="2"/>
          <c:tx>
            <c:strRef>
              <c:f>'50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MHz'!$D$30:$D$55</c:f>
              <c:numCache>
                <c:formatCode>0</c:formatCode>
                <c:ptCount val="26"/>
                <c:pt idx="0">
                  <c:v>516813.8</c:v>
                </c:pt>
                <c:pt idx="1">
                  <c:v>1005359.5</c:v>
                </c:pt>
                <c:pt idx="2">
                  <c:v>2179712.7000000002</c:v>
                </c:pt>
                <c:pt idx="3">
                  <c:v>4696184</c:v>
                </c:pt>
                <c:pt idx="4">
                  <c:v>8291757.5999999996</c:v>
                </c:pt>
                <c:pt idx="5">
                  <c:v>12602021.199999999</c:v>
                </c:pt>
                <c:pt idx="6">
                  <c:v>17197423.5</c:v>
                </c:pt>
                <c:pt idx="7">
                  <c:v>21686513.300000001</c:v>
                </c:pt>
                <c:pt idx="8">
                  <c:v>26018899.800000001</c:v>
                </c:pt>
                <c:pt idx="9">
                  <c:v>30172460.100000001</c:v>
                </c:pt>
                <c:pt idx="10">
                  <c:v>34341998</c:v>
                </c:pt>
                <c:pt idx="11">
                  <c:v>37763661.5</c:v>
                </c:pt>
                <c:pt idx="12">
                  <c:v>41440966.600000001</c:v>
                </c:pt>
                <c:pt idx="13">
                  <c:v>46201061</c:v>
                </c:pt>
                <c:pt idx="14">
                  <c:v>51819643.899999999</c:v>
                </c:pt>
                <c:pt idx="15">
                  <c:v>59273806.799999997</c:v>
                </c:pt>
                <c:pt idx="16">
                  <c:v>66658528.5</c:v>
                </c:pt>
                <c:pt idx="17">
                  <c:v>73756268.099999994</c:v>
                </c:pt>
                <c:pt idx="18">
                  <c:v>80412780.200000003</c:v>
                </c:pt>
                <c:pt idx="19">
                  <c:v>86009854.799999997</c:v>
                </c:pt>
                <c:pt idx="20">
                  <c:v>90990562.900000006</c:v>
                </c:pt>
                <c:pt idx="21">
                  <c:v>93646530.900000006</c:v>
                </c:pt>
                <c:pt idx="22">
                  <c:v>94761275.5</c:v>
                </c:pt>
                <c:pt idx="23">
                  <c:v>95297139.400000006</c:v>
                </c:pt>
                <c:pt idx="24">
                  <c:v>95436636.099999994</c:v>
                </c:pt>
                <c:pt idx="25">
                  <c:v>95477194.599999994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C2-4A70-92A5-6E347BD6F8C0}"/>
            </c:ext>
          </c:extLst>
        </c:ser>
        <c:ser>
          <c:idx val="5"/>
          <c:order val="3"/>
          <c:tx>
            <c:strRef>
              <c:f>'50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MHz'!$E$30:$E$55</c:f>
              <c:numCache>
                <c:formatCode>0</c:formatCode>
                <c:ptCount val="26"/>
                <c:pt idx="0">
                  <c:v>5094394.9000000004</c:v>
                </c:pt>
                <c:pt idx="1">
                  <c:v>8917956.4000000004</c:v>
                </c:pt>
                <c:pt idx="2">
                  <c:v>13925089</c:v>
                </c:pt>
                <c:pt idx="3">
                  <c:v>18524178.399999999</c:v>
                </c:pt>
                <c:pt idx="4">
                  <c:v>22988072.800000001</c:v>
                </c:pt>
                <c:pt idx="5">
                  <c:v>27660905</c:v>
                </c:pt>
                <c:pt idx="6">
                  <c:v>32002509.300000001</c:v>
                </c:pt>
                <c:pt idx="7">
                  <c:v>36103220.600000001</c:v>
                </c:pt>
                <c:pt idx="8">
                  <c:v>40492757.799999997</c:v>
                </c:pt>
                <c:pt idx="9">
                  <c:v>44668440.899999999</c:v>
                </c:pt>
                <c:pt idx="10">
                  <c:v>49631942.399999999</c:v>
                </c:pt>
                <c:pt idx="11">
                  <c:v>56163091.799999997</c:v>
                </c:pt>
                <c:pt idx="12">
                  <c:v>64584513.700000003</c:v>
                </c:pt>
                <c:pt idx="13">
                  <c:v>75266150.799999997</c:v>
                </c:pt>
                <c:pt idx="14">
                  <c:v>84901870</c:v>
                </c:pt>
                <c:pt idx="15">
                  <c:v>90662407.700000003</c:v>
                </c:pt>
                <c:pt idx="16">
                  <c:v>93715972</c:v>
                </c:pt>
                <c:pt idx="17">
                  <c:v>94616862.599999994</c:v>
                </c:pt>
                <c:pt idx="18">
                  <c:v>95233843.599999994</c:v>
                </c:pt>
                <c:pt idx="19">
                  <c:v>95423116.599999994</c:v>
                </c:pt>
                <c:pt idx="20">
                  <c:v>95436636.099999994</c:v>
                </c:pt>
                <c:pt idx="21">
                  <c:v>95490714.099999994</c:v>
                </c:pt>
                <c:pt idx="22">
                  <c:v>95490714.099999994</c:v>
                </c:pt>
                <c:pt idx="23">
                  <c:v>95490714.099999994</c:v>
                </c:pt>
                <c:pt idx="24">
                  <c:v>95490714.099999994</c:v>
                </c:pt>
                <c:pt idx="25">
                  <c:v>95490714.099999994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C2-4A70-92A5-6E347BD6F8C0}"/>
            </c:ext>
          </c:extLst>
        </c:ser>
        <c:ser>
          <c:idx val="7"/>
          <c:order val="4"/>
          <c:tx>
            <c:strRef>
              <c:f>'50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MHz'!$F$30:$F$55</c:f>
              <c:numCache>
                <c:formatCode>0</c:formatCode>
                <c:ptCount val="26"/>
                <c:pt idx="5">
                  <c:v>2253619</c:v>
                </c:pt>
                <c:pt idx="6">
                  <c:v>9052569</c:v>
                </c:pt>
                <c:pt idx="7">
                  <c:v>18656870</c:v>
                </c:pt>
                <c:pt idx="8">
                  <c:v>25737216</c:v>
                </c:pt>
                <c:pt idx="9">
                  <c:v>30624153</c:v>
                </c:pt>
                <c:pt idx="10">
                  <c:v>34927411</c:v>
                </c:pt>
                <c:pt idx="11">
                  <c:v>39776256</c:v>
                </c:pt>
                <c:pt idx="12">
                  <c:v>44483788</c:v>
                </c:pt>
                <c:pt idx="13">
                  <c:v>49384243</c:v>
                </c:pt>
                <c:pt idx="14">
                  <c:v>53413478</c:v>
                </c:pt>
                <c:pt idx="15">
                  <c:v>57391104</c:v>
                </c:pt>
                <c:pt idx="16">
                  <c:v>62271897</c:v>
                </c:pt>
                <c:pt idx="17">
                  <c:v>68805427</c:v>
                </c:pt>
                <c:pt idx="18">
                  <c:v>76868812</c:v>
                </c:pt>
                <c:pt idx="19">
                  <c:v>83950387</c:v>
                </c:pt>
                <c:pt idx="20">
                  <c:v>89314099</c:v>
                </c:pt>
                <c:pt idx="21">
                  <c:v>92903424</c:v>
                </c:pt>
                <c:pt idx="22">
                  <c:v>94278451</c:v>
                </c:pt>
                <c:pt idx="23">
                  <c:v>95214796</c:v>
                </c:pt>
                <c:pt idx="24">
                  <c:v>95512166</c:v>
                </c:pt>
                <c:pt idx="25">
                  <c:v>95512166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C2-4A70-92A5-6E347BD6F8C0}"/>
            </c:ext>
          </c:extLst>
        </c:ser>
        <c:ser>
          <c:idx val="8"/>
          <c:order val="5"/>
          <c:tx>
            <c:strRef>
              <c:f>'50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MHz'!$G$30:$G$55</c:f>
              <c:numCache>
                <c:formatCode>0</c:formatCode>
                <c:ptCount val="26"/>
                <c:pt idx="5">
                  <c:v>29798400</c:v>
                </c:pt>
                <c:pt idx="6">
                  <c:v>35394355</c:v>
                </c:pt>
                <c:pt idx="7">
                  <c:v>42531225</c:v>
                </c:pt>
                <c:pt idx="8">
                  <c:v>47542272</c:v>
                </c:pt>
                <c:pt idx="9">
                  <c:v>51163545</c:v>
                </c:pt>
                <c:pt idx="10">
                  <c:v>59018035</c:v>
                </c:pt>
                <c:pt idx="11">
                  <c:v>70041600</c:v>
                </c:pt>
                <c:pt idx="12">
                  <c:v>83033702</c:v>
                </c:pt>
                <c:pt idx="13">
                  <c:v>90798489</c:v>
                </c:pt>
                <c:pt idx="14">
                  <c:v>94766284</c:v>
                </c:pt>
                <c:pt idx="15">
                  <c:v>95404032</c:v>
                </c:pt>
                <c:pt idx="16">
                  <c:v>95539200</c:v>
                </c:pt>
                <c:pt idx="17">
                  <c:v>95539200</c:v>
                </c:pt>
                <c:pt idx="18">
                  <c:v>95539200</c:v>
                </c:pt>
                <c:pt idx="19">
                  <c:v>95539200</c:v>
                </c:pt>
                <c:pt idx="20">
                  <c:v>95539200</c:v>
                </c:pt>
                <c:pt idx="21">
                  <c:v>95539200</c:v>
                </c:pt>
                <c:pt idx="22">
                  <c:v>95539200</c:v>
                </c:pt>
                <c:pt idx="23">
                  <c:v>95539200</c:v>
                </c:pt>
                <c:pt idx="24">
                  <c:v>95539200</c:v>
                </c:pt>
                <c:pt idx="25">
                  <c:v>95539200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8C2-4A70-92A5-6E347BD6F8C0}"/>
            </c:ext>
          </c:extLst>
        </c:ser>
        <c:ser>
          <c:idx val="10"/>
          <c:order val="6"/>
          <c:tx>
            <c:strRef>
              <c:f>'50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8C2-4A70-92A5-6E347BD6F8C0}"/>
            </c:ext>
          </c:extLst>
        </c:ser>
        <c:ser>
          <c:idx val="11"/>
          <c:order val="7"/>
          <c:tx>
            <c:strRef>
              <c:f>'50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8C2-4A70-92A5-6E347BD6F8C0}"/>
            </c:ext>
          </c:extLst>
        </c:ser>
        <c:ser>
          <c:idx val="13"/>
          <c:order val="8"/>
          <c:tx>
            <c:strRef>
              <c:f>'50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8C2-4A70-92A5-6E347BD6F8C0}"/>
            </c:ext>
          </c:extLst>
        </c:ser>
        <c:ser>
          <c:idx val="14"/>
          <c:order val="9"/>
          <c:tx>
            <c:strRef>
              <c:f>'50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8C2-4A70-92A5-6E347BD6F8C0}"/>
            </c:ext>
          </c:extLst>
        </c:ser>
        <c:ser>
          <c:idx val="0"/>
          <c:order val="10"/>
          <c:tx>
            <c:strRef>
              <c:f>'50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8C2-4A70-92A5-6E347BD6F8C0}"/>
            </c:ext>
          </c:extLst>
        </c:ser>
        <c:ser>
          <c:idx val="3"/>
          <c:order val="11"/>
          <c:tx>
            <c:strRef>
              <c:f>'50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8C2-4A70-92A5-6E347BD6F8C0}"/>
            </c:ext>
          </c:extLst>
        </c:ser>
        <c:ser>
          <c:idx val="6"/>
          <c:order val="12"/>
          <c:tx>
            <c:strRef>
              <c:f>'50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8C2-4A70-92A5-6E347BD6F8C0}"/>
            </c:ext>
          </c:extLst>
        </c:ser>
        <c:ser>
          <c:idx val="9"/>
          <c:order val="13"/>
          <c:tx>
            <c:strRef>
              <c:f>'50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8C2-4A70-92A5-6E347BD6F8C0}"/>
            </c:ext>
          </c:extLst>
        </c:ser>
        <c:ser>
          <c:idx val="12"/>
          <c:order val="14"/>
          <c:tx>
            <c:strRef>
              <c:f>'50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8C2-4A70-92A5-6E347BD6F8C0}"/>
            </c:ext>
          </c:extLst>
        </c:ser>
        <c:ser>
          <c:idx val="15"/>
          <c:order val="15"/>
          <c:tx>
            <c:strRef>
              <c:f>'50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8C2-4A70-92A5-6E347BD6F8C0}"/>
            </c:ext>
          </c:extLst>
        </c:ser>
        <c:ser>
          <c:idx val="16"/>
          <c:order val="16"/>
          <c:tx>
            <c:strRef>
              <c:f>'50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8C2-4A70-92A5-6E347BD6F8C0}"/>
            </c:ext>
          </c:extLst>
        </c:ser>
        <c:ser>
          <c:idx val="17"/>
          <c:order val="17"/>
          <c:tx>
            <c:strRef>
              <c:f>'50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'50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'50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8C2-4A70-92A5-6E347BD6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315376"/>
        <c:axId val="247317336"/>
      </c:scatterChart>
      <c:valAx>
        <c:axId val="24731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7336"/>
        <c:crosses val="autoZero"/>
        <c:crossBetween val="midCat"/>
        <c:majorUnit val="1"/>
      </c:valAx>
      <c:valAx>
        <c:axId val="2473173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247315376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'60 MHz'!$B$28:$B$29</c:f>
              <c:strCache>
                <c:ptCount val="2"/>
                <c:pt idx="0">
                  <c:v>Intel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MHz'!$B$30:$B$55</c:f>
              <c:numCache>
                <c:formatCode>0</c:formatCode>
                <c:ptCount val="26"/>
                <c:pt idx="1">
                  <c:v>9503.5999999999949</c:v>
                </c:pt>
                <c:pt idx="2">
                  <c:v>162570.97423770712</c:v>
                </c:pt>
                <c:pt idx="3">
                  <c:v>558421.59999999963</c:v>
                </c:pt>
                <c:pt idx="4">
                  <c:v>1985854.1634557301</c:v>
                </c:pt>
                <c:pt idx="5">
                  <c:v>4765681.1999999955</c:v>
                </c:pt>
                <c:pt idx="6">
                  <c:v>10375703.421975262</c:v>
                </c:pt>
                <c:pt idx="7">
                  <c:v>17965207.999999985</c:v>
                </c:pt>
                <c:pt idx="8">
                  <c:v>25825257.140753001</c:v>
                </c:pt>
                <c:pt idx="9">
                  <c:v>33562632.79999999</c:v>
                </c:pt>
                <c:pt idx="10">
                  <c:v>39969374.58189179</c:v>
                </c:pt>
                <c:pt idx="11">
                  <c:v>45949450.799999967</c:v>
                </c:pt>
                <c:pt idx="12">
                  <c:v>51897447.398516059</c:v>
                </c:pt>
                <c:pt idx="13">
                  <c:v>57778068.399999969</c:v>
                </c:pt>
                <c:pt idx="14">
                  <c:v>63396948.672153413</c:v>
                </c:pt>
                <c:pt idx="15">
                  <c:v>69613015.999999925</c:v>
                </c:pt>
                <c:pt idx="16">
                  <c:v>78058728.441668689</c:v>
                </c:pt>
                <c:pt idx="17">
                  <c:v>87423654.399999961</c:v>
                </c:pt>
                <c:pt idx="18">
                  <c:v>97267162.544271231</c:v>
                </c:pt>
                <c:pt idx="19">
                  <c:v>105408633.1999999</c:v>
                </c:pt>
                <c:pt idx="20">
                  <c:v>110387672.45031631</c:v>
                </c:pt>
                <c:pt idx="21">
                  <c:v>113424462.79999985</c:v>
                </c:pt>
                <c:pt idx="22">
                  <c:v>114807144.5424265</c:v>
                </c:pt>
                <c:pt idx="23">
                  <c:v>115518207.19999973</c:v>
                </c:pt>
                <c:pt idx="24">
                  <c:v>115784123.86833343</c:v>
                </c:pt>
                <c:pt idx="25">
                  <c:v>115891599.99999972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4B-4213-A5A0-CF7E1CE4B182}"/>
            </c:ext>
          </c:extLst>
        </c:ser>
        <c:ser>
          <c:idx val="2"/>
          <c:order val="1"/>
          <c:tx>
            <c:strRef>
              <c:f>'60 MHz'!$C$28:$C$29</c:f>
              <c:strCache>
                <c:ptCount val="2"/>
                <c:pt idx="0">
                  <c:v>Intel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MHz'!$C$30:$C$55</c:f>
              <c:numCache>
                <c:formatCode>0</c:formatCode>
                <c:ptCount val="26"/>
                <c:pt idx="0">
                  <c:v>66083.915880699307</c:v>
                </c:pt>
                <c:pt idx="1">
                  <c:v>255250.79999999984</c:v>
                </c:pt>
                <c:pt idx="2">
                  <c:v>2490297.9647536431</c:v>
                </c:pt>
                <c:pt idx="3">
                  <c:v>7171595.9999999981</c:v>
                </c:pt>
                <c:pt idx="4">
                  <c:v>16176585.272369249</c:v>
                </c:pt>
                <c:pt idx="5">
                  <c:v>27164423.199999981</c:v>
                </c:pt>
                <c:pt idx="6">
                  <c:v>35998381.699182399</c:v>
                </c:pt>
                <c:pt idx="7">
                  <c:v>43881383.999999955</c:v>
                </c:pt>
                <c:pt idx="8">
                  <c:v>50096825.093767248</c:v>
                </c:pt>
                <c:pt idx="9">
                  <c:v>56536070.399999961</c:v>
                </c:pt>
                <c:pt idx="10">
                  <c:v>65211005.250762865</c:v>
                </c:pt>
                <c:pt idx="11">
                  <c:v>75880000.399999931</c:v>
                </c:pt>
                <c:pt idx="12">
                  <c:v>91525548.010036871</c:v>
                </c:pt>
                <c:pt idx="13">
                  <c:v>105095614.39999995</c:v>
                </c:pt>
                <c:pt idx="14">
                  <c:v>111831961.13946815</c:v>
                </c:pt>
                <c:pt idx="15">
                  <c:v>115162796.39999989</c:v>
                </c:pt>
                <c:pt idx="16">
                  <c:v>115693314.01950566</c:v>
                </c:pt>
                <c:pt idx="17">
                  <c:v>115887681.99999973</c:v>
                </c:pt>
                <c:pt idx="18">
                  <c:v>115890615.23427244</c:v>
                </c:pt>
                <c:pt idx="19">
                  <c:v>115891599.99999972</c:v>
                </c:pt>
                <c:pt idx="20">
                  <c:v>115891599.99999972</c:v>
                </c:pt>
                <c:pt idx="21">
                  <c:v>115891599.99999972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4B-4213-A5A0-CF7E1CE4B182}"/>
            </c:ext>
          </c:extLst>
        </c:ser>
        <c:ser>
          <c:idx val="4"/>
          <c:order val="2"/>
          <c:tx>
            <c:strRef>
              <c:f>'60 MHz'!$D$28:$D$29</c:f>
              <c:strCache>
                <c:ptCount val="2"/>
                <c:pt idx="0">
                  <c:v>Ericsson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MHz'!$D$30:$D$55</c:f>
              <c:numCache>
                <c:formatCode>0</c:formatCode>
                <c:ptCount val="26"/>
                <c:pt idx="0">
                  <c:v>569529.9</c:v>
                </c:pt>
                <c:pt idx="1">
                  <c:v>900716.1</c:v>
                </c:pt>
                <c:pt idx="2">
                  <c:v>2399249.4</c:v>
                </c:pt>
                <c:pt idx="3">
                  <c:v>4873649.9000000004</c:v>
                </c:pt>
                <c:pt idx="4">
                  <c:v>8988060</c:v>
                </c:pt>
                <c:pt idx="5">
                  <c:v>14427853.6</c:v>
                </c:pt>
                <c:pt idx="6">
                  <c:v>19892164</c:v>
                </c:pt>
                <c:pt idx="7">
                  <c:v>25536296.100000001</c:v>
                </c:pt>
                <c:pt idx="8">
                  <c:v>30649728.300000001</c:v>
                </c:pt>
                <c:pt idx="9">
                  <c:v>35831409.5</c:v>
                </c:pt>
                <c:pt idx="10">
                  <c:v>40747259.899999999</c:v>
                </c:pt>
                <c:pt idx="11">
                  <c:v>45150255.700000003</c:v>
                </c:pt>
                <c:pt idx="12">
                  <c:v>49658314.100000001</c:v>
                </c:pt>
                <c:pt idx="13">
                  <c:v>54619258.299999997</c:v>
                </c:pt>
                <c:pt idx="14">
                  <c:v>61712889.799999997</c:v>
                </c:pt>
                <c:pt idx="15">
                  <c:v>69880702.5</c:v>
                </c:pt>
                <c:pt idx="16">
                  <c:v>78422302.099999994</c:v>
                </c:pt>
                <c:pt idx="17">
                  <c:v>88186392.5</c:v>
                </c:pt>
                <c:pt idx="18">
                  <c:v>96848729.700000003</c:v>
                </c:pt>
                <c:pt idx="19">
                  <c:v>104678684.5</c:v>
                </c:pt>
                <c:pt idx="20">
                  <c:v>110641544.3</c:v>
                </c:pt>
                <c:pt idx="21">
                  <c:v>113568192</c:v>
                </c:pt>
                <c:pt idx="22">
                  <c:v>115172349.7</c:v>
                </c:pt>
                <c:pt idx="23">
                  <c:v>115515994.40000001</c:v>
                </c:pt>
                <c:pt idx="24">
                  <c:v>115685204.2</c:v>
                </c:pt>
                <c:pt idx="25">
                  <c:v>115816392.09999999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4B-4213-A5A0-CF7E1CE4B182}"/>
            </c:ext>
          </c:extLst>
        </c:ser>
        <c:ser>
          <c:idx val="5"/>
          <c:order val="3"/>
          <c:tx>
            <c:strRef>
              <c:f>'60 MHz'!$E$28:$E$29</c:f>
              <c:strCache>
                <c:ptCount val="2"/>
                <c:pt idx="0">
                  <c:v>Ericsson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MHz'!$E$30:$E$55</c:f>
              <c:numCache>
                <c:formatCode>0</c:formatCode>
                <c:ptCount val="26"/>
                <c:pt idx="0">
                  <c:v>5468658.5</c:v>
                </c:pt>
                <c:pt idx="1">
                  <c:v>10660543.300000001</c:v>
                </c:pt>
                <c:pt idx="2">
                  <c:v>17231832</c:v>
                </c:pt>
                <c:pt idx="3">
                  <c:v>23018887</c:v>
                </c:pt>
                <c:pt idx="4">
                  <c:v>28517926</c:v>
                </c:pt>
                <c:pt idx="5">
                  <c:v>34015356.700000003</c:v>
                </c:pt>
                <c:pt idx="6">
                  <c:v>39178307.700000003</c:v>
                </c:pt>
                <c:pt idx="7">
                  <c:v>44198658.899999999</c:v>
                </c:pt>
                <c:pt idx="8">
                  <c:v>49256793.799999997</c:v>
                </c:pt>
                <c:pt idx="9">
                  <c:v>53872969.799999997</c:v>
                </c:pt>
                <c:pt idx="10">
                  <c:v>59049987.600000001</c:v>
                </c:pt>
                <c:pt idx="11">
                  <c:v>66775118.200000003</c:v>
                </c:pt>
                <c:pt idx="12">
                  <c:v>78344326.5</c:v>
                </c:pt>
                <c:pt idx="13">
                  <c:v>91855873.599999994</c:v>
                </c:pt>
                <c:pt idx="14">
                  <c:v>104189785.2</c:v>
                </c:pt>
                <c:pt idx="15">
                  <c:v>111870868.59999999</c:v>
                </c:pt>
                <c:pt idx="16">
                  <c:v>114997191.40000001</c:v>
                </c:pt>
                <c:pt idx="17">
                  <c:v>115701602.7</c:v>
                </c:pt>
                <c:pt idx="18">
                  <c:v>115816392.09999999</c:v>
                </c:pt>
                <c:pt idx="19">
                  <c:v>115898384.5</c:v>
                </c:pt>
                <c:pt idx="20">
                  <c:v>115914783</c:v>
                </c:pt>
                <c:pt idx="21">
                  <c:v>115914783</c:v>
                </c:pt>
                <c:pt idx="22">
                  <c:v>115914783</c:v>
                </c:pt>
                <c:pt idx="23">
                  <c:v>115914783</c:v>
                </c:pt>
                <c:pt idx="24">
                  <c:v>115914783</c:v>
                </c:pt>
                <c:pt idx="25">
                  <c:v>115914783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F4B-4213-A5A0-CF7E1CE4B182}"/>
            </c:ext>
          </c:extLst>
        </c:ser>
        <c:ser>
          <c:idx val="7"/>
          <c:order val="4"/>
          <c:tx>
            <c:strRef>
              <c:f>'60 MHz'!$F$28:$F$29</c:f>
              <c:strCache>
                <c:ptCount val="2"/>
                <c:pt idx="0">
                  <c:v>Huawei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MHz'!$F$30:$F$55</c:f>
              <c:numCache>
                <c:formatCode>0</c:formatCode>
                <c:ptCount val="26"/>
                <c:pt idx="5">
                  <c:v>2578716</c:v>
                </c:pt>
                <c:pt idx="6">
                  <c:v>11080432</c:v>
                </c:pt>
                <c:pt idx="7">
                  <c:v>23752636</c:v>
                </c:pt>
                <c:pt idx="8">
                  <c:v>31224508</c:v>
                </c:pt>
                <c:pt idx="9">
                  <c:v>36833436</c:v>
                </c:pt>
                <c:pt idx="10">
                  <c:v>42247068</c:v>
                </c:pt>
                <c:pt idx="11">
                  <c:v>48380643</c:v>
                </c:pt>
                <c:pt idx="12">
                  <c:v>55075993</c:v>
                </c:pt>
                <c:pt idx="13">
                  <c:v>59958870</c:v>
                </c:pt>
                <c:pt idx="14">
                  <c:v>64451801</c:v>
                </c:pt>
                <c:pt idx="15">
                  <c:v>69817856</c:v>
                </c:pt>
                <c:pt idx="16">
                  <c:v>75535603</c:v>
                </c:pt>
                <c:pt idx="17">
                  <c:v>85726832</c:v>
                </c:pt>
                <c:pt idx="18">
                  <c:v>94239641</c:v>
                </c:pt>
                <c:pt idx="19">
                  <c:v>102564387</c:v>
                </c:pt>
                <c:pt idx="20">
                  <c:v>109291404</c:v>
                </c:pt>
                <c:pt idx="21">
                  <c:v>113637740</c:v>
                </c:pt>
                <c:pt idx="22">
                  <c:v>115281923</c:v>
                </c:pt>
                <c:pt idx="23">
                  <c:v>115596486</c:v>
                </c:pt>
                <c:pt idx="24">
                  <c:v>115848361</c:v>
                </c:pt>
                <c:pt idx="25">
                  <c:v>115891600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F4B-4213-A5A0-CF7E1CE4B182}"/>
            </c:ext>
          </c:extLst>
        </c:ser>
        <c:ser>
          <c:idx val="8"/>
          <c:order val="5"/>
          <c:tx>
            <c:strRef>
              <c:f>'60 MHz'!$G$28:$G$29</c:f>
              <c:strCache>
                <c:ptCount val="2"/>
                <c:pt idx="0">
                  <c:v>Huawei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MHz'!$G$30:$G$55</c:f>
              <c:numCache>
                <c:formatCode>0</c:formatCode>
                <c:ptCount val="26"/>
                <c:pt idx="5">
                  <c:v>36225206</c:v>
                </c:pt>
                <c:pt idx="6">
                  <c:v>43020697</c:v>
                </c:pt>
                <c:pt idx="7">
                  <c:v>52346835</c:v>
                </c:pt>
                <c:pt idx="8">
                  <c:v>57693116</c:v>
                </c:pt>
                <c:pt idx="9">
                  <c:v>62065334</c:v>
                </c:pt>
                <c:pt idx="10">
                  <c:v>70956841</c:v>
                </c:pt>
                <c:pt idx="11">
                  <c:v>84896624</c:v>
                </c:pt>
                <c:pt idx="12">
                  <c:v>100917312</c:v>
                </c:pt>
                <c:pt idx="13">
                  <c:v>111179907</c:v>
                </c:pt>
                <c:pt idx="14">
                  <c:v>114877990</c:v>
                </c:pt>
                <c:pt idx="15">
                  <c:v>115782780</c:v>
                </c:pt>
                <c:pt idx="16">
                  <c:v>115858809</c:v>
                </c:pt>
                <c:pt idx="17">
                  <c:v>115891600</c:v>
                </c:pt>
                <c:pt idx="18">
                  <c:v>115891600</c:v>
                </c:pt>
                <c:pt idx="19">
                  <c:v>115891600</c:v>
                </c:pt>
                <c:pt idx="20">
                  <c:v>115891600</c:v>
                </c:pt>
                <c:pt idx="21">
                  <c:v>115891600</c:v>
                </c:pt>
                <c:pt idx="22">
                  <c:v>115891600</c:v>
                </c:pt>
                <c:pt idx="23">
                  <c:v>115891600</c:v>
                </c:pt>
                <c:pt idx="24">
                  <c:v>115891600</c:v>
                </c:pt>
                <c:pt idx="25">
                  <c:v>115891600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F4B-4213-A5A0-CF7E1CE4B182}"/>
            </c:ext>
          </c:extLst>
        </c:ser>
        <c:ser>
          <c:idx val="10"/>
          <c:order val="6"/>
          <c:tx>
            <c:strRef>
              <c:f>'60 MHz'!$H$28:$H$29</c:f>
              <c:strCache>
                <c:ptCount val="2"/>
                <c:pt idx="0">
                  <c:v>Company 4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MHz'!$H$30:$H$55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F4B-4213-A5A0-CF7E1CE4B182}"/>
            </c:ext>
          </c:extLst>
        </c:ser>
        <c:ser>
          <c:idx val="11"/>
          <c:order val="7"/>
          <c:tx>
            <c:strRef>
              <c:f>'60 MHz'!$I$28:$I$29</c:f>
              <c:strCache>
                <c:ptCount val="2"/>
                <c:pt idx="0">
                  <c:v>Company 4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MHz'!$I$30:$I$55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F4B-4213-A5A0-CF7E1CE4B182}"/>
            </c:ext>
          </c:extLst>
        </c:ser>
        <c:ser>
          <c:idx val="13"/>
          <c:order val="8"/>
          <c:tx>
            <c:strRef>
              <c:f>'60 MHz'!$J$28:$J$29</c:f>
              <c:strCache>
                <c:ptCount val="2"/>
                <c:pt idx="0">
                  <c:v>Company 5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MHz'!$J$30:$J$55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F4B-4213-A5A0-CF7E1CE4B182}"/>
            </c:ext>
          </c:extLst>
        </c:ser>
        <c:ser>
          <c:idx val="14"/>
          <c:order val="9"/>
          <c:tx>
            <c:strRef>
              <c:f>'60 MHz'!$K$28:$K$29</c:f>
              <c:strCache>
                <c:ptCount val="2"/>
                <c:pt idx="0">
                  <c:v>Company 5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MHz'!$K$30:$K$55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F4B-4213-A5A0-CF7E1CE4B182}"/>
            </c:ext>
          </c:extLst>
        </c:ser>
        <c:ser>
          <c:idx val="0"/>
          <c:order val="10"/>
          <c:tx>
            <c:strRef>
              <c:f>'60 MHz'!$L$28:$L$29</c:f>
              <c:strCache>
                <c:ptCount val="2"/>
                <c:pt idx="0">
                  <c:v>Company 6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MHz'!$L$30:$L$55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F4B-4213-A5A0-CF7E1CE4B182}"/>
            </c:ext>
          </c:extLst>
        </c:ser>
        <c:ser>
          <c:idx val="3"/>
          <c:order val="11"/>
          <c:tx>
            <c:strRef>
              <c:f>'60 MHz'!$M$28:$M$29</c:f>
              <c:strCache>
                <c:ptCount val="2"/>
                <c:pt idx="0">
                  <c:v>Company 6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MHz'!$M$30:$M$55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F4B-4213-A5A0-CF7E1CE4B182}"/>
            </c:ext>
          </c:extLst>
        </c:ser>
        <c:ser>
          <c:idx val="6"/>
          <c:order val="12"/>
          <c:tx>
            <c:strRef>
              <c:f>'60 MHz'!$N$28:$N$29</c:f>
              <c:strCache>
                <c:ptCount val="2"/>
                <c:pt idx="0">
                  <c:v>Company 7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MHz'!$N$30:$N$55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F4B-4213-A5A0-CF7E1CE4B182}"/>
            </c:ext>
          </c:extLst>
        </c:ser>
        <c:ser>
          <c:idx val="9"/>
          <c:order val="13"/>
          <c:tx>
            <c:strRef>
              <c:f>'60 MHz'!$O$28:$O$29</c:f>
              <c:strCache>
                <c:ptCount val="2"/>
                <c:pt idx="0">
                  <c:v>Company 7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MHz'!$O$30:$O$55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F4B-4213-A5A0-CF7E1CE4B182}"/>
            </c:ext>
          </c:extLst>
        </c:ser>
        <c:ser>
          <c:idx val="12"/>
          <c:order val="14"/>
          <c:tx>
            <c:strRef>
              <c:f>'60 MHz'!$P$28:$P$29</c:f>
              <c:strCache>
                <c:ptCount val="2"/>
                <c:pt idx="0">
                  <c:v>Company 8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MHz'!$P$30:$P$55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F4B-4213-A5A0-CF7E1CE4B182}"/>
            </c:ext>
          </c:extLst>
        </c:ser>
        <c:ser>
          <c:idx val="15"/>
          <c:order val="15"/>
          <c:tx>
            <c:strRef>
              <c:f>'60 MHz'!$Q$28:$Q$29</c:f>
              <c:strCache>
                <c:ptCount val="2"/>
                <c:pt idx="0">
                  <c:v>Company 8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MHz'!$Q$30:$Q$55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F4B-4213-A5A0-CF7E1CE4B182}"/>
            </c:ext>
          </c:extLst>
        </c:ser>
        <c:ser>
          <c:idx val="16"/>
          <c:order val="16"/>
          <c:tx>
            <c:strRef>
              <c:f>'60 MHz'!$R$28:$R$29</c:f>
              <c:strCache>
                <c:ptCount val="2"/>
                <c:pt idx="0">
                  <c:v>Company 9</c:v>
                </c:pt>
                <c:pt idx="1">
                  <c:v>2Rx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MHz'!$R$30:$R$55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F4B-4213-A5A0-CF7E1CE4B182}"/>
            </c:ext>
          </c:extLst>
        </c:ser>
        <c:ser>
          <c:idx val="17"/>
          <c:order val="17"/>
          <c:tx>
            <c:strRef>
              <c:f>'60 MHz'!$S$28:$S$29</c:f>
              <c:strCache>
                <c:ptCount val="2"/>
                <c:pt idx="0">
                  <c:v>Company 9</c:v>
                </c:pt>
                <c:pt idx="1">
                  <c:v>4Rx</c:v>
                </c:pt>
              </c:strCache>
            </c:strRef>
          </c:tx>
          <c:xVal>
            <c:numRef>
              <c:f>'60 MHz'!$A$30:$A$55</c:f>
              <c:numCache>
                <c:formatCode>General</c:formatCode>
                <c:ptCount val="26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'60 MHz'!$S$30:$S$55</c:f>
              <c:numCache>
                <c:formatCode>0</c:formatCode>
                <c:ptCount val="2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F4B-4213-A5A0-CF7E1CE4B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480304"/>
        <c:axId val="135480696"/>
      </c:scatterChart>
      <c:valAx>
        <c:axId val="13548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35480696"/>
        <c:crosses val="autoZero"/>
        <c:crossBetween val="midCat"/>
        <c:majorUnit val="1"/>
      </c:valAx>
      <c:valAx>
        <c:axId val="13548069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35480304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10</xdr:col>
      <xdr:colOff>600074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599" y="190500"/>
          <a:ext cx="6086475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RAN4#94-e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	                 R4-2000362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24 February – 6 March, 2020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8.18.1.1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of Normal CA simulation results (NR FR1 30 kHz TDD)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Normal CA simulation results (FR1 30kHz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TDD) 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R4-1915863 “Simulation assumptions for NR normal CA UE performance requirements”, Intel, RAN4 #93, November 2019</a:t>
          </a: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928E7C-B742-41A0-AEC4-4ED34CA64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CF206D-3681-463C-B0B9-DC9C3E594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F6A301-AF0F-431D-B0E6-441C9A333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1DC391-F266-46B2-9FD6-39C094441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E67EC6-CCEA-4F7D-822D-5E272AE1A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787966-6782-4856-B065-A2AC2CBC82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6EE51-A87E-4501-8169-19A247825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50623C-57B0-450E-9043-E83CE089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7F12D3-B80B-4A50-A7B1-FD7056141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BD9488-22D5-4A71-AF30-583B36DC2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15" sqref="N15"/>
    </sheetView>
  </sheetViews>
  <sheetFormatPr defaultRowHeight="15"/>
  <sheetData/>
  <phoneticPr fontId="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0"/>
  <sheetViews>
    <sheetView zoomScale="70" zoomScaleNormal="70" workbookViewId="0">
      <selection activeCell="W34" sqref="W34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39641.325914685527</v>
      </c>
      <c r="D30" s="106">
        <v>516813.8</v>
      </c>
      <c r="E30" s="106">
        <v>5094394.9000000004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1075.1999999999991</v>
      </c>
      <c r="C31" s="106">
        <v>154214.39999999991</v>
      </c>
      <c r="D31" s="106">
        <v>1005359.5</v>
      </c>
      <c r="E31" s="106">
        <v>8917956.4000000004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118226.97214686334</v>
      </c>
      <c r="C32" s="106">
        <v>1852075.3079082577</v>
      </c>
      <c r="D32" s="106">
        <v>2179712.7000000002</v>
      </c>
      <c r="E32" s="106">
        <v>13925089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423475.19999999972</v>
      </c>
      <c r="C33" s="106">
        <v>5466009.5999999978</v>
      </c>
      <c r="D33" s="106">
        <v>4696184</v>
      </c>
      <c r="E33" s="106">
        <v>18524178.399999999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1589901.7685172837</v>
      </c>
      <c r="C34" s="106">
        <v>12559012.171059893</v>
      </c>
      <c r="D34" s="106">
        <v>8291757.5999999996</v>
      </c>
      <c r="E34" s="106">
        <v>22988072.800000001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3862425.5999999982</v>
      </c>
      <c r="C35" s="106">
        <v>21372057.599999979</v>
      </c>
      <c r="D35" s="106">
        <v>12602021.199999999</v>
      </c>
      <c r="E35" s="106">
        <v>27660905</v>
      </c>
      <c r="F35" s="106">
        <v>2253619</v>
      </c>
      <c r="G35" s="106">
        <v>29798400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8299483.2750217104</v>
      </c>
      <c r="C36" s="106">
        <v>28694689.988876399</v>
      </c>
      <c r="D36" s="106">
        <v>17197423.5</v>
      </c>
      <c r="E36" s="106">
        <v>32002509.300000001</v>
      </c>
      <c r="F36" s="106">
        <v>9052569</v>
      </c>
      <c r="G36" s="106">
        <v>35394355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14327654.399999995</v>
      </c>
      <c r="C37" s="106">
        <v>35287295.999999978</v>
      </c>
      <c r="D37" s="106">
        <v>21686513.300000001</v>
      </c>
      <c r="E37" s="106">
        <v>36103220.600000001</v>
      </c>
      <c r="F37" s="106">
        <v>18656870</v>
      </c>
      <c r="G37" s="106">
        <v>42531225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20787253.669948168</v>
      </c>
      <c r="C38" s="106">
        <v>40438067.184271351</v>
      </c>
      <c r="D38" s="106">
        <v>26018899.800000001</v>
      </c>
      <c r="E38" s="106">
        <v>40492757.799999997</v>
      </c>
      <c r="F38" s="106">
        <v>25737216</v>
      </c>
      <c r="G38" s="106">
        <v>47542272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27191500.799999975</v>
      </c>
      <c r="C39" s="106">
        <v>45718732.79999996</v>
      </c>
      <c r="D39" s="106">
        <v>30172460.100000001</v>
      </c>
      <c r="E39" s="106">
        <v>44668440.899999999</v>
      </c>
      <c r="F39" s="106">
        <v>30624153</v>
      </c>
      <c r="G39" s="106">
        <v>51163545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32416224.723151572</v>
      </c>
      <c r="C40" s="108">
        <v>52635644.852669485</v>
      </c>
      <c r="D40" s="106">
        <v>34341998</v>
      </c>
      <c r="E40" s="106">
        <v>49631942.399999999</v>
      </c>
      <c r="F40" s="106">
        <v>34927411</v>
      </c>
      <c r="G40" s="106">
        <v>59018035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37298227.199999973</v>
      </c>
      <c r="C41" s="109">
        <v>61136486.399999924</v>
      </c>
      <c r="D41" s="106">
        <v>37763661.5</v>
      </c>
      <c r="E41" s="106">
        <v>56163091.799999997</v>
      </c>
      <c r="F41" s="106">
        <v>39776256</v>
      </c>
      <c r="G41" s="106">
        <v>70041600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42210703.227991179</v>
      </c>
      <c r="C42" s="110">
        <v>73802768.601468623</v>
      </c>
      <c r="D42" s="106">
        <v>41440966.600000001</v>
      </c>
      <c r="E42" s="106">
        <v>64584513.700000003</v>
      </c>
      <c r="F42" s="106">
        <v>44483788</v>
      </c>
      <c r="G42" s="106">
        <v>83033702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47094220.799999952</v>
      </c>
      <c r="C43" s="109">
        <v>85152153.599999979</v>
      </c>
      <c r="D43" s="106">
        <v>46201061</v>
      </c>
      <c r="E43" s="106">
        <v>75266150.799999997</v>
      </c>
      <c r="F43" s="106">
        <v>49384243</v>
      </c>
      <c r="G43" s="106">
        <v>90798489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51822651.266569786</v>
      </c>
      <c r="C44" s="109">
        <v>91342922.198877424</v>
      </c>
      <c r="D44" s="106">
        <v>51819643.899999999</v>
      </c>
      <c r="E44" s="106">
        <v>84901870</v>
      </c>
      <c r="F44" s="106">
        <v>53413478</v>
      </c>
      <c r="G44" s="106">
        <v>94766284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56964710.399999976</v>
      </c>
      <c r="C45" s="109">
        <v>94552473.59999989</v>
      </c>
      <c r="D45" s="106">
        <v>59273806.799999997</v>
      </c>
      <c r="E45" s="106">
        <v>90662407.700000003</v>
      </c>
      <c r="F45" s="106">
        <v>57391104</v>
      </c>
      <c r="G45" s="106">
        <v>95404032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63479876.265273251</v>
      </c>
      <c r="C46" s="109">
        <v>95165508.346338898</v>
      </c>
      <c r="D46" s="106">
        <v>66658528.5</v>
      </c>
      <c r="E46" s="106">
        <v>93715972</v>
      </c>
      <c r="F46" s="106">
        <v>62271897</v>
      </c>
      <c r="G46" s="106">
        <v>95539200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70703155.199999958</v>
      </c>
      <c r="C47" s="109">
        <v>95419084.799999863</v>
      </c>
      <c r="D47" s="106">
        <v>73756268.099999994</v>
      </c>
      <c r="E47" s="106">
        <v>94616862.599999994</v>
      </c>
      <c r="F47" s="106">
        <v>68805427</v>
      </c>
      <c r="G47" s="106">
        <v>95539200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78753131.22135213</v>
      </c>
      <c r="C48" s="109">
        <v>95473491.313523605</v>
      </c>
      <c r="D48" s="106">
        <v>80412780.200000003</v>
      </c>
      <c r="E48" s="106">
        <v>95233843.599999994</v>
      </c>
      <c r="F48" s="106">
        <v>76868812</v>
      </c>
      <c r="G48" s="106">
        <v>95539200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85656268.799999997</v>
      </c>
      <c r="C49" s="109">
        <v>95500646.399999917</v>
      </c>
      <c r="D49" s="106">
        <v>86009854.799999997</v>
      </c>
      <c r="E49" s="106">
        <v>95423116.599999994</v>
      </c>
      <c r="F49" s="106">
        <v>83950387</v>
      </c>
      <c r="G49" s="106">
        <v>95539200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90067576.676168978</v>
      </c>
      <c r="C50" s="106">
        <v>95518943.509090841</v>
      </c>
      <c r="D50" s="106">
        <v>90990562.900000006</v>
      </c>
      <c r="E50" s="106">
        <v>95436636.099999994</v>
      </c>
      <c r="F50" s="106">
        <v>89314099</v>
      </c>
      <c r="G50" s="106">
        <v>95539200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92870400.000000015</v>
      </c>
      <c r="C51" s="106">
        <v>95527219.199999928</v>
      </c>
      <c r="D51" s="106">
        <v>93646530.900000006</v>
      </c>
      <c r="E51" s="106">
        <v>95490714.099999994</v>
      </c>
      <c r="F51" s="106">
        <v>92903424</v>
      </c>
      <c r="G51" s="106">
        <v>95539200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94256714.541605696</v>
      </c>
      <c r="C52" s="106"/>
      <c r="D52" s="106">
        <v>94761275.5</v>
      </c>
      <c r="E52" s="106">
        <v>95490714.099999994</v>
      </c>
      <c r="F52" s="106">
        <v>94278451</v>
      </c>
      <c r="G52" s="106">
        <v>95539200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95008665.599999979</v>
      </c>
      <c r="C53" s="106"/>
      <c r="D53" s="106">
        <v>95297139.400000006</v>
      </c>
      <c r="E53" s="106">
        <v>95490714.099999994</v>
      </c>
      <c r="F53" s="106">
        <v>95214796</v>
      </c>
      <c r="G53" s="106">
        <v>95539200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95320667.776619107</v>
      </c>
      <c r="C54" s="106"/>
      <c r="D54" s="106">
        <v>95436636.099999994</v>
      </c>
      <c r="E54" s="106">
        <v>95490714.099999994</v>
      </c>
      <c r="F54" s="106">
        <v>95512166</v>
      </c>
      <c r="G54" s="106">
        <v>95539200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95471769.599999964</v>
      </c>
      <c r="C55" s="106"/>
      <c r="D55" s="106">
        <v>95477194.599999994</v>
      </c>
      <c r="E55" s="106">
        <v>95490714.099999994</v>
      </c>
      <c r="F55" s="106">
        <v>95512166</v>
      </c>
      <c r="G55" s="106">
        <v>95539200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11.48380878605991</v>
      </c>
      <c r="C57" s="37">
        <f t="shared" si="1"/>
        <v>6.476680034058786</v>
      </c>
      <c r="D57" s="37">
        <f t="shared" si="1"/>
        <v>11.03240359639261</v>
      </c>
      <c r="E57" s="37">
        <f t="shared" si="1"/>
        <v>7.2279366242813765</v>
      </c>
      <c r="F57" s="37">
        <f t="shared" si="1"/>
        <v>11.71514231464287</v>
      </c>
      <c r="G57" s="37">
        <f t="shared" si="1"/>
        <v>5.7300515855231442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95539200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0"/>
  <sheetViews>
    <sheetView zoomScale="70" zoomScaleNormal="70" workbookViewId="0">
      <selection activeCell="U34" sqref="U34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66083.915880699307</v>
      </c>
      <c r="D30" s="106">
        <v>569529.9</v>
      </c>
      <c r="E30" s="106">
        <v>5468658.5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9503.5999999999949</v>
      </c>
      <c r="C31" s="106">
        <v>255250.79999999984</v>
      </c>
      <c r="D31" s="106">
        <v>900716.1</v>
      </c>
      <c r="E31" s="106">
        <v>10660543.300000001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162570.97423770712</v>
      </c>
      <c r="C32" s="106">
        <v>2490297.9647536431</v>
      </c>
      <c r="D32" s="106">
        <v>2399249.4</v>
      </c>
      <c r="E32" s="106">
        <v>17231832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558421.59999999963</v>
      </c>
      <c r="C33" s="106">
        <v>7171595.9999999981</v>
      </c>
      <c r="D33" s="106">
        <v>4873649.9000000004</v>
      </c>
      <c r="E33" s="106">
        <v>23018887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1985854.1634557301</v>
      </c>
      <c r="C34" s="106">
        <v>16176585.272369249</v>
      </c>
      <c r="D34" s="106">
        <v>8988060</v>
      </c>
      <c r="E34" s="106">
        <v>28517926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4765681.1999999955</v>
      </c>
      <c r="C35" s="106">
        <v>27164423.199999981</v>
      </c>
      <c r="D35" s="106">
        <v>14427853.6</v>
      </c>
      <c r="E35" s="106">
        <v>34015356.700000003</v>
      </c>
      <c r="F35" s="106">
        <v>2578716</v>
      </c>
      <c r="G35" s="106">
        <v>36225206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10375703.421975262</v>
      </c>
      <c r="C36" s="106">
        <v>35998381.699182399</v>
      </c>
      <c r="D36" s="106">
        <v>19892164</v>
      </c>
      <c r="E36" s="106">
        <v>39178307.700000003</v>
      </c>
      <c r="F36" s="106">
        <v>11080432</v>
      </c>
      <c r="G36" s="106">
        <v>43020697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17965207.999999985</v>
      </c>
      <c r="C37" s="106">
        <v>43881383.999999955</v>
      </c>
      <c r="D37" s="106">
        <v>25536296.100000001</v>
      </c>
      <c r="E37" s="106">
        <v>44198658.899999999</v>
      </c>
      <c r="F37" s="106">
        <v>23752636</v>
      </c>
      <c r="G37" s="106">
        <v>52346835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25825257.140753001</v>
      </c>
      <c r="C38" s="106">
        <v>50096825.093767248</v>
      </c>
      <c r="D38" s="106">
        <v>30649728.300000001</v>
      </c>
      <c r="E38" s="106">
        <v>49256793.799999997</v>
      </c>
      <c r="F38" s="106">
        <v>31224508</v>
      </c>
      <c r="G38" s="106">
        <v>57693116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33562632.79999999</v>
      </c>
      <c r="C39" s="106">
        <v>56536070.399999961</v>
      </c>
      <c r="D39" s="106">
        <v>35831409.5</v>
      </c>
      <c r="E39" s="106">
        <v>53872969.799999997</v>
      </c>
      <c r="F39" s="106">
        <v>36833436</v>
      </c>
      <c r="G39" s="106">
        <v>62065334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39969374.58189179</v>
      </c>
      <c r="C40" s="108">
        <v>65211005.250762865</v>
      </c>
      <c r="D40" s="106">
        <v>40747259.899999999</v>
      </c>
      <c r="E40" s="106">
        <v>59049987.600000001</v>
      </c>
      <c r="F40" s="106">
        <v>42247068</v>
      </c>
      <c r="G40" s="106">
        <v>70956841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45949450.799999967</v>
      </c>
      <c r="C41" s="109">
        <v>75880000.399999931</v>
      </c>
      <c r="D41" s="106">
        <v>45150255.700000003</v>
      </c>
      <c r="E41" s="106">
        <v>66775118.200000003</v>
      </c>
      <c r="F41" s="106">
        <v>48380643</v>
      </c>
      <c r="G41" s="106">
        <v>84896624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51897447.398516059</v>
      </c>
      <c r="C42" s="110">
        <v>91525548.010036871</v>
      </c>
      <c r="D42" s="106">
        <v>49658314.100000001</v>
      </c>
      <c r="E42" s="106">
        <v>78344326.5</v>
      </c>
      <c r="F42" s="106">
        <v>55075993</v>
      </c>
      <c r="G42" s="106">
        <v>100917312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57778068.399999969</v>
      </c>
      <c r="C43" s="109">
        <v>105095614.39999995</v>
      </c>
      <c r="D43" s="106">
        <v>54619258.299999997</v>
      </c>
      <c r="E43" s="106">
        <v>91855873.599999994</v>
      </c>
      <c r="F43" s="106">
        <v>59958870</v>
      </c>
      <c r="G43" s="106">
        <v>111179907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63396948.672153413</v>
      </c>
      <c r="C44" s="109">
        <v>111831961.13946815</v>
      </c>
      <c r="D44" s="106">
        <v>61712889.799999997</v>
      </c>
      <c r="E44" s="106">
        <v>104189785.2</v>
      </c>
      <c r="F44" s="106">
        <v>64451801</v>
      </c>
      <c r="G44" s="106">
        <v>114877990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69613015.999999925</v>
      </c>
      <c r="C45" s="109">
        <v>115162796.39999989</v>
      </c>
      <c r="D45" s="106">
        <v>69880702.5</v>
      </c>
      <c r="E45" s="106">
        <v>111870868.59999999</v>
      </c>
      <c r="F45" s="106">
        <v>69817856</v>
      </c>
      <c r="G45" s="106">
        <v>115782780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78058728.441668689</v>
      </c>
      <c r="C46" s="109">
        <v>115693314.01950566</v>
      </c>
      <c r="D46" s="106">
        <v>78422302.099999994</v>
      </c>
      <c r="E46" s="106">
        <v>114997191.40000001</v>
      </c>
      <c r="F46" s="106">
        <v>75535603</v>
      </c>
      <c r="G46" s="106">
        <v>115858809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87423654.399999961</v>
      </c>
      <c r="C47" s="109">
        <v>115887681.99999973</v>
      </c>
      <c r="D47" s="106">
        <v>88186392.5</v>
      </c>
      <c r="E47" s="106">
        <v>115701602.7</v>
      </c>
      <c r="F47" s="106">
        <v>85726832</v>
      </c>
      <c r="G47" s="106">
        <v>115891600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97267162.544271231</v>
      </c>
      <c r="C48" s="109">
        <v>115890615.23427244</v>
      </c>
      <c r="D48" s="106">
        <v>96848729.700000003</v>
      </c>
      <c r="E48" s="106">
        <v>115816392.09999999</v>
      </c>
      <c r="F48" s="106">
        <v>94239641</v>
      </c>
      <c r="G48" s="106">
        <v>115891600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105408633.1999999</v>
      </c>
      <c r="C49" s="109">
        <v>115891599.99999972</v>
      </c>
      <c r="D49" s="106">
        <v>104678684.5</v>
      </c>
      <c r="E49" s="106">
        <v>115898384.5</v>
      </c>
      <c r="F49" s="106">
        <v>102564387</v>
      </c>
      <c r="G49" s="106">
        <v>115891600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110387672.45031631</v>
      </c>
      <c r="C50" s="106">
        <v>115891599.99999972</v>
      </c>
      <c r="D50" s="106">
        <v>110641544.3</v>
      </c>
      <c r="E50" s="106">
        <v>115914783</v>
      </c>
      <c r="F50" s="106">
        <v>109291404</v>
      </c>
      <c r="G50" s="106">
        <v>115891600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113424462.79999985</v>
      </c>
      <c r="C51" s="106">
        <v>115891599.99999972</v>
      </c>
      <c r="D51" s="106">
        <v>113568192</v>
      </c>
      <c r="E51" s="106">
        <v>115914783</v>
      </c>
      <c r="F51" s="106">
        <v>113637740</v>
      </c>
      <c r="G51" s="106">
        <v>115891600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114807144.5424265</v>
      </c>
      <c r="C52" s="106"/>
      <c r="D52" s="106">
        <v>115172349.7</v>
      </c>
      <c r="E52" s="106">
        <v>115914783</v>
      </c>
      <c r="F52" s="106">
        <v>115281923</v>
      </c>
      <c r="G52" s="106">
        <v>115891600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115518207.19999973</v>
      </c>
      <c r="C53" s="106"/>
      <c r="D53" s="106">
        <v>115515994.40000001</v>
      </c>
      <c r="E53" s="106">
        <v>115914783</v>
      </c>
      <c r="F53" s="106">
        <v>115596486</v>
      </c>
      <c r="G53" s="106">
        <v>115891600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115784123.86833343</v>
      </c>
      <c r="C54" s="106"/>
      <c r="D54" s="106">
        <v>115685204.2</v>
      </c>
      <c r="E54" s="106">
        <v>115914783</v>
      </c>
      <c r="F54" s="106">
        <v>115848361</v>
      </c>
      <c r="G54" s="106">
        <v>115891600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115891599.99999972</v>
      </c>
      <c r="C55" s="106"/>
      <c r="D55" s="106">
        <v>115816392.09999999</v>
      </c>
      <c r="E55" s="106">
        <v>115914783</v>
      </c>
      <c r="F55" s="106">
        <v>115891600</v>
      </c>
      <c r="G55" s="106">
        <v>115891600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11.339958985258418</v>
      </c>
      <c r="C57" s="37">
        <f t="shared" si="1"/>
        <v>6.3564781613951657</v>
      </c>
      <c r="D57" s="37">
        <f t="shared" si="1"/>
        <v>11.288654580357685</v>
      </c>
      <c r="E57" s="37">
        <f t="shared" si="1"/>
        <v>7.2191401321166691</v>
      </c>
      <c r="F57" s="37">
        <f t="shared" si="1"/>
        <v>11.563963546797629</v>
      </c>
      <c r="G57" s="37">
        <f t="shared" si="1"/>
        <v>5.7465802590984199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115891600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0"/>
  <sheetViews>
    <sheetView zoomScale="70" zoomScaleNormal="70" workbookViewId="0">
      <selection activeCell="Z31" sqref="Z31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15790.914774141969</v>
      </c>
      <c r="D30" s="106">
        <v>807892.8</v>
      </c>
      <c r="E30" s="106">
        <v>6511003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62588.399999999958</v>
      </c>
      <c r="D31" s="106">
        <v>1221735.5</v>
      </c>
      <c r="E31" s="106">
        <v>12893798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26810.797454274772</v>
      </c>
      <c r="C32" s="106">
        <v>2082960.2388773311</v>
      </c>
      <c r="D32" s="106">
        <v>2613045.7999999998</v>
      </c>
      <c r="E32" s="106">
        <v>20904835.399999999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104172.79999999994</v>
      </c>
      <c r="C33" s="106">
        <v>6809640.7999999924</v>
      </c>
      <c r="D33" s="106">
        <v>6126119.5999999996</v>
      </c>
      <c r="E33" s="106">
        <v>28795643.899999999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1125324.762992833</v>
      </c>
      <c r="C34" s="106">
        <v>19563553.607694827</v>
      </c>
      <c r="D34" s="106">
        <v>11530667.699999999</v>
      </c>
      <c r="E34" s="106">
        <v>35770565.299999997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3534395.5999999964</v>
      </c>
      <c r="C35" s="106">
        <v>35839023.199999973</v>
      </c>
      <c r="D35" s="106">
        <v>19492495.300000001</v>
      </c>
      <c r="E35" s="106">
        <v>42957677.899999999</v>
      </c>
      <c r="F35" s="106">
        <v>2071916</v>
      </c>
      <c r="G35" s="106">
        <v>48292915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10707449.469330704</v>
      </c>
      <c r="C36" s="106">
        <v>47597058.594023079</v>
      </c>
      <c r="D36" s="106">
        <v>26824763.399999999</v>
      </c>
      <c r="E36" s="106">
        <v>50491919.200000003</v>
      </c>
      <c r="F36" s="106">
        <v>11453510</v>
      </c>
      <c r="G36" s="106">
        <v>56255030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21370750.799999975</v>
      </c>
      <c r="C37" s="106">
        <v>57846674.79999999</v>
      </c>
      <c r="D37" s="106">
        <v>34255772.799999997</v>
      </c>
      <c r="E37" s="106">
        <v>58081147.399999999</v>
      </c>
      <c r="F37" s="106">
        <v>29843801</v>
      </c>
      <c r="G37" s="106">
        <v>70651116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32482016.257571742</v>
      </c>
      <c r="C38" s="106">
        <v>66307609.959154636</v>
      </c>
      <c r="D38" s="106">
        <v>41215070.200000003</v>
      </c>
      <c r="E38" s="106">
        <v>64913758.799999997</v>
      </c>
      <c r="F38" s="106">
        <v>40878233</v>
      </c>
      <c r="G38" s="106">
        <v>77566006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43406403.599999979</v>
      </c>
      <c r="C39" s="106">
        <v>74565062.400000036</v>
      </c>
      <c r="D39" s="106">
        <v>48094689.299999997</v>
      </c>
      <c r="E39" s="106">
        <v>70267909.599999994</v>
      </c>
      <c r="F39" s="106">
        <v>48768243</v>
      </c>
      <c r="G39" s="106">
        <v>80312796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52198311.341708146</v>
      </c>
      <c r="C40" s="108">
        <v>83293170.165103897</v>
      </c>
      <c r="D40" s="106">
        <v>54975545.5</v>
      </c>
      <c r="E40" s="106">
        <v>74452194.400000006</v>
      </c>
      <c r="F40" s="106">
        <v>55011920</v>
      </c>
      <c r="G40" s="106">
        <v>90045667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60055502.399999961</v>
      </c>
      <c r="C41" s="109">
        <v>94505657.999999925</v>
      </c>
      <c r="D41" s="106">
        <v>61036645.700000003</v>
      </c>
      <c r="E41" s="106">
        <v>84900876.200000003</v>
      </c>
      <c r="F41" s="106">
        <v>63770585</v>
      </c>
      <c r="G41" s="106">
        <v>110675264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67306129.259414449</v>
      </c>
      <c r="C42" s="110">
        <v>119280331.18845968</v>
      </c>
      <c r="D42" s="106">
        <v>66615358.299999997</v>
      </c>
      <c r="E42" s="106">
        <v>100754613.3</v>
      </c>
      <c r="F42" s="106">
        <v>72367081</v>
      </c>
      <c r="G42" s="106">
        <v>136649555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74086756.799999952</v>
      </c>
      <c r="C43" s="109">
        <v>142212977.99999991</v>
      </c>
      <c r="D43" s="106">
        <v>72007263.900000006</v>
      </c>
      <c r="E43" s="106">
        <v>121111905.59999999</v>
      </c>
      <c r="F43" s="106">
        <v>78355136</v>
      </c>
      <c r="G43" s="106">
        <v>151698624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79980248.703641757</v>
      </c>
      <c r="C44" s="109">
        <v>151276119.43623465</v>
      </c>
      <c r="D44" s="106">
        <v>79508698.5</v>
      </c>
      <c r="E44" s="106">
        <v>137278134</v>
      </c>
      <c r="F44" s="106">
        <v>82681100</v>
      </c>
      <c r="G44" s="106">
        <v>155741113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86815852.799999952</v>
      </c>
      <c r="C45" s="109">
        <v>155477244.79999998</v>
      </c>
      <c r="D45" s="106">
        <v>90842477.299999997</v>
      </c>
      <c r="E45" s="106">
        <v>149455222.19999999</v>
      </c>
      <c r="F45" s="106">
        <v>88469881</v>
      </c>
      <c r="G45" s="106">
        <v>156316400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98607211.804355189</v>
      </c>
      <c r="C46" s="109">
        <v>155964318.91190231</v>
      </c>
      <c r="D46" s="106">
        <v>104219256.7</v>
      </c>
      <c r="E46" s="106">
        <v>154218619.69999999</v>
      </c>
      <c r="F46" s="106">
        <v>97313664</v>
      </c>
      <c r="G46" s="106">
        <v>156316400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112937023.59999987</v>
      </c>
      <c r="C47" s="109">
        <v>156165844.00000012</v>
      </c>
      <c r="D47" s="106">
        <v>117909900.40000001</v>
      </c>
      <c r="E47" s="106">
        <v>155550959.80000001</v>
      </c>
      <c r="F47" s="106">
        <v>111022780</v>
      </c>
      <c r="G47" s="106">
        <v>156316400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128416207.85629477</v>
      </c>
      <c r="C48" s="109">
        <v>156227304.45574871</v>
      </c>
      <c r="D48" s="106">
        <v>131065693.09999999</v>
      </c>
      <c r="E48" s="106">
        <v>155905053</v>
      </c>
      <c r="F48" s="106">
        <v>127810719</v>
      </c>
      <c r="G48" s="106">
        <v>156316400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141463203.5999999</v>
      </c>
      <c r="C49" s="109">
        <v>156260889.20000014</v>
      </c>
      <c r="D49" s="106">
        <v>142241166.59999999</v>
      </c>
      <c r="E49" s="106">
        <v>156237015.40000001</v>
      </c>
      <c r="F49" s="106">
        <v>140007820</v>
      </c>
      <c r="G49" s="106">
        <v>156316400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149560057.77678031</v>
      </c>
      <c r="C50" s="106">
        <v>156286028.92802688</v>
      </c>
      <c r="D50" s="106">
        <v>150226547.69999999</v>
      </c>
      <c r="E50" s="106">
        <v>156237015.40000001</v>
      </c>
      <c r="F50" s="106">
        <v>149621216</v>
      </c>
      <c r="G50" s="106">
        <v>156316400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154128394.00000003</v>
      </c>
      <c r="C51" s="106">
        <v>156300114.40000015</v>
      </c>
      <c r="D51" s="106">
        <v>154185033.80000001</v>
      </c>
      <c r="E51" s="106">
        <v>156237015.40000001</v>
      </c>
      <c r="F51" s="106">
        <v>154374224</v>
      </c>
      <c r="G51" s="106">
        <v>156316400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155505969.54322606</v>
      </c>
      <c r="C52" s="106"/>
      <c r="D52" s="106">
        <v>155595221.40000001</v>
      </c>
      <c r="E52" s="106">
        <v>156325538.69999999</v>
      </c>
      <c r="F52" s="106">
        <v>155873872</v>
      </c>
      <c r="G52" s="106">
        <v>156316400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156110608.40000013</v>
      </c>
      <c r="C53" s="106"/>
      <c r="D53" s="106">
        <v>156214884.59999999</v>
      </c>
      <c r="E53" s="106">
        <v>156237015.40000001</v>
      </c>
      <c r="F53" s="106">
        <v>156272147</v>
      </c>
      <c r="G53" s="106">
        <v>156316400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156239526.77645281</v>
      </c>
      <c r="C54" s="106"/>
      <c r="D54" s="106">
        <v>156259146.19999999</v>
      </c>
      <c r="E54" s="106">
        <v>156192753.80000001</v>
      </c>
      <c r="F54" s="106">
        <v>156316400</v>
      </c>
      <c r="G54" s="106">
        <v>156316400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156294273.60000014</v>
      </c>
      <c r="C55" s="106"/>
      <c r="D55" s="106">
        <v>156303407.90000001</v>
      </c>
      <c r="E55" s="106">
        <v>156148492.09999999</v>
      </c>
      <c r="F55" s="106">
        <v>156316400</v>
      </c>
      <c r="G55" s="106">
        <v>156316400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11.766938759101052</v>
      </c>
      <c r="C57" s="37">
        <f t="shared" si="1"/>
        <v>6.6294543419471248</v>
      </c>
      <c r="D57" s="37">
        <f t="shared" si="1"/>
        <v>11.39465867619198</v>
      </c>
      <c r="E57" s="37">
        <f t="shared" si="1"/>
        <v>7.4484083268874581</v>
      </c>
      <c r="F57" s="37">
        <f t="shared" si="1"/>
        <v>11.889767582621975</v>
      </c>
      <c r="G57" s="37">
        <f t="shared" si="1"/>
        <v>5.9447694339436055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156316400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60"/>
  <sheetViews>
    <sheetView zoomScale="70" zoomScaleNormal="70" workbookViewId="0">
      <selection activeCell="Y30" sqref="Y30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16485.465677929682</v>
      </c>
      <c r="D30" s="106">
        <v>1035904.8</v>
      </c>
      <c r="E30" s="106">
        <v>7016587.2999999998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65381.599999999955</v>
      </c>
      <c r="D31" s="106">
        <v>1395035.8</v>
      </c>
      <c r="E31" s="106">
        <v>14759918.4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27219.740197388292</v>
      </c>
      <c r="C32" s="106">
        <v>2325455.300528367</v>
      </c>
      <c r="D32" s="106">
        <v>2990727.7</v>
      </c>
      <c r="E32" s="106">
        <v>23964527.300000001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105859.59999999995</v>
      </c>
      <c r="C33" s="106">
        <v>7629909.1999999946</v>
      </c>
      <c r="D33" s="106">
        <v>6737734.7000000002</v>
      </c>
      <c r="E33" s="106">
        <v>32517117.800000001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1168774.7841819923</v>
      </c>
      <c r="C34" s="106">
        <v>22184034.987856079</v>
      </c>
      <c r="D34" s="106">
        <v>13437218.6</v>
      </c>
      <c r="E34" s="106">
        <v>40076757.799999997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3711465.9999999963</v>
      </c>
      <c r="C35" s="106">
        <v>40621209.599999972</v>
      </c>
      <c r="D35" s="106">
        <v>22133399.5</v>
      </c>
      <c r="E35" s="106">
        <v>48183692.700000003</v>
      </c>
      <c r="F35" s="106">
        <v>2153068</v>
      </c>
      <c r="G35" s="106">
        <v>53532566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11857055.096067209</v>
      </c>
      <c r="C36" s="106">
        <v>53510503.889215246</v>
      </c>
      <c r="D36" s="106">
        <v>30057954</v>
      </c>
      <c r="E36" s="106">
        <v>56359030.200000003</v>
      </c>
      <c r="F36" s="106">
        <v>11186169</v>
      </c>
      <c r="G36" s="106">
        <v>61864886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24038223.599999979</v>
      </c>
      <c r="C37" s="106">
        <v>64700354.399999954</v>
      </c>
      <c r="D37" s="106">
        <v>38622420.5</v>
      </c>
      <c r="E37" s="106">
        <v>65269055.399999999</v>
      </c>
      <c r="F37" s="106">
        <v>31852704</v>
      </c>
      <c r="G37" s="106">
        <v>78012787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36493165.680966355</v>
      </c>
      <c r="C38" s="106">
        <v>74002553.869619817</v>
      </c>
      <c r="D38" s="106">
        <v>46236967.399999999</v>
      </c>
      <c r="E38" s="106">
        <v>72333532.299999997</v>
      </c>
      <c r="F38" s="106">
        <v>46010073</v>
      </c>
      <c r="G38" s="106">
        <v>87109785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48655205.199999996</v>
      </c>
      <c r="C39" s="106">
        <v>83384900.399999931</v>
      </c>
      <c r="D39" s="106">
        <v>53384112</v>
      </c>
      <c r="E39" s="106">
        <v>78144328.099999994</v>
      </c>
      <c r="F39" s="106">
        <v>53866636</v>
      </c>
      <c r="G39" s="106">
        <v>90369926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58404281.364039324</v>
      </c>
      <c r="C40" s="108">
        <v>94282244.698858693</v>
      </c>
      <c r="D40" s="106">
        <v>61380231.200000003</v>
      </c>
      <c r="E40" s="106">
        <v>83148794.599999994</v>
      </c>
      <c r="F40" s="106">
        <v>60981436</v>
      </c>
      <c r="G40" s="106">
        <v>99277324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67110626.399999961</v>
      </c>
      <c r="C41" s="109">
        <v>108320520.79999992</v>
      </c>
      <c r="D41" s="106">
        <v>68075397.5</v>
      </c>
      <c r="E41" s="106">
        <v>94885519.5</v>
      </c>
      <c r="F41" s="106">
        <v>70777833</v>
      </c>
      <c r="G41" s="106">
        <v>123546412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75189545.553407148</v>
      </c>
      <c r="C42" s="110">
        <v>136681716.06424063</v>
      </c>
      <c r="D42" s="106">
        <v>74325293.900000006</v>
      </c>
      <c r="E42" s="106">
        <v>113814425.3</v>
      </c>
      <c r="F42" s="106">
        <v>80993030</v>
      </c>
      <c r="G42" s="106">
        <v>154959475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82738852.399999931</v>
      </c>
      <c r="C43" s="109">
        <v>161374469.5999999</v>
      </c>
      <c r="D43" s="106">
        <v>80913499.5</v>
      </c>
      <c r="E43" s="106">
        <v>136858877.40000001</v>
      </c>
      <c r="F43" s="106">
        <v>88539830</v>
      </c>
      <c r="G43" s="106">
        <v>172902748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89186554.683911473</v>
      </c>
      <c r="C44" s="109">
        <v>169542708.99969524</v>
      </c>
      <c r="D44" s="106">
        <v>88015916.799999997</v>
      </c>
      <c r="E44" s="106">
        <v>155731951.19999999</v>
      </c>
      <c r="F44" s="106">
        <v>92355600</v>
      </c>
      <c r="G44" s="106">
        <v>176442787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96805032.799999952</v>
      </c>
      <c r="C45" s="109">
        <v>173134214.39999974</v>
      </c>
      <c r="D45" s="106">
        <v>101221245.8</v>
      </c>
      <c r="E45" s="106">
        <v>167879398.30000001</v>
      </c>
      <c r="F45" s="106">
        <v>99649593</v>
      </c>
      <c r="G45" s="106">
        <v>176708793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111158026.42575933</v>
      </c>
      <c r="C46" s="109">
        <v>173475779.45585978</v>
      </c>
      <c r="D46" s="106">
        <v>116303972.8</v>
      </c>
      <c r="E46" s="106">
        <v>171536179.19999999</v>
      </c>
      <c r="F46" s="106">
        <v>108932035</v>
      </c>
      <c r="G46" s="106">
        <v>176758800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128522548.79999998</v>
      </c>
      <c r="C47" s="109">
        <v>173626600.40000001</v>
      </c>
      <c r="D47" s="106">
        <v>132999588.7</v>
      </c>
      <c r="E47" s="106">
        <v>173052364.09999999</v>
      </c>
      <c r="F47" s="106">
        <v>122592124</v>
      </c>
      <c r="G47" s="106">
        <v>176758800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145946411.03124657</v>
      </c>
      <c r="C48" s="109">
        <v>173701431.76812702</v>
      </c>
      <c r="D48" s="106">
        <v>148456176</v>
      </c>
      <c r="E48" s="106">
        <v>173347565.5</v>
      </c>
      <c r="F48" s="106">
        <v>141379257</v>
      </c>
      <c r="G48" s="106">
        <v>176758800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159877786.79999992</v>
      </c>
      <c r="C49" s="109">
        <v>173738396.8000001</v>
      </c>
      <c r="D49" s="106">
        <v>161059920.80000001</v>
      </c>
      <c r="E49" s="106">
        <v>173470566.09999999</v>
      </c>
      <c r="F49" s="106">
        <v>158193916</v>
      </c>
      <c r="G49" s="106">
        <v>176758800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167826547.53151685</v>
      </c>
      <c r="C50" s="106">
        <v>173751155.90032077</v>
      </c>
      <c r="D50" s="106">
        <v>168771171.80000001</v>
      </c>
      <c r="E50" s="106">
        <v>173561177.80000001</v>
      </c>
      <c r="F50" s="106">
        <v>169754428</v>
      </c>
      <c r="G50" s="106">
        <v>176758800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172077719.60000002</v>
      </c>
      <c r="C51" s="106">
        <v>173756226.40000015</v>
      </c>
      <c r="D51" s="106">
        <v>171965871.59999999</v>
      </c>
      <c r="E51" s="106">
        <v>173536577.69999999</v>
      </c>
      <c r="F51" s="106">
        <v>174162633</v>
      </c>
      <c r="G51" s="106">
        <v>176758800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173170784.72824126</v>
      </c>
      <c r="C52" s="106"/>
      <c r="D52" s="106">
        <v>173470566.09999999</v>
      </c>
      <c r="E52" s="106">
        <v>173585778</v>
      </c>
      <c r="F52" s="106">
        <v>176310825</v>
      </c>
      <c r="G52" s="106">
        <v>176758800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173643292.80000019</v>
      </c>
      <c r="C53" s="106"/>
      <c r="D53" s="106">
        <v>173667367.09999999</v>
      </c>
      <c r="E53" s="106">
        <v>173814967.80000001</v>
      </c>
      <c r="F53" s="106">
        <v>176608780</v>
      </c>
      <c r="G53" s="106">
        <v>176758800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173760647.38046512</v>
      </c>
      <c r="C54" s="106"/>
      <c r="D54" s="106">
        <v>173790367.69999999</v>
      </c>
      <c r="E54" s="106">
        <v>173593566.69999999</v>
      </c>
      <c r="F54" s="106">
        <v>176758800</v>
      </c>
      <c r="G54" s="106">
        <v>176758800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173804800.00000018</v>
      </c>
      <c r="C55" s="106"/>
      <c r="D55" s="106">
        <v>173839567.90000001</v>
      </c>
      <c r="E55" s="106">
        <v>173544366.5</v>
      </c>
      <c r="F55" s="106">
        <v>176758800</v>
      </c>
      <c r="G55" s="106">
        <v>176758800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11.622143252963022</v>
      </c>
      <c r="C57" s="37">
        <f t="shared" si="1"/>
        <v>6.4994972773764657</v>
      </c>
      <c r="D57" s="37">
        <f t="shared" si="1"/>
        <v>11.335851088028834</v>
      </c>
      <c r="E57" s="37">
        <f t="shared" si="1"/>
        <v>7.3616891227574826</v>
      </c>
      <c r="F57" s="37">
        <f t="shared" si="1"/>
        <v>11.935627373509222</v>
      </c>
      <c r="G57" s="37">
        <f t="shared" si="1"/>
        <v>5.9297712600995514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173804800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60"/>
  <sheetViews>
    <sheetView zoomScale="70" zoomScaleNormal="70" workbookViewId="0">
      <selection activeCell="Y33" sqref="Y33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10525.211673666863</v>
      </c>
      <c r="D30" s="106">
        <v>1083600.7</v>
      </c>
      <c r="E30" s="106">
        <v>6388407.2999999998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41812.799999999967</v>
      </c>
      <c r="D31" s="106">
        <v>1582753.4</v>
      </c>
      <c r="E31" s="106">
        <v>14677605.9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14716.359865045513</v>
      </c>
      <c r="C32" s="106">
        <v>1771878.9744281194</v>
      </c>
      <c r="D32" s="106">
        <v>2839041.4</v>
      </c>
      <c r="E32" s="106">
        <v>24751275.100000001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57589.599999999962</v>
      </c>
      <c r="C33" s="106">
        <v>6069537.5999999978</v>
      </c>
      <c r="D33" s="106">
        <v>6278638.0999999996</v>
      </c>
      <c r="E33" s="106">
        <v>34833955.600000001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778348.98184032063</v>
      </c>
      <c r="C34" s="106">
        <v>21755369.700698484</v>
      </c>
      <c r="D34" s="106">
        <v>12790724.5</v>
      </c>
      <c r="E34" s="106">
        <v>43738285.299999997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2599513.5999999992</v>
      </c>
      <c r="C35" s="106">
        <v>42736077.99999997</v>
      </c>
      <c r="D35" s="106">
        <v>22060104.800000001</v>
      </c>
      <c r="E35" s="106">
        <v>51847035</v>
      </c>
      <c r="F35" s="106"/>
      <c r="G35" s="106"/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10270734.634927712</v>
      </c>
      <c r="C36" s="106">
        <v>57378013.952205762</v>
      </c>
      <c r="D36" s="106">
        <v>31671614.300000001</v>
      </c>
      <c r="E36" s="106">
        <v>60920201.600000001</v>
      </c>
      <c r="F36" s="106"/>
      <c r="G36" s="106"/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22745029.59999999</v>
      </c>
      <c r="C37" s="106">
        <v>70396338.799999952</v>
      </c>
      <c r="D37" s="106">
        <v>41600275.299999997</v>
      </c>
      <c r="E37" s="106">
        <v>70616059.200000003</v>
      </c>
      <c r="F37" s="106"/>
      <c r="G37" s="106"/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37118755.315324232</v>
      </c>
      <c r="C38" s="106">
        <v>82168706.852443382</v>
      </c>
      <c r="D38" s="106">
        <v>49924813.799999997</v>
      </c>
      <c r="E38" s="106">
        <v>79669509.900000006</v>
      </c>
      <c r="F38" s="106">
        <v>50393968</v>
      </c>
      <c r="G38" s="106">
        <v>97078176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51600945.99999994</v>
      </c>
      <c r="C39" s="106">
        <v>93267018.399999946</v>
      </c>
      <c r="D39" s="106">
        <v>57746248.399999999</v>
      </c>
      <c r="E39" s="106">
        <v>86752033.599999994</v>
      </c>
      <c r="F39" s="106">
        <v>59504905</v>
      </c>
      <c r="G39" s="106">
        <v>100000819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62548843.938973077</v>
      </c>
      <c r="C40" s="108">
        <v>102940976.54998019</v>
      </c>
      <c r="D40" s="106">
        <v>66380983.399999999</v>
      </c>
      <c r="E40" s="106">
        <v>92011541.5</v>
      </c>
      <c r="F40" s="106">
        <v>67128198</v>
      </c>
      <c r="G40" s="106">
        <v>108780560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72380108.799999923</v>
      </c>
      <c r="C41" s="109">
        <v>115104713.19999994</v>
      </c>
      <c r="D41" s="106">
        <v>74795675.900000006</v>
      </c>
      <c r="E41" s="106">
        <v>101069689.09999999</v>
      </c>
      <c r="F41" s="106">
        <v>77204508</v>
      </c>
      <c r="G41" s="106">
        <v>131386803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82267182.754991159</v>
      </c>
      <c r="C42" s="110">
        <v>146553640.48562944</v>
      </c>
      <c r="D42" s="106">
        <v>81935412.700000003</v>
      </c>
      <c r="E42" s="106">
        <v>119429956.40000001</v>
      </c>
      <c r="F42" s="106">
        <v>88997270</v>
      </c>
      <c r="G42" s="106">
        <v>166081974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91096431.199999943</v>
      </c>
      <c r="C43" s="109">
        <v>177122125.5999999</v>
      </c>
      <c r="D43" s="106">
        <v>89046966.200000003</v>
      </c>
      <c r="E43" s="106">
        <v>145920201.59999999</v>
      </c>
      <c r="F43" s="106">
        <v>96934345</v>
      </c>
      <c r="G43" s="106">
        <v>189676809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97305947.143735334</v>
      </c>
      <c r="C44" s="109">
        <v>189871369.16396448</v>
      </c>
      <c r="D44" s="106">
        <v>96445935.599999994</v>
      </c>
      <c r="E44" s="106">
        <v>169155754.40000001</v>
      </c>
      <c r="F44" s="106">
        <v>102254457</v>
      </c>
      <c r="G44" s="106">
        <v>196111728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104269005.19999994</v>
      </c>
      <c r="C45" s="109">
        <v>195859535.99999979</v>
      </c>
      <c r="D45" s="106">
        <v>106920499.3</v>
      </c>
      <c r="E45" s="106">
        <v>186639057.40000001</v>
      </c>
      <c r="F45" s="106">
        <v>107269292</v>
      </c>
      <c r="G45" s="106">
        <v>196965600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117656885.35679936</v>
      </c>
      <c r="C46" s="109">
        <v>196501041.57096028</v>
      </c>
      <c r="D46" s="106">
        <v>124299032.59999999</v>
      </c>
      <c r="E46" s="106">
        <v>193467045.40000001</v>
      </c>
      <c r="F46" s="106">
        <v>117193468</v>
      </c>
      <c r="G46" s="106">
        <v>196965600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135201074.79999995</v>
      </c>
      <c r="C47" s="109">
        <v>196769309.59999973</v>
      </c>
      <c r="D47" s="106">
        <v>143272777.80000001</v>
      </c>
      <c r="E47" s="106">
        <v>195602152.40000001</v>
      </c>
      <c r="F47" s="106">
        <v>134414739</v>
      </c>
      <c r="G47" s="106">
        <v>196965600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156786991.9225077</v>
      </c>
      <c r="C48" s="109">
        <v>196860657.29915377</v>
      </c>
      <c r="D48" s="106">
        <v>161890282.09999999</v>
      </c>
      <c r="E48" s="106">
        <v>196419504.69999999</v>
      </c>
      <c r="F48" s="106">
        <v>152769036</v>
      </c>
      <c r="G48" s="106">
        <v>196965600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175772410.79999986</v>
      </c>
      <c r="C49" s="109">
        <v>196909098.7999998</v>
      </c>
      <c r="D49" s="106">
        <v>177725514.69999999</v>
      </c>
      <c r="E49" s="106">
        <v>196726193.19999999</v>
      </c>
      <c r="F49" s="106">
        <v>172381971</v>
      </c>
      <c r="G49" s="106">
        <v>196965600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187074740.34372085</v>
      </c>
      <c r="C50" s="106">
        <v>196941466.01386139</v>
      </c>
      <c r="D50" s="106">
        <v>188402803.80000001</v>
      </c>
      <c r="E50" s="106">
        <v>196837716.30000001</v>
      </c>
      <c r="F50" s="106">
        <v>186883283</v>
      </c>
      <c r="G50" s="106">
        <v>196965600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193526902.79999989</v>
      </c>
      <c r="C51" s="106">
        <v>196956429.19999987</v>
      </c>
      <c r="D51" s="106">
        <v>193917492.30000001</v>
      </c>
      <c r="E51" s="106">
        <v>196837716.30000001</v>
      </c>
      <c r="F51" s="106">
        <v>192831161</v>
      </c>
      <c r="G51" s="106">
        <v>196965600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195674558.70866007</v>
      </c>
      <c r="C52" s="106"/>
      <c r="D52" s="106">
        <v>196189100.19999999</v>
      </c>
      <c r="E52" s="106">
        <v>196837716.30000001</v>
      </c>
      <c r="F52" s="106">
        <v>196149862</v>
      </c>
      <c r="G52" s="106">
        <v>196965600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196641356.79999986</v>
      </c>
      <c r="C53" s="106"/>
      <c r="D53" s="106">
        <v>196642550.90000001</v>
      </c>
      <c r="E53" s="106">
        <v>196837716.30000001</v>
      </c>
      <c r="F53" s="106">
        <v>196854099</v>
      </c>
      <c r="G53" s="106">
        <v>196965600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196870274.58290416</v>
      </c>
      <c r="C54" s="106"/>
      <c r="D54" s="106">
        <v>196893477.90000001</v>
      </c>
      <c r="E54" s="106">
        <v>196837716.30000001</v>
      </c>
      <c r="F54" s="106">
        <v>196965600</v>
      </c>
      <c r="G54" s="106">
        <v>196965600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196958631.19999987</v>
      </c>
      <c r="C55" s="106"/>
      <c r="D55" s="106">
        <v>196949239.40000001</v>
      </c>
      <c r="E55" s="106">
        <v>196837716.30000001</v>
      </c>
      <c r="F55" s="106">
        <v>196965600</v>
      </c>
      <c r="G55" s="106">
        <v>196965600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12.132260137130929</v>
      </c>
      <c r="C57" s="37">
        <f t="shared" si="1"/>
        <v>6.7473088439059952</v>
      </c>
      <c r="D57" s="37">
        <f t="shared" si="1"/>
        <v>11.729718684729773</v>
      </c>
      <c r="E57" s="37">
        <f t="shared" si="1"/>
        <v>7.7169380478815608</v>
      </c>
      <c r="F57" s="37">
        <f t="shared" si="1"/>
        <v>12.198629953716662</v>
      </c>
      <c r="G57" s="37">
        <f t="shared" si="1"/>
        <v>6.2057239194085358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196965600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5"/>
  <sheetViews>
    <sheetView tabSelected="1" topLeftCell="A31" workbookViewId="0">
      <selection activeCell="G55" sqref="G55"/>
    </sheetView>
  </sheetViews>
  <sheetFormatPr defaultRowHeight="15"/>
  <cols>
    <col min="3" max="3" width="13.140625" customWidth="1"/>
  </cols>
  <sheetData>
    <row r="2" spans="2:22" ht="24" thickBo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22" ht="65.099999999999994" customHeight="1" thickBot="1">
      <c r="B3" s="1" t="s">
        <v>19</v>
      </c>
      <c r="C3" s="1" t="s">
        <v>4</v>
      </c>
      <c r="D3" s="2" t="s">
        <v>0</v>
      </c>
      <c r="E3" s="3" t="s">
        <v>38</v>
      </c>
      <c r="F3" s="3" t="s">
        <v>40</v>
      </c>
      <c r="G3" s="3" t="s">
        <v>42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</v>
      </c>
      <c r="N3" s="4" t="s">
        <v>2</v>
      </c>
      <c r="O3" s="5" t="s">
        <v>3</v>
      </c>
    </row>
    <row r="4" spans="2:22">
      <c r="B4" s="116" t="s">
        <v>20</v>
      </c>
      <c r="C4" s="71" t="s">
        <v>11</v>
      </c>
      <c r="D4" s="49">
        <f ca="1">INDIRECT("'"&amp;C4&amp;"'!B57")</f>
        <v>10.695154279855894</v>
      </c>
      <c r="E4" s="50">
        <f ca="1">INDIRECT("'"&amp;C4&amp;"'!D57")</f>
        <v>10.296575116432361</v>
      </c>
      <c r="F4" s="50">
        <f ca="1">INDIRECT("'"&amp;C4&amp;"'!F57")</f>
        <v>10.9944182239208</v>
      </c>
      <c r="G4" s="50">
        <v>11.53</v>
      </c>
      <c r="H4" s="50" t="str">
        <f ca="1">INDIRECT("'"&amp;C4&amp;"'!J57")</f>
        <v/>
      </c>
      <c r="I4" s="50" t="str">
        <f ca="1">INDIRECT("'"&amp;C4&amp;"'!L57")</f>
        <v/>
      </c>
      <c r="J4" s="50" t="str">
        <f ca="1">INDIRECT("'"&amp;C4&amp;"'!N57")</f>
        <v/>
      </c>
      <c r="K4" s="50" t="str">
        <f ca="1">INDIRECT("'"&amp;C4&amp;"'!P57")</f>
        <v/>
      </c>
      <c r="L4" s="74" t="str">
        <f ca="1">INDIRECT("'"&amp;C4&amp;"'!R57")</f>
        <v/>
      </c>
      <c r="M4" s="73">
        <f ca="1">STDEV(D4,E4,F4,G4,H4,I4,J4,K4,L4)</f>
        <v>0.51966025913705771</v>
      </c>
      <c r="N4" s="7">
        <f ca="1">MAX(D4,E4,F4,G4,H4,I4,J4,K4,L4)-MIN(D4,E4,F4,G4,H4,I4,J4,K4,L4)</f>
        <v>1.233424883567638</v>
      </c>
      <c r="O4" s="8">
        <f ca="1">AVERAGE(D4,E4,F4,G4,H4,I4,J4,K4,L4)</f>
        <v>10.879036905052264</v>
      </c>
      <c r="R4" s="57"/>
    </row>
    <row r="5" spans="2:22">
      <c r="B5" s="117"/>
      <c r="C5" s="68" t="s">
        <v>12</v>
      </c>
      <c r="D5" s="53">
        <f t="shared" ref="D5:D15" ca="1" si="0">INDIRECT("'"&amp;C5&amp;"'!B57")</f>
        <v>10.788614727812735</v>
      </c>
      <c r="E5" s="10">
        <f t="shared" ref="E5:E15" ca="1" si="1">INDIRECT("'"&amp;C5&amp;"'!D57")</f>
        <v>10.399914794085255</v>
      </c>
      <c r="F5" s="10">
        <f t="shared" ref="F5:F15" ca="1" si="2">INDIRECT("'"&amp;C5&amp;"'!F57")</f>
        <v>11.400726785050004</v>
      </c>
      <c r="G5" s="10">
        <v>11.5</v>
      </c>
      <c r="H5" s="10" t="str">
        <f t="shared" ref="H5:H15" ca="1" si="3">INDIRECT("'"&amp;C5&amp;"'!J57")</f>
        <v/>
      </c>
      <c r="I5" s="10" t="str">
        <f t="shared" ref="I5:I15" ca="1" si="4">INDIRECT("'"&amp;C5&amp;"'!L57")</f>
        <v/>
      </c>
      <c r="J5" s="10" t="str">
        <f t="shared" ref="J5:J15" ca="1" si="5">INDIRECT("'"&amp;C5&amp;"'!N57")</f>
        <v/>
      </c>
      <c r="K5" s="10" t="str">
        <f t="shared" ref="K5:K15" ca="1" si="6">INDIRECT("'"&amp;C5&amp;"'!P57")</f>
        <v/>
      </c>
      <c r="L5" s="75" t="str">
        <f t="shared" ref="L5:L10" ca="1" si="7">INDIRECT("'"&amp;C5&amp;"'!R57")</f>
        <v/>
      </c>
      <c r="M5" s="70">
        <f ca="1">STDEV(D5,E5,F5,G5,H5,I5,J5,K5,L5)</f>
        <v>0.52069705582338988</v>
      </c>
      <c r="N5" s="11">
        <f t="shared" ref="N5:N27" ca="1" si="8">MAX(D5,E5,F5,G5,H5,I5,J5,K5,L5)-MIN(D5,E5,F5,G5,H5,I5,J5,K5,L5)</f>
        <v>1.1000852059147448</v>
      </c>
      <c r="O5" s="12">
        <f t="shared" ref="O5:O20" ca="1" si="9">AVERAGE(D5,E5,F5,G5,H5,I5,J5,K5,L5)</f>
        <v>11.022314076736999</v>
      </c>
      <c r="R5" s="57"/>
      <c r="V5" s="111"/>
    </row>
    <row r="6" spans="2:22">
      <c r="B6" s="117"/>
      <c r="C6" s="68" t="s">
        <v>13</v>
      </c>
      <c r="D6" s="53">
        <f t="shared" ca="1" si="0"/>
        <v>10.823666364205465</v>
      </c>
      <c r="E6" s="10">
        <f t="shared" ca="1" si="1"/>
        <v>10.341764945808704</v>
      </c>
      <c r="F6" s="10">
        <f t="shared" ca="1" si="2"/>
        <v>11.288036338806711</v>
      </c>
      <c r="G6" s="10">
        <v>11.52</v>
      </c>
      <c r="H6" s="10" t="str">
        <f t="shared" ca="1" si="3"/>
        <v/>
      </c>
      <c r="I6" s="10" t="str">
        <f t="shared" ca="1" si="4"/>
        <v/>
      </c>
      <c r="J6" s="10" t="str">
        <f t="shared" ca="1" si="5"/>
        <v/>
      </c>
      <c r="K6" s="10" t="str">
        <f t="shared" ca="1" si="6"/>
        <v/>
      </c>
      <c r="L6" s="75" t="str">
        <f t="shared" ca="1" si="7"/>
        <v/>
      </c>
      <c r="M6" s="70">
        <f ca="1">STDEV(D6,E6,F6,G6,H6,I6,J6,K6,L6)</f>
        <v>0.52203316584840953</v>
      </c>
      <c r="N6" s="11">
        <f t="shared" ca="1" si="8"/>
        <v>1.1782350541912958</v>
      </c>
      <c r="O6" s="12">
        <f t="shared" ca="1" si="9"/>
        <v>10.993366912205222</v>
      </c>
      <c r="R6" s="57"/>
      <c r="V6" s="111"/>
    </row>
    <row r="7" spans="2:22">
      <c r="B7" s="117"/>
      <c r="C7" s="68" t="s">
        <v>14</v>
      </c>
      <c r="D7" s="53">
        <f t="shared" ca="1" si="0"/>
        <v>10.990716854889492</v>
      </c>
      <c r="E7" s="10">
        <f t="shared" ca="1" si="1"/>
        <v>10.536318408401558</v>
      </c>
      <c r="F7" s="10">
        <f t="shared" ca="1" si="2"/>
        <v>11.263412791118268</v>
      </c>
      <c r="G7" s="10">
        <v>11.65</v>
      </c>
      <c r="H7" s="10" t="str">
        <f t="shared" ca="1" si="3"/>
        <v/>
      </c>
      <c r="I7" s="10" t="str">
        <f t="shared" ca="1" si="4"/>
        <v/>
      </c>
      <c r="J7" s="10" t="str">
        <f t="shared" ca="1" si="5"/>
        <v/>
      </c>
      <c r="K7" s="10" t="str">
        <f t="shared" ca="1" si="6"/>
        <v/>
      </c>
      <c r="L7" s="75" t="str">
        <f t="shared" ca="1" si="7"/>
        <v/>
      </c>
      <c r="M7" s="70">
        <f ca="1">STDEV(D7,E7,F7,G7,H7,I7,J7,K7,L7)</f>
        <v>0.46849918944678592</v>
      </c>
      <c r="N7" s="11">
        <f t="shared" ca="1" si="8"/>
        <v>1.1136815915984428</v>
      </c>
      <c r="O7" s="12">
        <f t="shared" ca="1" si="9"/>
        <v>11.110112013602329</v>
      </c>
      <c r="R7" s="57"/>
      <c r="V7" s="111"/>
    </row>
    <row r="8" spans="2:22">
      <c r="B8" s="117"/>
      <c r="C8" s="68" t="s">
        <v>15</v>
      </c>
      <c r="D8" s="53">
        <f t="shared" ca="1" si="0"/>
        <v>10.919150799140526</v>
      </c>
      <c r="E8" s="10">
        <f t="shared" ca="1" si="1"/>
        <v>10.613592007973359</v>
      </c>
      <c r="F8" s="10">
        <f t="shared" ca="1" si="2"/>
        <v>11.260296509826402</v>
      </c>
      <c r="G8" s="10">
        <v>11.77</v>
      </c>
      <c r="H8" s="10" t="str">
        <f t="shared" ca="1" si="3"/>
        <v/>
      </c>
      <c r="I8" s="10" t="str">
        <f t="shared" ca="1" si="4"/>
        <v/>
      </c>
      <c r="J8" s="10" t="str">
        <f t="shared" ca="1" si="5"/>
        <v/>
      </c>
      <c r="K8" s="10" t="str">
        <f t="shared" ca="1" si="6"/>
        <v/>
      </c>
      <c r="L8" s="75" t="str">
        <f t="shared" ca="1" si="7"/>
        <v/>
      </c>
      <c r="M8" s="70">
        <f t="shared" ref="M8:M27" ca="1" si="10">STDEV(D8,E8,F8,G8,H8,I8,J8,K8,L8)</f>
        <v>0.49573134004362179</v>
      </c>
      <c r="N8" s="11">
        <f t="shared" ca="1" si="8"/>
        <v>1.1564079920266401</v>
      </c>
      <c r="O8" s="12">
        <f t="shared" ca="1" si="9"/>
        <v>11.140759829235073</v>
      </c>
      <c r="R8" s="57"/>
      <c r="V8" s="111"/>
    </row>
    <row r="9" spans="2:22">
      <c r="B9" s="117"/>
      <c r="C9" s="68" t="s">
        <v>16</v>
      </c>
      <c r="D9" s="53">
        <f t="shared" ca="1" si="0"/>
        <v>10.83645822484198</v>
      </c>
      <c r="E9" s="10">
        <f t="shared" ca="1" si="1"/>
        <v>10.728665765683974</v>
      </c>
      <c r="F9" s="10">
        <f t="shared" ca="1" si="2"/>
        <v>11.235698691379124</v>
      </c>
      <c r="G9" s="10">
        <v>11.64</v>
      </c>
      <c r="H9" s="10" t="str">
        <f t="shared" ca="1" si="3"/>
        <v/>
      </c>
      <c r="I9" s="10" t="str">
        <f t="shared" ca="1" si="4"/>
        <v/>
      </c>
      <c r="J9" s="10" t="str">
        <f t="shared" ca="1" si="5"/>
        <v/>
      </c>
      <c r="K9" s="10" t="str">
        <f t="shared" ca="1" si="6"/>
        <v/>
      </c>
      <c r="L9" s="75" t="str">
        <f t="shared" ca="1" si="7"/>
        <v/>
      </c>
      <c r="M9" s="70">
        <f t="shared" ca="1" si="10"/>
        <v>0.41510677053461636</v>
      </c>
      <c r="N9" s="11">
        <f t="shared" ca="1" si="8"/>
        <v>0.91133423431602623</v>
      </c>
      <c r="O9" s="12">
        <f t="shared" ca="1" si="9"/>
        <v>11.110205670476269</v>
      </c>
      <c r="R9" s="57"/>
      <c r="V9" s="111"/>
    </row>
    <row r="10" spans="2:22">
      <c r="B10" s="117"/>
      <c r="C10" s="68" t="s">
        <v>17</v>
      </c>
      <c r="D10" s="53">
        <f t="shared" ca="1" si="0"/>
        <v>11.246967040980708</v>
      </c>
      <c r="E10" s="10">
        <f t="shared" ca="1" si="1"/>
        <v>10.973735675467701</v>
      </c>
      <c r="F10" s="10">
        <f t="shared" ca="1" si="2"/>
        <v>11.436050753434657</v>
      </c>
      <c r="G10" s="10">
        <v>12</v>
      </c>
      <c r="H10" s="10" t="str">
        <f t="shared" ca="1" si="3"/>
        <v/>
      </c>
      <c r="I10" s="10" t="str">
        <f t="shared" ca="1" si="4"/>
        <v/>
      </c>
      <c r="J10" s="10" t="str">
        <f t="shared" ca="1" si="5"/>
        <v/>
      </c>
      <c r="K10" s="10" t="str">
        <f t="shared" ca="1" si="6"/>
        <v/>
      </c>
      <c r="L10" s="75" t="str">
        <f t="shared" ca="1" si="7"/>
        <v/>
      </c>
      <c r="M10" s="70">
        <f t="shared" ca="1" si="10"/>
        <v>0.43420992567053779</v>
      </c>
      <c r="N10" s="11">
        <f t="shared" ca="1" si="8"/>
        <v>1.0262643245322991</v>
      </c>
      <c r="O10" s="12">
        <f t="shared" ca="1" si="9"/>
        <v>11.414188367470766</v>
      </c>
      <c r="R10" s="57"/>
      <c r="V10" s="111"/>
    </row>
    <row r="11" spans="2:22">
      <c r="B11" s="117"/>
      <c r="C11" s="68" t="s">
        <v>18</v>
      </c>
      <c r="D11" s="80">
        <f t="shared" ca="1" si="0"/>
        <v>11.48380878605991</v>
      </c>
      <c r="E11" s="10">
        <f t="shared" ca="1" si="1"/>
        <v>11.03240359639261</v>
      </c>
      <c r="F11" s="13">
        <f t="shared" ca="1" si="2"/>
        <v>11.71514231464287</v>
      </c>
      <c r="G11" s="13">
        <v>12.22</v>
      </c>
      <c r="H11" s="13" t="str">
        <f t="shared" ca="1" si="3"/>
        <v/>
      </c>
      <c r="I11" s="13" t="str">
        <f t="shared" ca="1" si="4"/>
        <v/>
      </c>
      <c r="J11" s="13" t="str">
        <f t="shared" ca="1" si="5"/>
        <v/>
      </c>
      <c r="K11" s="13" t="str">
        <f t="shared" ca="1" si="6"/>
        <v/>
      </c>
      <c r="L11" s="81" t="str">
        <f ca="1">INDIRECT("'"&amp;C11&amp;"'!R57")</f>
        <v/>
      </c>
      <c r="M11" s="70">
        <f t="shared" ca="1" si="10"/>
        <v>0.49418771803765454</v>
      </c>
      <c r="N11" s="11">
        <f t="shared" ca="1" si="8"/>
        <v>1.1875964036073903</v>
      </c>
      <c r="O11" s="12">
        <f t="shared" ca="1" si="9"/>
        <v>11.612838674273847</v>
      </c>
      <c r="R11" s="57"/>
      <c r="V11" s="111"/>
    </row>
    <row r="12" spans="2:22">
      <c r="B12" s="117"/>
      <c r="C12" s="68" t="s">
        <v>34</v>
      </c>
      <c r="D12" s="53">
        <f t="shared" ca="1" si="0"/>
        <v>11.339958985258418</v>
      </c>
      <c r="E12" s="10">
        <f t="shared" ca="1" si="1"/>
        <v>11.288654580357685</v>
      </c>
      <c r="F12" s="10">
        <f t="shared" ca="1" si="2"/>
        <v>11.563963546797629</v>
      </c>
      <c r="G12" s="10">
        <v>12.06</v>
      </c>
      <c r="H12" s="10" t="str">
        <f t="shared" ca="1" si="3"/>
        <v/>
      </c>
      <c r="I12" s="10" t="str">
        <f t="shared" ca="1" si="4"/>
        <v/>
      </c>
      <c r="J12" s="10" t="str">
        <f t="shared" ca="1" si="5"/>
        <v/>
      </c>
      <c r="K12" s="10" t="str">
        <f t="shared" ca="1" si="6"/>
        <v/>
      </c>
      <c r="L12" s="75" t="str">
        <f ca="1">INDIRECT("'"&amp;C12&amp;"'!R57")</f>
        <v/>
      </c>
      <c r="M12" s="78">
        <f t="shared" ca="1" si="10"/>
        <v>0.35214700940252203</v>
      </c>
      <c r="N12" s="59">
        <f t="shared" ca="1" si="8"/>
        <v>0.77134541964231573</v>
      </c>
      <c r="O12" s="60">
        <f t="shared" ca="1" si="9"/>
        <v>11.563144278103433</v>
      </c>
      <c r="R12" s="57"/>
      <c r="V12" s="111"/>
    </row>
    <row r="13" spans="2:22">
      <c r="B13" s="117"/>
      <c r="C13" s="68" t="s">
        <v>35</v>
      </c>
      <c r="D13" s="53">
        <f t="shared" ca="1" si="0"/>
        <v>11.766938759101052</v>
      </c>
      <c r="E13" s="10">
        <f t="shared" ca="1" si="1"/>
        <v>11.39465867619198</v>
      </c>
      <c r="F13" s="10">
        <f t="shared" ca="1" si="2"/>
        <v>11.889767582621975</v>
      </c>
      <c r="G13" s="10">
        <v>12.87</v>
      </c>
      <c r="H13" s="10" t="str">
        <f t="shared" ca="1" si="3"/>
        <v/>
      </c>
      <c r="I13" s="10" t="str">
        <f t="shared" ca="1" si="4"/>
        <v/>
      </c>
      <c r="J13" s="10" t="str">
        <f t="shared" ca="1" si="5"/>
        <v/>
      </c>
      <c r="K13" s="10" t="str">
        <f t="shared" ca="1" si="6"/>
        <v/>
      </c>
      <c r="L13" s="75" t="str">
        <f ca="1">INDIRECT("'"&amp;C13&amp;"'!R57")</f>
        <v/>
      </c>
      <c r="M13" s="78">
        <f t="shared" ca="1" si="10"/>
        <v>0.62935442612731562</v>
      </c>
      <c r="N13" s="59">
        <f t="shared" ca="1" si="8"/>
        <v>1.4753413238080189</v>
      </c>
      <c r="O13" s="60">
        <f t="shared" ca="1" si="9"/>
        <v>11.98034125447875</v>
      </c>
      <c r="R13" s="57"/>
      <c r="V13" s="111"/>
    </row>
    <row r="14" spans="2:22">
      <c r="B14" s="117"/>
      <c r="C14" s="68" t="s">
        <v>36</v>
      </c>
      <c r="D14" s="53">
        <f t="shared" ca="1" si="0"/>
        <v>11.622143252963022</v>
      </c>
      <c r="E14" s="10">
        <f t="shared" ca="1" si="1"/>
        <v>11.335851088028834</v>
      </c>
      <c r="F14" s="10">
        <f t="shared" ca="1" si="2"/>
        <v>11.935627373509222</v>
      </c>
      <c r="G14" s="10">
        <v>12.7</v>
      </c>
      <c r="H14" s="10" t="str">
        <f t="shared" ca="1" si="3"/>
        <v/>
      </c>
      <c r="I14" s="10" t="str">
        <f t="shared" ca="1" si="4"/>
        <v/>
      </c>
      <c r="J14" s="10" t="str">
        <f t="shared" ca="1" si="5"/>
        <v/>
      </c>
      <c r="K14" s="10" t="str">
        <f t="shared" ca="1" si="6"/>
        <v/>
      </c>
      <c r="L14" s="75" t="str">
        <f ca="1">INDIRECT("'"&amp;C14&amp;"'!R57")</f>
        <v/>
      </c>
      <c r="M14" s="78">
        <f t="shared" ca="1" si="10"/>
        <v>0.58785698540373732</v>
      </c>
      <c r="N14" s="59">
        <f t="shared" ca="1" si="8"/>
        <v>1.3641489119711654</v>
      </c>
      <c r="O14" s="60">
        <f t="shared" ca="1" si="9"/>
        <v>11.898405428625271</v>
      </c>
      <c r="R14" s="57"/>
      <c r="V14" s="111"/>
    </row>
    <row r="15" spans="2:22" ht="15.75" thickBot="1">
      <c r="B15" s="118"/>
      <c r="C15" s="79" t="s">
        <v>37</v>
      </c>
      <c r="D15" s="54">
        <f t="shared" ca="1" si="0"/>
        <v>12.132260137130929</v>
      </c>
      <c r="E15" s="55">
        <f t="shared" ca="1" si="1"/>
        <v>11.729718684729773</v>
      </c>
      <c r="F15" s="55">
        <f t="shared" ca="1" si="2"/>
        <v>12.198629953716662</v>
      </c>
      <c r="G15" s="55">
        <v>13.21</v>
      </c>
      <c r="H15" s="55" t="str">
        <f t="shared" ca="1" si="3"/>
        <v/>
      </c>
      <c r="I15" s="55" t="str">
        <f t="shared" ca="1" si="4"/>
        <v/>
      </c>
      <c r="J15" s="55" t="str">
        <f t="shared" ca="1" si="5"/>
        <v/>
      </c>
      <c r="K15" s="55" t="str">
        <f t="shared" ca="1" si="6"/>
        <v/>
      </c>
      <c r="L15" s="82" t="str">
        <f ca="1">INDIRECT("'"&amp;C15&amp;"'!R57")</f>
        <v/>
      </c>
      <c r="M15" s="78">
        <f ca="1">STDEV(D15,E15,F15,G15,H15,I15,J15,K15,L15)</f>
        <v>0.6299436288610879</v>
      </c>
      <c r="N15" s="59">
        <f ca="1">MAX(D15,E15,F15,G15,H15,I15,J15,K15,L15)-MIN(D15,E15,F15,G15,H15,I15,J15,K15,L15)</f>
        <v>1.4802813152702274</v>
      </c>
      <c r="O15" s="60">
        <f ca="1">AVERAGE(D15,E15,F15,G15,H15,I15,J15,K15,L15)</f>
        <v>12.317652193894341</v>
      </c>
      <c r="R15" s="57"/>
      <c r="V15" s="111"/>
    </row>
    <row r="16" spans="2:22">
      <c r="B16" s="116" t="s">
        <v>21</v>
      </c>
      <c r="C16" s="71" t="s">
        <v>11</v>
      </c>
      <c r="D16" s="49">
        <f ca="1">INDIRECT("'"&amp;C16&amp;"'!C57")</f>
        <v>6.3063417778762645</v>
      </c>
      <c r="E16" s="50">
        <f ca="1">INDIRECT("'"&amp;C16&amp;"'!E57")</f>
        <v>6.5310407110115314</v>
      </c>
      <c r="F16" s="50">
        <f ca="1">INDIRECT("'"&amp;C16&amp;"'!G57")</f>
        <v>5.4090204028618469</v>
      </c>
      <c r="G16" s="50">
        <v>6.63</v>
      </c>
      <c r="H16" s="50" t="str">
        <f ca="1">INDIRECT("'"&amp;C16&amp;"'!K57")</f>
        <v/>
      </c>
      <c r="I16" s="50" t="str">
        <f ca="1">INDIRECT("'"&amp;C16&amp;"'!M57")</f>
        <v/>
      </c>
      <c r="J16" s="50" t="str">
        <f ca="1">INDIRECT("'"&amp;C16&amp;"'!O57")</f>
        <v/>
      </c>
      <c r="K16" s="50" t="str">
        <f ca="1">INDIRECT("'"&amp;C16&amp;"'!Q57")</f>
        <v/>
      </c>
      <c r="L16" s="74" t="str">
        <f ca="1">INDIRECT("'"&amp;C16&amp;"'!S57")</f>
        <v/>
      </c>
      <c r="M16" s="21">
        <f t="shared" ca="1" si="10"/>
        <v>0.55677221515050868</v>
      </c>
      <c r="N16" s="7">
        <f t="shared" ca="1" si="8"/>
        <v>1.220979597138153</v>
      </c>
      <c r="O16" s="8">
        <f t="shared" ca="1" si="9"/>
        <v>6.2191007229374105</v>
      </c>
      <c r="R16" s="57"/>
      <c r="V16" s="111"/>
    </row>
    <row r="17" spans="2:22">
      <c r="B17" s="117"/>
      <c r="C17" s="68" t="s">
        <v>12</v>
      </c>
      <c r="D17" s="53">
        <f t="shared" ref="D17:D27" ca="1" si="11">INDIRECT("'"&amp;C17&amp;"'!C57")</f>
        <v>5.9647906080045425</v>
      </c>
      <c r="E17" s="10">
        <f t="shared" ref="E17:E27" ca="1" si="12">INDIRECT("'"&amp;C17&amp;"'!E57")</f>
        <v>6.6064901677641199</v>
      </c>
      <c r="F17" s="10">
        <f t="shared" ref="F17:F27" ca="1" si="13">INDIRECT("'"&amp;C17&amp;"'!G57")</f>
        <v>5.5539444412606516</v>
      </c>
      <c r="G17" s="10">
        <v>6.35</v>
      </c>
      <c r="H17" s="10" t="str">
        <f t="shared" ref="H17:H27" ca="1" si="14">INDIRECT("'"&amp;C17&amp;"'!K57")</f>
        <v/>
      </c>
      <c r="I17" s="10" t="str">
        <f t="shared" ref="I17:I27" ca="1" si="15">INDIRECT("'"&amp;C17&amp;"'!M57")</f>
        <v/>
      </c>
      <c r="J17" s="10" t="str">
        <f t="shared" ref="J17:J27" ca="1" si="16">INDIRECT("'"&amp;C17&amp;"'!O57")</f>
        <v/>
      </c>
      <c r="K17" s="10" t="str">
        <f t="shared" ref="K17:K27" ca="1" si="17">INDIRECT("'"&amp;C17&amp;"'!Q57")</f>
        <v/>
      </c>
      <c r="L17" s="75" t="str">
        <f t="shared" ref="L17:L27" ca="1" si="18">INDIRECT("'"&amp;C17&amp;"'!S57")</f>
        <v/>
      </c>
      <c r="M17" s="24">
        <f t="shared" ca="1" si="10"/>
        <v>0.45973754637342545</v>
      </c>
      <c r="N17" s="11">
        <f t="shared" ca="1" si="8"/>
        <v>1.0525457265034683</v>
      </c>
      <c r="O17" s="12">
        <f t="shared" ca="1" si="9"/>
        <v>6.118806304257328</v>
      </c>
      <c r="R17" s="57"/>
      <c r="V17" s="111"/>
    </row>
    <row r="18" spans="2:22">
      <c r="B18" s="117"/>
      <c r="C18" s="68" t="s">
        <v>13</v>
      </c>
      <c r="D18" s="53">
        <f t="shared" ca="1" si="11"/>
        <v>6.044997101111675</v>
      </c>
      <c r="E18" s="10">
        <f t="shared" ca="1" si="12"/>
        <v>6.6316265080825332</v>
      </c>
      <c r="F18" s="10">
        <f t="shared" ca="1" si="13"/>
        <v>5.6132985283470376</v>
      </c>
      <c r="G18" s="10">
        <v>6.39</v>
      </c>
      <c r="H18" s="10" t="str">
        <f t="shared" ca="1" si="14"/>
        <v/>
      </c>
      <c r="I18" s="10" t="str">
        <f t="shared" ca="1" si="15"/>
        <v/>
      </c>
      <c r="J18" s="10" t="str">
        <f t="shared" ca="1" si="16"/>
        <v/>
      </c>
      <c r="K18" s="10" t="str">
        <f t="shared" ca="1" si="17"/>
        <v/>
      </c>
      <c r="L18" s="75" t="str">
        <f t="shared" ca="1" si="18"/>
        <v/>
      </c>
      <c r="M18" s="24">
        <f t="shared" ca="1" si="10"/>
        <v>0.44235780567314936</v>
      </c>
      <c r="N18" s="11">
        <f t="shared" ca="1" si="8"/>
        <v>1.0183279797354956</v>
      </c>
      <c r="O18" s="12">
        <f t="shared" ca="1" si="9"/>
        <v>6.1699805343853118</v>
      </c>
      <c r="R18" s="57"/>
      <c r="V18" s="111"/>
    </row>
    <row r="19" spans="2:22">
      <c r="B19" s="117"/>
      <c r="C19" s="68" t="s">
        <v>14</v>
      </c>
      <c r="D19" s="53">
        <f t="shared" ca="1" si="11"/>
        <v>6.2639142423259822</v>
      </c>
      <c r="E19" s="10">
        <f t="shared" ca="1" si="12"/>
        <v>6.683921406016764</v>
      </c>
      <c r="F19" s="10">
        <f t="shared" ca="1" si="13"/>
        <v>5.5724268004745969</v>
      </c>
      <c r="G19" s="10">
        <v>6.55</v>
      </c>
      <c r="H19" s="10" t="str">
        <f t="shared" ca="1" si="14"/>
        <v/>
      </c>
      <c r="I19" s="10" t="str">
        <f t="shared" ca="1" si="15"/>
        <v/>
      </c>
      <c r="J19" s="10" t="str">
        <f t="shared" ca="1" si="16"/>
        <v/>
      </c>
      <c r="K19" s="10" t="str">
        <f t="shared" ca="1" si="17"/>
        <v/>
      </c>
      <c r="L19" s="75" t="str">
        <f t="shared" ca="1" si="18"/>
        <v/>
      </c>
      <c r="M19" s="24">
        <f t="shared" ca="1" si="10"/>
        <v>0.49542999186757308</v>
      </c>
      <c r="N19" s="11">
        <f ca="1">MAX(D19,E19,F19,G19,H19,I19,J19,K19,L19)-MIN(D19,E19,F19,G19,H19,I19,J19,K19,L19)</f>
        <v>1.1114946055421671</v>
      </c>
      <c r="O19" s="12">
        <f ca="1">AVERAGE(D19,E19,F19,G19,H19,I19,J19,K19,L19)</f>
        <v>6.2675656122043355</v>
      </c>
      <c r="R19" s="57"/>
      <c r="V19" s="111"/>
    </row>
    <row r="20" spans="2:22">
      <c r="B20" s="117"/>
      <c r="C20" s="68" t="s">
        <v>15</v>
      </c>
      <c r="D20" s="53">
        <f t="shared" ca="1" si="11"/>
        <v>6.1980684124354202</v>
      </c>
      <c r="E20" s="10">
        <f t="shared" ca="1" si="12"/>
        <v>6.8931940701457792</v>
      </c>
      <c r="F20" s="10">
        <f t="shared" ca="1" si="13"/>
        <v>5.5731795531468808</v>
      </c>
      <c r="G20" s="10">
        <v>6.53</v>
      </c>
      <c r="H20" s="10" t="str">
        <f t="shared" ca="1" si="14"/>
        <v/>
      </c>
      <c r="I20" s="10" t="str">
        <f t="shared" ca="1" si="15"/>
        <v/>
      </c>
      <c r="J20" s="10" t="str">
        <f t="shared" ca="1" si="16"/>
        <v/>
      </c>
      <c r="K20" s="10" t="str">
        <f t="shared" ca="1" si="17"/>
        <v/>
      </c>
      <c r="L20" s="75" t="str">
        <f t="shared" ca="1" si="18"/>
        <v/>
      </c>
      <c r="M20" s="24">
        <f t="shared" ca="1" si="10"/>
        <v>0.56078204102889717</v>
      </c>
      <c r="N20" s="11">
        <f t="shared" ca="1" si="8"/>
        <v>1.3200145169988984</v>
      </c>
      <c r="O20" s="12">
        <f t="shared" ca="1" si="9"/>
        <v>6.2986105089320201</v>
      </c>
      <c r="R20" s="57"/>
      <c r="V20" s="111"/>
    </row>
    <row r="21" spans="2:22">
      <c r="B21" s="117"/>
      <c r="C21" s="68" t="s">
        <v>16</v>
      </c>
      <c r="D21" s="53">
        <f t="shared" ca="1" si="11"/>
        <v>6.0283589026062998</v>
      </c>
      <c r="E21" s="10">
        <f t="shared" ca="1" si="12"/>
        <v>6.7960998239698585</v>
      </c>
      <c r="F21" s="10">
        <f t="shared" ca="1" si="13"/>
        <v>5.609029222853172</v>
      </c>
      <c r="G21" s="10">
        <v>6.54</v>
      </c>
      <c r="H21" s="10" t="str">
        <f t="shared" ca="1" si="14"/>
        <v/>
      </c>
      <c r="I21" s="10" t="str">
        <f t="shared" ca="1" si="15"/>
        <v/>
      </c>
      <c r="J21" s="10" t="str">
        <f t="shared" ca="1" si="16"/>
        <v/>
      </c>
      <c r="K21" s="10" t="str">
        <f t="shared" ca="1" si="17"/>
        <v/>
      </c>
      <c r="L21" s="75" t="str">
        <f t="shared" ca="1" si="18"/>
        <v/>
      </c>
      <c r="M21" s="24">
        <f t="shared" ca="1" si="10"/>
        <v>0.52981682644213213</v>
      </c>
      <c r="N21" s="11">
        <f t="shared" ca="1" si="8"/>
        <v>1.1870706011166865</v>
      </c>
      <c r="O21" s="12">
        <f ca="1">AVERAGE(D21,E21,F21,G21,H21,I21,J21,K21,L21)</f>
        <v>6.2433719873573317</v>
      </c>
      <c r="R21" s="57"/>
      <c r="V21" s="111"/>
    </row>
    <row r="22" spans="2:22">
      <c r="B22" s="117"/>
      <c r="C22" s="68" t="s">
        <v>17</v>
      </c>
      <c r="D22" s="53">
        <f t="shared" ca="1" si="11"/>
        <v>6.2245728312906063</v>
      </c>
      <c r="E22" s="10">
        <f t="shared" ca="1" si="12"/>
        <v>6.8673664837513044</v>
      </c>
      <c r="F22" s="10">
        <f t="shared" ca="1" si="13"/>
        <v>5.6487714095879964</v>
      </c>
      <c r="G22" s="10">
        <v>6.65</v>
      </c>
      <c r="H22" s="10" t="str">
        <f t="shared" ca="1" si="14"/>
        <v/>
      </c>
      <c r="I22" s="10" t="str">
        <f t="shared" ca="1" si="15"/>
        <v/>
      </c>
      <c r="J22" s="10" t="str">
        <f t="shared" ca="1" si="16"/>
        <v/>
      </c>
      <c r="K22" s="10" t="str">
        <f t="shared" ca="1" si="17"/>
        <v/>
      </c>
      <c r="L22" s="75" t="str">
        <f t="shared" ca="1" si="18"/>
        <v/>
      </c>
      <c r="M22" s="24">
        <f t="shared" ca="1" si="10"/>
        <v>0.53699783255665123</v>
      </c>
      <c r="N22" s="11">
        <f t="shared" ca="1" si="8"/>
        <v>1.218595074163308</v>
      </c>
      <c r="O22" s="12">
        <f t="shared" ref="O22:O27" ca="1" si="19">AVERAGE(D22,E22,F22,G22,H22,I22,J22,K22,L22)</f>
        <v>6.3476776811574762</v>
      </c>
      <c r="R22" s="57"/>
      <c r="V22" s="111"/>
    </row>
    <row r="23" spans="2:22">
      <c r="B23" s="117"/>
      <c r="C23" s="72" t="s">
        <v>18</v>
      </c>
      <c r="D23" s="63">
        <f t="shared" ca="1" si="11"/>
        <v>6.476680034058786</v>
      </c>
      <c r="E23" s="10">
        <f t="shared" ca="1" si="12"/>
        <v>7.2279366242813765</v>
      </c>
      <c r="F23" s="58">
        <f t="shared" ca="1" si="13"/>
        <v>5.7300515855231442</v>
      </c>
      <c r="G23" s="58">
        <v>6.81</v>
      </c>
      <c r="H23" s="58" t="str">
        <f t="shared" ca="1" si="14"/>
        <v/>
      </c>
      <c r="I23" s="58" t="str">
        <f t="shared" ca="1" si="15"/>
        <v/>
      </c>
      <c r="J23" s="58" t="str">
        <f t="shared" ca="1" si="16"/>
        <v/>
      </c>
      <c r="K23" s="58" t="str">
        <f t="shared" ca="1" si="17"/>
        <v/>
      </c>
      <c r="L23" s="76" t="str">
        <f t="shared" ca="1" si="18"/>
        <v/>
      </c>
      <c r="M23" s="64">
        <f t="shared" ca="1" si="10"/>
        <v>0.63361146700174242</v>
      </c>
      <c r="N23" s="65">
        <f t="shared" ca="1" si="8"/>
        <v>1.4978850387582323</v>
      </c>
      <c r="O23" s="66">
        <f t="shared" ca="1" si="19"/>
        <v>6.5611670609658264</v>
      </c>
      <c r="R23" s="57"/>
      <c r="V23" s="111"/>
    </row>
    <row r="24" spans="2:22">
      <c r="B24" s="117"/>
      <c r="C24" s="68" t="s">
        <v>34</v>
      </c>
      <c r="D24" s="53">
        <f t="shared" ca="1" si="11"/>
        <v>6.3564781613951657</v>
      </c>
      <c r="E24" s="10">
        <f t="shared" ca="1" si="12"/>
        <v>7.2191401321166691</v>
      </c>
      <c r="F24" s="10">
        <f t="shared" ca="1" si="13"/>
        <v>5.7465802590984199</v>
      </c>
      <c r="G24" s="10">
        <v>6.78</v>
      </c>
      <c r="H24" s="10" t="str">
        <f t="shared" ca="1" si="14"/>
        <v/>
      </c>
      <c r="I24" s="10" t="str">
        <f t="shared" ca="1" si="15"/>
        <v/>
      </c>
      <c r="J24" s="10" t="str">
        <f t="shared" ca="1" si="16"/>
        <v/>
      </c>
      <c r="K24" s="10" t="str">
        <f t="shared" ca="1" si="17"/>
        <v/>
      </c>
      <c r="L24" s="75" t="str">
        <f t="shared" ca="1" si="18"/>
        <v/>
      </c>
      <c r="M24" s="64">
        <f t="shared" ca="1" si="10"/>
        <v>0.6274794067586571</v>
      </c>
      <c r="N24" s="65">
        <f t="shared" ca="1" si="8"/>
        <v>1.4725598730182492</v>
      </c>
      <c r="O24" s="66">
        <f t="shared" ca="1" si="19"/>
        <v>6.5255496381525635</v>
      </c>
      <c r="R24" s="57"/>
      <c r="V24" s="111"/>
    </row>
    <row r="25" spans="2:22">
      <c r="B25" s="117"/>
      <c r="C25" s="68" t="s">
        <v>35</v>
      </c>
      <c r="D25" s="53">
        <f t="shared" ca="1" si="11"/>
        <v>6.6294543419471248</v>
      </c>
      <c r="E25" s="10">
        <f t="shared" ca="1" si="12"/>
        <v>7.4484083268874581</v>
      </c>
      <c r="F25" s="10">
        <f t="shared" ca="1" si="13"/>
        <v>5.9447694339436055</v>
      </c>
      <c r="G25" s="10">
        <v>7.18</v>
      </c>
      <c r="H25" s="10" t="str">
        <f t="shared" ca="1" si="14"/>
        <v/>
      </c>
      <c r="I25" s="10" t="str">
        <f t="shared" ca="1" si="15"/>
        <v/>
      </c>
      <c r="J25" s="10" t="str">
        <f t="shared" ca="1" si="16"/>
        <v/>
      </c>
      <c r="K25" s="10" t="str">
        <f t="shared" ca="1" si="17"/>
        <v/>
      </c>
      <c r="L25" s="75" t="str">
        <f t="shared" ca="1" si="18"/>
        <v/>
      </c>
      <c r="M25" s="64">
        <f t="shared" ca="1" si="10"/>
        <v>0.66466451913316471</v>
      </c>
      <c r="N25" s="65">
        <f t="shared" ca="1" si="8"/>
        <v>1.5036388929438527</v>
      </c>
      <c r="O25" s="66">
        <f t="shared" ca="1" si="19"/>
        <v>6.8006580256945472</v>
      </c>
      <c r="R25" s="57"/>
      <c r="V25" s="111"/>
    </row>
    <row r="26" spans="2:22">
      <c r="B26" s="117"/>
      <c r="C26" s="68" t="s">
        <v>36</v>
      </c>
      <c r="D26" s="53">
        <f t="shared" ca="1" si="11"/>
        <v>6.4994972773764657</v>
      </c>
      <c r="E26" s="10">
        <f t="shared" ca="1" si="12"/>
        <v>7.3616891227574826</v>
      </c>
      <c r="F26" s="10">
        <f t="shared" ca="1" si="13"/>
        <v>5.9297712600995514</v>
      </c>
      <c r="G26" s="10">
        <v>7.03</v>
      </c>
      <c r="H26" s="10" t="str">
        <f t="shared" ca="1" si="14"/>
        <v/>
      </c>
      <c r="I26" s="10" t="str">
        <f t="shared" ca="1" si="15"/>
        <v/>
      </c>
      <c r="J26" s="10" t="str">
        <f t="shared" ca="1" si="16"/>
        <v/>
      </c>
      <c r="K26" s="10" t="str">
        <f t="shared" ca="1" si="17"/>
        <v/>
      </c>
      <c r="L26" s="75" t="str">
        <f t="shared" ca="1" si="18"/>
        <v/>
      </c>
      <c r="M26" s="64">
        <f t="shared" ca="1" si="10"/>
        <v>0.62718321162773327</v>
      </c>
      <c r="N26" s="65">
        <f t="shared" ca="1" si="8"/>
        <v>1.4319178626579312</v>
      </c>
      <c r="O26" s="66">
        <f t="shared" ca="1" si="19"/>
        <v>6.7052394150583758</v>
      </c>
      <c r="R26" s="57"/>
      <c r="V26" s="111"/>
    </row>
    <row r="27" spans="2:22" ht="15.75" thickBot="1">
      <c r="B27" s="118"/>
      <c r="C27" s="69" t="s">
        <v>37</v>
      </c>
      <c r="D27" s="67">
        <f t="shared" ca="1" si="11"/>
        <v>6.7473088439059952</v>
      </c>
      <c r="E27" s="14">
        <f t="shared" ca="1" si="12"/>
        <v>7.7169380478815608</v>
      </c>
      <c r="F27" s="14">
        <f t="shared" ca="1" si="13"/>
        <v>6.2057239194085358</v>
      </c>
      <c r="G27" s="14">
        <v>7.46</v>
      </c>
      <c r="H27" s="14" t="str">
        <f t="shared" ca="1" si="14"/>
        <v/>
      </c>
      <c r="I27" s="14" t="str">
        <f t="shared" ca="1" si="15"/>
        <v/>
      </c>
      <c r="J27" s="14" t="str">
        <f t="shared" ca="1" si="16"/>
        <v/>
      </c>
      <c r="K27" s="14" t="str">
        <f t="shared" ca="1" si="17"/>
        <v/>
      </c>
      <c r="L27" s="77" t="str">
        <f t="shared" ca="1" si="18"/>
        <v/>
      </c>
      <c r="M27" s="26">
        <f t="shared" ca="1" si="10"/>
        <v>0.68704788142878448</v>
      </c>
      <c r="N27" s="15">
        <f t="shared" ca="1" si="8"/>
        <v>1.5112141284730249</v>
      </c>
      <c r="O27" s="16">
        <f t="shared" ca="1" si="19"/>
        <v>7.0324927027990238</v>
      </c>
      <c r="R27" s="57"/>
      <c r="V27" s="111"/>
    </row>
    <row r="28" spans="2:22">
      <c r="V28" s="111"/>
    </row>
    <row r="30" spans="2:22" ht="24" thickBot="1">
      <c r="B30" s="115" t="s">
        <v>23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22" ht="65.099999999999994" customHeight="1" thickBot="1">
      <c r="B31" s="1" t="s">
        <v>19</v>
      </c>
      <c r="C31" s="1" t="s">
        <v>4</v>
      </c>
      <c r="D31" s="2" t="s">
        <v>0</v>
      </c>
      <c r="E31" s="3" t="s">
        <v>38</v>
      </c>
      <c r="F31" s="3" t="s">
        <v>40</v>
      </c>
      <c r="G31" s="3" t="s">
        <v>42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4" t="s">
        <v>1</v>
      </c>
      <c r="N31" s="4" t="s">
        <v>2</v>
      </c>
      <c r="O31" s="4" t="s">
        <v>3</v>
      </c>
      <c r="P31" s="30" t="s">
        <v>24</v>
      </c>
      <c r="Q31" s="17" t="s">
        <v>25</v>
      </c>
    </row>
    <row r="32" spans="2:22">
      <c r="B32" s="112" t="s">
        <v>20</v>
      </c>
      <c r="C32" s="56" t="s">
        <v>11</v>
      </c>
      <c r="D32" s="88">
        <v>12.7</v>
      </c>
      <c r="E32" s="6">
        <v>12.3</v>
      </c>
      <c r="F32" s="6">
        <v>12.9944182239208</v>
      </c>
      <c r="G32" s="6">
        <v>13.53</v>
      </c>
      <c r="H32" s="6"/>
      <c r="I32" s="6"/>
      <c r="J32" s="6"/>
      <c r="K32" s="6"/>
      <c r="L32" s="19"/>
      <c r="M32" s="21">
        <f t="shared" ref="M32:M55" si="20">STDEV(D32,E32,F32,G32,H32,I32,J32,K32,L32)</f>
        <v>0.51781162913088241</v>
      </c>
      <c r="N32" s="7">
        <f t="shared" ref="N32:N55" si="21">MAX(D32,E32,F32,G32,H32,I32,J32,K32,L32)-MIN(D32,E32,F32,G32,H32,I32,J32,K32,L32)</f>
        <v>1.2299999999999986</v>
      </c>
      <c r="O32" s="7">
        <f t="shared" ref="O32:O55" si="22">AVERAGE(D32,E32,F32,G32,H32,I32,J32,K32,L32)</f>
        <v>12.881104555980201</v>
      </c>
      <c r="P32" s="22">
        <v>0.5</v>
      </c>
      <c r="Q32" s="23">
        <f>O32+P32</f>
        <v>13.381104555980201</v>
      </c>
    </row>
    <row r="33" spans="2:17">
      <c r="B33" s="113"/>
      <c r="C33" s="9" t="s">
        <v>12</v>
      </c>
      <c r="D33" s="51">
        <v>12.8</v>
      </c>
      <c r="E33" s="10">
        <v>12.4</v>
      </c>
      <c r="F33" s="10">
        <v>13.400726785050004</v>
      </c>
      <c r="G33" s="10">
        <v>13.5</v>
      </c>
      <c r="H33" s="10"/>
      <c r="I33" s="10"/>
      <c r="J33" s="10"/>
      <c r="K33" s="10"/>
      <c r="L33" s="20"/>
      <c r="M33" s="24">
        <f t="shared" si="20"/>
        <v>0.51898795263791497</v>
      </c>
      <c r="N33" s="11">
        <f t="shared" si="21"/>
        <v>1.0999999999999996</v>
      </c>
      <c r="O33" s="11">
        <f t="shared" si="22"/>
        <v>13.025181696262502</v>
      </c>
      <c r="P33" s="18">
        <v>0.5</v>
      </c>
      <c r="Q33" s="25">
        <f t="shared" ref="Q33:Q55" si="23">O33+P33</f>
        <v>13.525181696262502</v>
      </c>
    </row>
    <row r="34" spans="2:17">
      <c r="B34" s="113"/>
      <c r="C34" s="9" t="s">
        <v>13</v>
      </c>
      <c r="D34" s="51">
        <v>12.8</v>
      </c>
      <c r="E34" s="10">
        <v>12.3</v>
      </c>
      <c r="F34" s="10">
        <v>13.288036338806711</v>
      </c>
      <c r="G34" s="10">
        <v>13.52</v>
      </c>
      <c r="H34" s="10"/>
      <c r="I34" s="10"/>
      <c r="J34" s="10"/>
      <c r="K34" s="10"/>
      <c r="L34" s="20"/>
      <c r="M34" s="24">
        <f t="shared" si="20"/>
        <v>0.54198727036962591</v>
      </c>
      <c r="N34" s="11">
        <f t="shared" si="21"/>
        <v>1.2199999999999989</v>
      </c>
      <c r="O34" s="11">
        <f t="shared" si="22"/>
        <v>12.977009084701677</v>
      </c>
      <c r="P34" s="18">
        <v>0.5</v>
      </c>
      <c r="Q34" s="25">
        <f t="shared" si="23"/>
        <v>13.477009084701677</v>
      </c>
    </row>
    <row r="35" spans="2:17">
      <c r="B35" s="113"/>
      <c r="C35" s="9" t="s">
        <v>14</v>
      </c>
      <c r="D35" s="51">
        <v>13</v>
      </c>
      <c r="E35" s="10">
        <v>12.5</v>
      </c>
      <c r="F35" s="10">
        <v>13.263412791118268</v>
      </c>
      <c r="G35" s="10">
        <v>13.65</v>
      </c>
      <c r="H35" s="10"/>
      <c r="I35" s="10"/>
      <c r="J35" s="10"/>
      <c r="K35" s="10"/>
      <c r="L35" s="20"/>
      <c r="M35" s="24">
        <f t="shared" si="20"/>
        <v>0.48275555048066426</v>
      </c>
      <c r="N35" s="11">
        <f t="shared" si="21"/>
        <v>1.1500000000000004</v>
      </c>
      <c r="O35" s="11">
        <f t="shared" si="22"/>
        <v>13.103353197779567</v>
      </c>
      <c r="P35" s="18">
        <v>0.5</v>
      </c>
      <c r="Q35" s="25">
        <f t="shared" si="23"/>
        <v>13.603353197779567</v>
      </c>
    </row>
    <row r="36" spans="2:17">
      <c r="B36" s="113"/>
      <c r="C36" s="9" t="s">
        <v>15</v>
      </c>
      <c r="D36" s="51">
        <v>12.9</v>
      </c>
      <c r="E36" s="10">
        <v>12.6</v>
      </c>
      <c r="F36" s="10">
        <v>13.260296509826402</v>
      </c>
      <c r="G36" s="10">
        <v>13.77</v>
      </c>
      <c r="H36" s="10"/>
      <c r="I36" s="10"/>
      <c r="J36" s="10"/>
      <c r="K36" s="10"/>
      <c r="L36" s="20"/>
      <c r="M36" s="24">
        <f t="shared" si="20"/>
        <v>0.50343840270162477</v>
      </c>
      <c r="N36" s="11">
        <f t="shared" si="21"/>
        <v>1.17</v>
      </c>
      <c r="O36" s="11">
        <f t="shared" si="22"/>
        <v>13.1325741274566</v>
      </c>
      <c r="P36" s="18">
        <v>0.5</v>
      </c>
      <c r="Q36" s="25">
        <f t="shared" si="23"/>
        <v>13.6325741274566</v>
      </c>
    </row>
    <row r="37" spans="2:17">
      <c r="B37" s="113"/>
      <c r="C37" s="9" t="s">
        <v>16</v>
      </c>
      <c r="D37" s="51">
        <v>12.8</v>
      </c>
      <c r="E37" s="10">
        <v>12.7</v>
      </c>
      <c r="F37" s="10">
        <v>13.235698691379124</v>
      </c>
      <c r="G37" s="10">
        <v>13.64</v>
      </c>
      <c r="H37" s="10"/>
      <c r="I37" s="10"/>
      <c r="J37" s="10"/>
      <c r="K37" s="10"/>
      <c r="L37" s="20"/>
      <c r="M37" s="24">
        <f t="shared" si="20"/>
        <v>0.43199787670845319</v>
      </c>
      <c r="N37" s="11">
        <f t="shared" si="21"/>
        <v>0.94000000000000128</v>
      </c>
      <c r="O37" s="11">
        <f t="shared" si="22"/>
        <v>13.093924672844782</v>
      </c>
      <c r="P37" s="18">
        <v>0.5</v>
      </c>
      <c r="Q37" s="25">
        <f t="shared" si="23"/>
        <v>13.593924672844782</v>
      </c>
    </row>
    <row r="38" spans="2:17">
      <c r="B38" s="113"/>
      <c r="C38" s="9" t="s">
        <v>17</v>
      </c>
      <c r="D38" s="51">
        <v>13.2</v>
      </c>
      <c r="E38" s="10">
        <v>13</v>
      </c>
      <c r="F38" s="10">
        <v>13.436050753434657</v>
      </c>
      <c r="G38" s="10">
        <v>14</v>
      </c>
      <c r="H38" s="10"/>
      <c r="I38" s="10"/>
      <c r="J38" s="10"/>
      <c r="K38" s="10"/>
      <c r="L38" s="20"/>
      <c r="M38" s="24">
        <f t="shared" si="20"/>
        <v>0.43242523154005291</v>
      </c>
      <c r="N38" s="11">
        <f t="shared" si="21"/>
        <v>1</v>
      </c>
      <c r="O38" s="11">
        <f t="shared" si="22"/>
        <v>13.409012688358665</v>
      </c>
      <c r="P38" s="18">
        <v>0.5</v>
      </c>
      <c r="Q38" s="25">
        <f t="shared" si="23"/>
        <v>13.909012688358665</v>
      </c>
    </row>
    <row r="39" spans="2:17">
      <c r="B39" s="113"/>
      <c r="C39" s="9" t="s">
        <v>18</v>
      </c>
      <c r="D39" s="51">
        <v>13.5</v>
      </c>
      <c r="E39" s="10">
        <v>13</v>
      </c>
      <c r="F39" s="10">
        <v>13.71514231464287</v>
      </c>
      <c r="G39" s="10">
        <v>14.22</v>
      </c>
      <c r="H39" s="10"/>
      <c r="I39" s="10"/>
      <c r="J39" s="10"/>
      <c r="K39" s="10"/>
      <c r="L39" s="20"/>
      <c r="M39" s="24">
        <f t="shared" si="20"/>
        <v>0.50574994053441868</v>
      </c>
      <c r="N39" s="11">
        <f t="shared" si="21"/>
        <v>1.2200000000000006</v>
      </c>
      <c r="O39" s="11">
        <f t="shared" si="22"/>
        <v>13.608785578660717</v>
      </c>
      <c r="P39" s="87">
        <v>0.5</v>
      </c>
      <c r="Q39" s="89">
        <f t="shared" si="23"/>
        <v>14.108785578660717</v>
      </c>
    </row>
    <row r="40" spans="2:17">
      <c r="B40" s="113"/>
      <c r="C40" s="9" t="s">
        <v>34</v>
      </c>
      <c r="D40" s="52">
        <v>13.3</v>
      </c>
      <c r="E40" s="13">
        <v>13.3</v>
      </c>
      <c r="F40" s="13">
        <v>13.563963546797629</v>
      </c>
      <c r="G40" s="13">
        <v>14.06</v>
      </c>
      <c r="H40" s="13"/>
      <c r="I40" s="13"/>
      <c r="J40" s="13"/>
      <c r="K40" s="13"/>
      <c r="L40" s="29"/>
      <c r="M40" s="24">
        <f t="shared" si="20"/>
        <v>0.35830685998893408</v>
      </c>
      <c r="N40" s="11">
        <f t="shared" si="21"/>
        <v>0.75999999999999979</v>
      </c>
      <c r="O40" s="11">
        <f t="shared" si="22"/>
        <v>13.555990886699409</v>
      </c>
      <c r="P40" s="87">
        <v>0.5</v>
      </c>
      <c r="Q40" s="89">
        <f t="shared" si="23"/>
        <v>14.055990886699409</v>
      </c>
    </row>
    <row r="41" spans="2:17">
      <c r="B41" s="113"/>
      <c r="C41" s="9" t="s">
        <v>35</v>
      </c>
      <c r="D41" s="52">
        <v>13.8</v>
      </c>
      <c r="E41" s="13">
        <v>13.4</v>
      </c>
      <c r="F41" s="13">
        <v>13.889767582621975</v>
      </c>
      <c r="G41" s="13">
        <v>14.87</v>
      </c>
      <c r="H41" s="13"/>
      <c r="I41" s="13"/>
      <c r="J41" s="13"/>
      <c r="K41" s="13"/>
      <c r="L41" s="29"/>
      <c r="M41" s="24">
        <f t="shared" si="20"/>
        <v>0.62413847928938049</v>
      </c>
      <c r="N41" s="11">
        <f t="shared" si="21"/>
        <v>1.4699999999999989</v>
      </c>
      <c r="O41" s="11">
        <f t="shared" si="22"/>
        <v>13.989941895655493</v>
      </c>
      <c r="P41" s="87">
        <v>0.5</v>
      </c>
      <c r="Q41" s="89">
        <f t="shared" si="23"/>
        <v>14.489941895655493</v>
      </c>
    </row>
    <row r="42" spans="2:17">
      <c r="B42" s="113"/>
      <c r="C42" s="9" t="s">
        <v>36</v>
      </c>
      <c r="D42" s="52">
        <v>13.6</v>
      </c>
      <c r="E42" s="13">
        <v>13.3</v>
      </c>
      <c r="F42" s="13">
        <v>13.935627373509222</v>
      </c>
      <c r="G42" s="13">
        <v>14.7</v>
      </c>
      <c r="H42" s="13"/>
      <c r="I42" s="13"/>
      <c r="J42" s="13"/>
      <c r="K42" s="13"/>
      <c r="L42" s="29"/>
      <c r="M42" s="24">
        <f t="shared" si="20"/>
        <v>0.60283589557546902</v>
      </c>
      <c r="N42" s="11">
        <f t="shared" si="21"/>
        <v>1.3999999999999986</v>
      </c>
      <c r="O42" s="11">
        <f t="shared" si="22"/>
        <v>13.883906843377304</v>
      </c>
      <c r="P42" s="87">
        <v>0.5</v>
      </c>
      <c r="Q42" s="89">
        <f t="shared" si="23"/>
        <v>14.383906843377304</v>
      </c>
    </row>
    <row r="43" spans="2:17" ht="15.75" thickBot="1">
      <c r="B43" s="114"/>
      <c r="C43" s="62" t="s">
        <v>37</v>
      </c>
      <c r="D43" s="52">
        <v>14.1</v>
      </c>
      <c r="E43" s="13">
        <v>13.7</v>
      </c>
      <c r="F43" s="13">
        <v>14.198629953716662</v>
      </c>
      <c r="G43" s="13">
        <v>15.21</v>
      </c>
      <c r="H43" s="13"/>
      <c r="I43" s="13"/>
      <c r="J43" s="13"/>
      <c r="K43" s="13"/>
      <c r="L43" s="29"/>
      <c r="M43" s="83">
        <f t="shared" si="20"/>
        <v>0.64248405097148809</v>
      </c>
      <c r="N43" s="84">
        <f t="shared" si="21"/>
        <v>1.5100000000000016</v>
      </c>
      <c r="O43" s="84">
        <f t="shared" si="22"/>
        <v>14.302157488429165</v>
      </c>
      <c r="P43" s="85">
        <v>0.5</v>
      </c>
      <c r="Q43" s="86">
        <f t="shared" si="23"/>
        <v>14.802157488429165</v>
      </c>
    </row>
    <row r="44" spans="2:17">
      <c r="B44" s="112" t="s">
        <v>21</v>
      </c>
      <c r="C44" s="56" t="s">
        <v>11</v>
      </c>
      <c r="D44" s="92">
        <v>8.3000000000000007</v>
      </c>
      <c r="E44" s="93">
        <v>8.5</v>
      </c>
      <c r="F44" s="93">
        <v>7.4090204028618469</v>
      </c>
      <c r="G44" s="93">
        <v>8.629999999999999</v>
      </c>
      <c r="H44" s="93"/>
      <c r="I44" s="93"/>
      <c r="J44" s="93"/>
      <c r="K44" s="93"/>
      <c r="L44" s="94"/>
      <c r="M44" s="21">
        <f t="shared" si="20"/>
        <v>0.55080791422810882</v>
      </c>
      <c r="N44" s="7">
        <f t="shared" si="21"/>
        <v>1.2209795971381521</v>
      </c>
      <c r="O44" s="7">
        <f t="shared" si="22"/>
        <v>8.2097551007154621</v>
      </c>
      <c r="P44" s="22">
        <v>0.5</v>
      </c>
      <c r="Q44" s="23">
        <f t="shared" si="23"/>
        <v>8.7097551007154621</v>
      </c>
    </row>
    <row r="45" spans="2:17">
      <c r="B45" s="113"/>
      <c r="C45" s="9" t="s">
        <v>12</v>
      </c>
      <c r="D45" s="95">
        <v>8</v>
      </c>
      <c r="E45" s="96">
        <v>8.6</v>
      </c>
      <c r="F45" s="96">
        <v>7.5539444412606516</v>
      </c>
      <c r="G45" s="96">
        <v>8.35</v>
      </c>
      <c r="H45" s="96"/>
      <c r="I45" s="96"/>
      <c r="J45" s="96"/>
      <c r="K45" s="96"/>
      <c r="L45" s="97"/>
      <c r="M45" s="24">
        <f t="shared" si="20"/>
        <v>0.45386325455761606</v>
      </c>
      <c r="N45" s="11">
        <f t="shared" si="21"/>
        <v>1.0460555587393481</v>
      </c>
      <c r="O45" s="11">
        <f t="shared" si="22"/>
        <v>8.1259861103151625</v>
      </c>
      <c r="P45" s="18">
        <v>0.5</v>
      </c>
      <c r="Q45" s="25">
        <f t="shared" si="23"/>
        <v>8.6259861103151625</v>
      </c>
    </row>
    <row r="46" spans="2:17">
      <c r="B46" s="113"/>
      <c r="C46" s="9" t="s">
        <v>13</v>
      </c>
      <c r="D46" s="95">
        <v>8</v>
      </c>
      <c r="E46" s="96">
        <v>8.6</v>
      </c>
      <c r="F46" s="96">
        <v>7.6132985283470376</v>
      </c>
      <c r="G46" s="96">
        <v>8.39</v>
      </c>
      <c r="H46" s="96"/>
      <c r="I46" s="96"/>
      <c r="J46" s="96"/>
      <c r="K46" s="96"/>
      <c r="L46" s="97"/>
      <c r="M46" s="24">
        <f t="shared" si="20"/>
        <v>0.43613673299480349</v>
      </c>
      <c r="N46" s="11">
        <f t="shared" si="21"/>
        <v>0.98670147165296207</v>
      </c>
      <c r="O46" s="11">
        <f t="shared" si="22"/>
        <v>8.1508246320867599</v>
      </c>
      <c r="P46" s="18">
        <v>0.5</v>
      </c>
      <c r="Q46" s="25">
        <f t="shared" si="23"/>
        <v>8.6508246320867599</v>
      </c>
    </row>
    <row r="47" spans="2:17">
      <c r="B47" s="113"/>
      <c r="C47" s="9" t="s">
        <v>14</v>
      </c>
      <c r="D47" s="95">
        <v>8.3000000000000007</v>
      </c>
      <c r="E47" s="96">
        <v>8.6999999999999993</v>
      </c>
      <c r="F47" s="96">
        <v>7.5724268004745969</v>
      </c>
      <c r="G47" s="96">
        <v>8.5500000000000007</v>
      </c>
      <c r="H47" s="96"/>
      <c r="I47" s="96"/>
      <c r="J47" s="96"/>
      <c r="K47" s="96"/>
      <c r="L47" s="97"/>
      <c r="M47" s="24">
        <f t="shared" si="20"/>
        <v>0.50011943918310819</v>
      </c>
      <c r="N47" s="11">
        <f t="shared" si="21"/>
        <v>1.1275731995254024</v>
      </c>
      <c r="O47" s="11">
        <f t="shared" si="22"/>
        <v>8.2806067001186499</v>
      </c>
      <c r="P47" s="18">
        <v>0.5</v>
      </c>
      <c r="Q47" s="25">
        <f t="shared" si="23"/>
        <v>8.7806067001186499</v>
      </c>
    </row>
    <row r="48" spans="2:17">
      <c r="B48" s="113"/>
      <c r="C48" s="9" t="s">
        <v>15</v>
      </c>
      <c r="D48" s="95">
        <v>8.1999999999999993</v>
      </c>
      <c r="E48" s="96">
        <v>8.9</v>
      </c>
      <c r="F48" s="96">
        <v>7.5731795531468808</v>
      </c>
      <c r="G48" s="96">
        <v>8.5300000000000011</v>
      </c>
      <c r="H48" s="96"/>
      <c r="I48" s="96"/>
      <c r="J48" s="96"/>
      <c r="K48" s="96"/>
      <c r="L48" s="97"/>
      <c r="M48" s="24">
        <f t="shared" si="20"/>
        <v>0.56307650000516962</v>
      </c>
      <c r="N48" s="11">
        <f t="shared" si="21"/>
        <v>1.3268204468531195</v>
      </c>
      <c r="O48" s="11">
        <f t="shared" si="22"/>
        <v>8.3007948882867204</v>
      </c>
      <c r="P48" s="18">
        <v>0.5</v>
      </c>
      <c r="Q48" s="25">
        <f t="shared" si="23"/>
        <v>8.8007948882867204</v>
      </c>
    </row>
    <row r="49" spans="2:17">
      <c r="B49" s="113"/>
      <c r="C49" s="9" t="s">
        <v>16</v>
      </c>
      <c r="D49" s="95">
        <v>8</v>
      </c>
      <c r="E49" s="96">
        <v>8.8000000000000007</v>
      </c>
      <c r="F49" s="96">
        <v>7.609029222853172</v>
      </c>
      <c r="G49" s="96">
        <v>8.5399999999999991</v>
      </c>
      <c r="H49" s="96"/>
      <c r="I49" s="96"/>
      <c r="J49" s="96"/>
      <c r="K49" s="96"/>
      <c r="L49" s="97"/>
      <c r="M49" s="24">
        <f t="shared" si="20"/>
        <v>0.53519281015520348</v>
      </c>
      <c r="N49" s="11">
        <f t="shared" si="21"/>
        <v>1.1909707771468288</v>
      </c>
      <c r="O49" s="11">
        <f t="shared" si="22"/>
        <v>8.2372573057132925</v>
      </c>
      <c r="P49" s="18">
        <v>0.5</v>
      </c>
      <c r="Q49" s="25">
        <f t="shared" si="23"/>
        <v>8.7372573057132925</v>
      </c>
    </row>
    <row r="50" spans="2:17">
      <c r="B50" s="113"/>
      <c r="C50" s="9" t="s">
        <v>17</v>
      </c>
      <c r="D50" s="98">
        <v>8.1999999999999993</v>
      </c>
      <c r="E50" s="99">
        <v>8.9</v>
      </c>
      <c r="F50" s="96">
        <v>7.6487714095879964</v>
      </c>
      <c r="G50" s="96">
        <v>8.65</v>
      </c>
      <c r="H50" s="99"/>
      <c r="I50" s="99"/>
      <c r="J50" s="99"/>
      <c r="K50" s="99"/>
      <c r="L50" s="100"/>
      <c r="M50" s="24">
        <f t="shared" si="20"/>
        <v>0.54976393681064184</v>
      </c>
      <c r="N50" s="11">
        <f t="shared" si="21"/>
        <v>1.251228590412004</v>
      </c>
      <c r="O50" s="11">
        <f t="shared" si="22"/>
        <v>8.3496928523970002</v>
      </c>
      <c r="P50" s="18">
        <v>0.5</v>
      </c>
      <c r="Q50" s="25">
        <f t="shared" si="23"/>
        <v>8.8496928523970002</v>
      </c>
    </row>
    <row r="51" spans="2:17">
      <c r="B51" s="113"/>
      <c r="C51" s="9" t="s">
        <v>18</v>
      </c>
      <c r="D51" s="101">
        <v>8.5</v>
      </c>
      <c r="E51" s="102">
        <v>9.1999999999999993</v>
      </c>
      <c r="F51" s="102">
        <v>7.7300515855231442</v>
      </c>
      <c r="G51" s="102">
        <v>8.8099999999999987</v>
      </c>
      <c r="H51" s="102"/>
      <c r="I51" s="102"/>
      <c r="J51" s="102"/>
      <c r="K51" s="102"/>
      <c r="L51" s="103"/>
      <c r="M51" s="64">
        <f t="shared" si="20"/>
        <v>0.62303407344686446</v>
      </c>
      <c r="N51" s="65">
        <f t="shared" si="21"/>
        <v>1.4699484144768551</v>
      </c>
      <c r="O51" s="65">
        <f t="shared" si="22"/>
        <v>8.5600128963807869</v>
      </c>
      <c r="P51" s="90">
        <v>0.5</v>
      </c>
      <c r="Q51" s="91">
        <f t="shared" si="23"/>
        <v>9.0600128963807869</v>
      </c>
    </row>
    <row r="52" spans="2:17">
      <c r="B52" s="113"/>
      <c r="C52" s="61" t="s">
        <v>34</v>
      </c>
      <c r="D52" s="95">
        <v>8.4</v>
      </c>
      <c r="E52" s="96">
        <v>9.1999999999999993</v>
      </c>
      <c r="F52" s="96">
        <v>7.7465802590984199</v>
      </c>
      <c r="G52" s="96">
        <v>8.7800000000000011</v>
      </c>
      <c r="H52" s="96"/>
      <c r="I52" s="96"/>
      <c r="J52" s="96"/>
      <c r="K52" s="96"/>
      <c r="L52" s="96"/>
      <c r="M52" s="64">
        <f t="shared" si="20"/>
        <v>0.61699153572850252</v>
      </c>
      <c r="N52" s="65">
        <f t="shared" si="21"/>
        <v>1.4534197409015794</v>
      </c>
      <c r="O52" s="65">
        <f t="shared" si="22"/>
        <v>8.5316450647746045</v>
      </c>
      <c r="P52" s="90">
        <v>0.5</v>
      </c>
      <c r="Q52" s="91">
        <f t="shared" si="23"/>
        <v>9.0316450647746045</v>
      </c>
    </row>
    <row r="53" spans="2:17">
      <c r="B53" s="113"/>
      <c r="C53" s="9" t="s">
        <v>35</v>
      </c>
      <c r="D53" s="95">
        <v>8.6</v>
      </c>
      <c r="E53" s="96">
        <v>9.4</v>
      </c>
      <c r="F53" s="96">
        <v>7.9447694339436055</v>
      </c>
      <c r="G53" s="96">
        <v>9.18</v>
      </c>
      <c r="H53" s="96"/>
      <c r="I53" s="96"/>
      <c r="J53" s="96"/>
      <c r="K53" s="96"/>
      <c r="L53" s="96"/>
      <c r="M53" s="64">
        <f t="shared" si="20"/>
        <v>0.65176795758404948</v>
      </c>
      <c r="N53" s="65">
        <f t="shared" si="21"/>
        <v>1.4552305660563949</v>
      </c>
      <c r="O53" s="65">
        <f t="shared" si="22"/>
        <v>8.7811923584859013</v>
      </c>
      <c r="P53" s="90">
        <v>0.5</v>
      </c>
      <c r="Q53" s="91">
        <f t="shared" si="23"/>
        <v>9.2811923584859013</v>
      </c>
    </row>
    <row r="54" spans="2:17">
      <c r="B54" s="113"/>
      <c r="C54" s="9" t="s">
        <v>36</v>
      </c>
      <c r="D54" s="95">
        <v>8.5</v>
      </c>
      <c r="E54" s="96">
        <v>9.4</v>
      </c>
      <c r="F54" s="96">
        <v>7.9297712600995514</v>
      </c>
      <c r="G54" s="96">
        <v>9.0300000000000011</v>
      </c>
      <c r="H54" s="96"/>
      <c r="I54" s="96"/>
      <c r="J54" s="96"/>
      <c r="K54" s="96"/>
      <c r="L54" s="96"/>
      <c r="M54" s="64">
        <f t="shared" si="20"/>
        <v>0.64064008639411107</v>
      </c>
      <c r="N54" s="65">
        <f t="shared" si="21"/>
        <v>1.470228739900449</v>
      </c>
      <c r="O54" s="65">
        <f t="shared" si="22"/>
        <v>8.7149428150248873</v>
      </c>
      <c r="P54" s="90">
        <v>0.5</v>
      </c>
      <c r="Q54" s="91">
        <f t="shared" si="23"/>
        <v>9.2149428150248873</v>
      </c>
    </row>
    <row r="55" spans="2:17" ht="15.75" thickBot="1">
      <c r="B55" s="114"/>
      <c r="C55" s="62" t="s">
        <v>37</v>
      </c>
      <c r="D55" s="104">
        <v>8.6999999999999993</v>
      </c>
      <c r="E55" s="105">
        <v>9.6999999999999993</v>
      </c>
      <c r="F55" s="105">
        <v>8.2057239194085358</v>
      </c>
      <c r="G55" s="105">
        <v>9.4600000000000009</v>
      </c>
      <c r="H55" s="105"/>
      <c r="I55" s="105"/>
      <c r="J55" s="105"/>
      <c r="K55" s="105"/>
      <c r="L55" s="105"/>
      <c r="M55" s="26">
        <f t="shared" si="20"/>
        <v>0.68833000414145673</v>
      </c>
      <c r="N55" s="15">
        <f t="shared" si="21"/>
        <v>1.4942760805914634</v>
      </c>
      <c r="O55" s="15">
        <f t="shared" si="22"/>
        <v>9.0164309798521334</v>
      </c>
      <c r="P55" s="27">
        <v>0.5</v>
      </c>
      <c r="Q55" s="28">
        <f t="shared" si="23"/>
        <v>9.5164309798521334</v>
      </c>
    </row>
  </sheetData>
  <mergeCells count="6">
    <mergeCell ref="B44:B55"/>
    <mergeCell ref="B2:O2"/>
    <mergeCell ref="B30:Q30"/>
    <mergeCell ref="B4:B15"/>
    <mergeCell ref="B16:B27"/>
    <mergeCell ref="B32:B43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0"/>
  <sheetViews>
    <sheetView zoomScale="70" zoomScaleNormal="70" workbookViewId="0">
      <selection activeCell="C51" sqref="C51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39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11953.215456081034</v>
      </c>
      <c r="D30" s="106">
        <v>67853.600000000006</v>
      </c>
      <c r="E30" s="106">
        <v>518620.5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7970.3999999999942</v>
      </c>
      <c r="C31" s="106">
        <v>40533.999999999971</v>
      </c>
      <c r="D31" s="106">
        <v>153566.70000000001</v>
      </c>
      <c r="E31" s="106">
        <v>843629.5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37850.565924962044</v>
      </c>
      <c r="C32" s="106">
        <v>210377.47922279758</v>
      </c>
      <c r="D32" s="106">
        <v>285689.09999999998</v>
      </c>
      <c r="E32" s="106">
        <v>1229450.7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107684.39999999994</v>
      </c>
      <c r="C33" s="106">
        <v>536274.39999999979</v>
      </c>
      <c r="D33" s="106">
        <v>492853.8</v>
      </c>
      <c r="E33" s="106">
        <v>1603991.2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261669.45549648034</v>
      </c>
      <c r="C34" s="106">
        <v>1068185.722919201</v>
      </c>
      <c r="D34" s="106">
        <v>762029.2</v>
      </c>
      <c r="E34" s="106">
        <v>1979168.6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509967.19999999984</v>
      </c>
      <c r="C35" s="106">
        <v>1711157.5999999982</v>
      </c>
      <c r="D35" s="106">
        <v>1057227.3999999999</v>
      </c>
      <c r="E35" s="106">
        <v>2357565.9</v>
      </c>
      <c r="F35" s="106">
        <v>330860</v>
      </c>
      <c r="G35" s="106">
        <v>2506774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869184.10974161082</v>
      </c>
      <c r="C36" s="106">
        <v>2282045.4064110899</v>
      </c>
      <c r="D36" s="106">
        <v>1425203.4</v>
      </c>
      <c r="E36" s="106">
        <v>2708015.2</v>
      </c>
      <c r="F36" s="106">
        <v>873977</v>
      </c>
      <c r="G36" s="106">
        <v>3015177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1317638.3999999994</v>
      </c>
      <c r="C37" s="106">
        <v>2821140.399999998</v>
      </c>
      <c r="D37" s="106">
        <v>1798282.9</v>
      </c>
      <c r="E37" s="106">
        <v>3110004.4</v>
      </c>
      <c r="F37" s="106">
        <v>1562150</v>
      </c>
      <c r="G37" s="106">
        <v>3550000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1813833.1807043587</v>
      </c>
      <c r="C38" s="106">
        <v>3272450.3799727722</v>
      </c>
      <c r="D38" s="106">
        <v>2150913.4</v>
      </c>
      <c r="E38" s="106">
        <v>3547461.5</v>
      </c>
      <c r="F38" s="106">
        <v>2111414</v>
      </c>
      <c r="G38" s="106">
        <v>3944681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2318667.9999999981</v>
      </c>
      <c r="C39" s="106">
        <v>3755012.3999999985</v>
      </c>
      <c r="D39" s="106">
        <v>2479889.6</v>
      </c>
      <c r="E39" s="106">
        <v>4040156.8</v>
      </c>
      <c r="F39" s="106">
        <v>2558809</v>
      </c>
      <c r="G39" s="106">
        <v>4363040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2754853.1112543968</v>
      </c>
      <c r="C40" s="108">
        <v>4442059.919200018</v>
      </c>
      <c r="D40" s="106">
        <v>2847131</v>
      </c>
      <c r="E40" s="106">
        <v>4593830.8</v>
      </c>
      <c r="F40" s="106">
        <v>2954169</v>
      </c>
      <c r="G40" s="106">
        <v>5112912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3184569.1999999979</v>
      </c>
      <c r="C41" s="109">
        <v>5215763.9999999944</v>
      </c>
      <c r="D41" s="106">
        <v>3276770.6</v>
      </c>
      <c r="E41" s="106">
        <v>5157199.4000000004</v>
      </c>
      <c r="F41" s="106">
        <v>3354777</v>
      </c>
      <c r="G41" s="106">
        <v>5985478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3648044.0757021927</v>
      </c>
      <c r="C42" s="110">
        <v>6031836.9282799829</v>
      </c>
      <c r="D42" s="106">
        <v>3794110.8</v>
      </c>
      <c r="E42" s="106">
        <v>5728849.7999999998</v>
      </c>
      <c r="F42" s="106">
        <v>3722195</v>
      </c>
      <c r="G42" s="106">
        <v>6753046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4127332.3999999966</v>
      </c>
      <c r="C43" s="109">
        <v>6727847.5999999987</v>
      </c>
      <c r="D43" s="106">
        <v>4259744.7</v>
      </c>
      <c r="E43" s="106">
        <v>6271998.4000000004</v>
      </c>
      <c r="F43" s="106">
        <v>4101340</v>
      </c>
      <c r="G43" s="106">
        <v>7299264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4622617.1047280496</v>
      </c>
      <c r="C44" s="109">
        <v>7186438.9411221799</v>
      </c>
      <c r="D44" s="106">
        <v>4809970</v>
      </c>
      <c r="E44" s="106">
        <v>6748788.2000000002</v>
      </c>
      <c r="F44" s="106">
        <v>4561612</v>
      </c>
      <c r="G44" s="106">
        <v>7602710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5117644.3999999976</v>
      </c>
      <c r="C45" s="109">
        <v>7481270.7999999942</v>
      </c>
      <c r="D45" s="106">
        <v>5329595.5</v>
      </c>
      <c r="E45" s="106">
        <v>7118418.9000000004</v>
      </c>
      <c r="F45" s="106">
        <v>4964851</v>
      </c>
      <c r="G45" s="106">
        <v>7709024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5607326.1331816521</v>
      </c>
      <c r="C46" s="109">
        <v>7627861.4263187218</v>
      </c>
      <c r="D46" s="106">
        <v>5758238</v>
      </c>
      <c r="E46" s="106">
        <v>7421330.7000000002</v>
      </c>
      <c r="F46" s="106">
        <v>5456153</v>
      </c>
      <c r="G46" s="106">
        <v>7772828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6058447.9999999972</v>
      </c>
      <c r="C47" s="109">
        <v>7709799.9999999991</v>
      </c>
      <c r="D47" s="106">
        <v>6153573.0999999996</v>
      </c>
      <c r="E47" s="106">
        <v>7595402.2999999998</v>
      </c>
      <c r="F47" s="106">
        <v>5870316</v>
      </c>
      <c r="G47" s="106">
        <v>7783795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6446325.0762150893</v>
      </c>
      <c r="C48" s="109">
        <v>7747228.5302925771</v>
      </c>
      <c r="D48" s="106">
        <v>6523730.2999999998</v>
      </c>
      <c r="E48" s="106">
        <v>7692589.7000000002</v>
      </c>
      <c r="F48" s="106">
        <v>6289561</v>
      </c>
      <c r="G48" s="106">
        <v>7785996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6770631.5999999968</v>
      </c>
      <c r="C49" s="109">
        <v>7767454.8000000054</v>
      </c>
      <c r="D49" s="106">
        <v>6841377.9000000004</v>
      </c>
      <c r="E49" s="106">
        <v>7739151</v>
      </c>
      <c r="F49" s="106">
        <v>6582332</v>
      </c>
      <c r="G49" s="106">
        <v>7790400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7029107.7437741328</v>
      </c>
      <c r="C50" s="106">
        <v>7777651.9770748606</v>
      </c>
      <c r="D50" s="106">
        <v>7083608.7000000002</v>
      </c>
      <c r="E50" s="106">
        <v>7761531.5</v>
      </c>
      <c r="F50" s="106">
        <v>7001065</v>
      </c>
      <c r="G50" s="106">
        <v>7790400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7227170.3999999966</v>
      </c>
      <c r="C51" s="106">
        <v>7782031.600000008</v>
      </c>
      <c r="D51" s="106">
        <v>7277942</v>
      </c>
      <c r="E51" s="106">
        <v>7767396.7000000002</v>
      </c>
      <c r="F51" s="106">
        <v>7218441</v>
      </c>
      <c r="G51" s="106">
        <v>7790400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7361482.9817011151</v>
      </c>
      <c r="C52" s="106"/>
      <c r="D52" s="106">
        <v>7442568.5</v>
      </c>
      <c r="E52" s="106">
        <v>7777305.9000000004</v>
      </c>
      <c r="F52" s="106">
        <v>7366752</v>
      </c>
      <c r="G52" s="106">
        <v>7790400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7467329.599999995</v>
      </c>
      <c r="C53" s="106"/>
      <c r="D53" s="106">
        <v>7555128.5999999996</v>
      </c>
      <c r="E53" s="106">
        <v>7780969</v>
      </c>
      <c r="F53" s="106">
        <v>7475820</v>
      </c>
      <c r="G53" s="106">
        <v>7790400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7565446.1598977353</v>
      </c>
      <c r="C54" s="106"/>
      <c r="D54" s="106">
        <v>7614182</v>
      </c>
      <c r="E54" s="106">
        <v>7783891.2000000002</v>
      </c>
      <c r="F54" s="106">
        <v>7555036</v>
      </c>
      <c r="G54" s="106">
        <v>7790400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7639978.4000000013</v>
      </c>
      <c r="C55" s="106"/>
      <c r="D55" s="106">
        <v>7658181.2000000002</v>
      </c>
      <c r="E55" s="106">
        <v>7786093.2000000002</v>
      </c>
      <c r="F55" s="106">
        <v>7669519</v>
      </c>
      <c r="G55" s="106">
        <v>7790400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10.695154279855894</v>
      </c>
      <c r="C57" s="37">
        <f t="shared" si="1"/>
        <v>6.3063417778762645</v>
      </c>
      <c r="D57" s="37">
        <f t="shared" si="1"/>
        <v>10.296575116432361</v>
      </c>
      <c r="E57" s="37">
        <f t="shared" si="1"/>
        <v>6.5310407110115314</v>
      </c>
      <c r="F57" s="37">
        <f t="shared" si="1"/>
        <v>10.9944182239208</v>
      </c>
      <c r="G57" s="37">
        <f t="shared" si="1"/>
        <v>5.4090204028618469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7790400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N28:O28"/>
    <mergeCell ref="P28:Q28"/>
    <mergeCell ref="R28:S28"/>
    <mergeCell ref="A27:S27"/>
    <mergeCell ref="B28:C28"/>
    <mergeCell ref="D28:E28"/>
    <mergeCell ref="F28:G28"/>
    <mergeCell ref="H28:I28"/>
    <mergeCell ref="J28:K28"/>
    <mergeCell ref="L28:M28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zoomScale="70" zoomScaleNormal="70" workbookViewId="0">
      <selection activeCell="Z34" sqref="Z34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38295.420806160881</v>
      </c>
      <c r="D30" s="106">
        <v>159824</v>
      </c>
      <c r="E30" s="106">
        <v>1257195.3999999999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19429.999999999985</v>
      </c>
      <c r="C31" s="106">
        <v>136959.99999999991</v>
      </c>
      <c r="D31" s="106">
        <v>358583.7</v>
      </c>
      <c r="E31" s="106">
        <v>2023780.8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74352.069567225539</v>
      </c>
      <c r="C32" s="106">
        <v>664626.48691238812</v>
      </c>
      <c r="D32" s="106">
        <v>666973.4</v>
      </c>
      <c r="E32" s="106">
        <v>2898163.6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206811.99999999985</v>
      </c>
      <c r="C33" s="106">
        <v>1615539.9999999986</v>
      </c>
      <c r="D33" s="106">
        <v>1157639.5</v>
      </c>
      <c r="E33" s="106">
        <v>3714222.8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540307.61708913883</v>
      </c>
      <c r="C34" s="106">
        <v>2955693.134228609</v>
      </c>
      <c r="D34" s="106">
        <v>1804504.9</v>
      </c>
      <c r="E34" s="106">
        <v>4560280.0999999996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1106277.9999999998</v>
      </c>
      <c r="C35" s="106">
        <v>4442651.9999999963</v>
      </c>
      <c r="D35" s="106">
        <v>2508549.7000000002</v>
      </c>
      <c r="E35" s="106">
        <v>5285273.0999999996</v>
      </c>
      <c r="F35" s="106">
        <v>672896</v>
      </c>
      <c r="G35" s="106">
        <v>5533520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2001323.5876365437</v>
      </c>
      <c r="C36" s="106">
        <v>5643221.0138731292</v>
      </c>
      <c r="D36" s="106">
        <v>3318711.7</v>
      </c>
      <c r="E36" s="106">
        <v>6070310.0999999996</v>
      </c>
      <c r="F36" s="106">
        <v>1955280</v>
      </c>
      <c r="G36" s="106">
        <v>6488704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3102019.9999999977</v>
      </c>
      <c r="C37" s="106">
        <v>6730233.9999999981</v>
      </c>
      <c r="D37" s="106">
        <v>4145981.2</v>
      </c>
      <c r="E37" s="106">
        <v>6994847</v>
      </c>
      <c r="F37" s="106">
        <v>3492288</v>
      </c>
      <c r="G37" s="106">
        <v>7709808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4179913.1169492984</v>
      </c>
      <c r="C38" s="106">
        <v>7635495.0801495519</v>
      </c>
      <c r="D38" s="106">
        <v>4869477.9000000004</v>
      </c>
      <c r="E38" s="106">
        <v>7876695.2999999998</v>
      </c>
      <c r="F38" s="106">
        <v>4605072</v>
      </c>
      <c r="G38" s="106">
        <v>8637632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5236227.9999999944</v>
      </c>
      <c r="C39" s="106">
        <v>8628243.9999999981</v>
      </c>
      <c r="D39" s="106">
        <v>5591830.4000000004</v>
      </c>
      <c r="E39" s="106">
        <v>8836095.1999999993</v>
      </c>
      <c r="F39" s="106">
        <v>5599408</v>
      </c>
      <c r="G39" s="106">
        <v>9420640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6173064.2220208226</v>
      </c>
      <c r="C40" s="108">
        <v>10183455.187520117</v>
      </c>
      <c r="D40" s="106">
        <v>6323256.7000000002</v>
      </c>
      <c r="E40" s="106">
        <v>9766265.3000000007</v>
      </c>
      <c r="F40" s="106">
        <v>6498752</v>
      </c>
      <c r="G40" s="106">
        <v>10905456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7076447.9999999953</v>
      </c>
      <c r="C41" s="109">
        <v>11983895.999999993</v>
      </c>
      <c r="D41" s="106">
        <v>7249625.9000000004</v>
      </c>
      <c r="E41" s="106">
        <v>11017675.5</v>
      </c>
      <c r="F41" s="106">
        <v>7291232</v>
      </c>
      <c r="G41" s="106">
        <v>12796224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7985956.3488357747</v>
      </c>
      <c r="C42" s="110">
        <v>13895292.956556007</v>
      </c>
      <c r="D42" s="106">
        <v>8305717.0999999996</v>
      </c>
      <c r="E42" s="106">
        <v>12536635.300000001</v>
      </c>
      <c r="F42" s="106">
        <v>8167616</v>
      </c>
      <c r="G42" s="106">
        <v>14750352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8921295.9999999925</v>
      </c>
      <c r="C43" s="109">
        <v>15440821.999999993</v>
      </c>
      <c r="D43" s="106">
        <v>9292818.5999999996</v>
      </c>
      <c r="E43" s="106">
        <v>14058107.6</v>
      </c>
      <c r="F43" s="106">
        <v>9034576</v>
      </c>
      <c r="G43" s="106">
        <v>15784624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9918815.3870323729</v>
      </c>
      <c r="C44" s="109">
        <v>16314457.598444391</v>
      </c>
      <c r="D44" s="106">
        <v>10432046.4</v>
      </c>
      <c r="E44" s="106">
        <v>15197127.4</v>
      </c>
      <c r="F44" s="106">
        <v>9685392</v>
      </c>
      <c r="G44" s="106">
        <v>16619408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10979861.999999998</v>
      </c>
      <c r="C45" s="109">
        <v>16791155.999999993</v>
      </c>
      <c r="D45" s="106">
        <v>11507989.6</v>
      </c>
      <c r="E45" s="106">
        <v>16078295.699999999</v>
      </c>
      <c r="F45" s="106">
        <v>10673168</v>
      </c>
      <c r="G45" s="106">
        <v>16882544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12179442.75337803</v>
      </c>
      <c r="C46" s="109">
        <v>16931565.253254756</v>
      </c>
      <c r="D46" s="106">
        <v>12553950.800000001</v>
      </c>
      <c r="E46" s="106">
        <v>16546597.300000001</v>
      </c>
      <c r="F46" s="106">
        <v>11547104</v>
      </c>
      <c r="G46" s="106">
        <v>16981936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13342083.999999998</v>
      </c>
      <c r="C47" s="109">
        <v>16995065.999999993</v>
      </c>
      <c r="D47" s="106">
        <v>13661020.199999999</v>
      </c>
      <c r="E47" s="106">
        <v>16844312.899999999</v>
      </c>
      <c r="F47" s="106">
        <v>12488208</v>
      </c>
      <c r="G47" s="106">
        <v>17022000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14342424.368214441</v>
      </c>
      <c r="C48" s="109">
        <v>17013939.301725339</v>
      </c>
      <c r="D48" s="106">
        <v>14485049</v>
      </c>
      <c r="E48" s="106">
        <v>16964632.899999999</v>
      </c>
      <c r="F48" s="106">
        <v>13553872</v>
      </c>
      <c r="G48" s="106">
        <v>17022000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15156207.999999989</v>
      </c>
      <c r="C49" s="109">
        <v>17021423.999999993</v>
      </c>
      <c r="D49" s="106">
        <v>15243656.699999999</v>
      </c>
      <c r="E49" s="106">
        <v>16986101.199999999</v>
      </c>
      <c r="F49" s="106">
        <v>14556800</v>
      </c>
      <c r="G49" s="106">
        <v>17022000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15747542.29242059</v>
      </c>
      <c r="C50" s="106">
        <v>17021852.920472257</v>
      </c>
      <c r="D50" s="106">
        <v>15851754.4</v>
      </c>
      <c r="E50" s="106">
        <v>17007777.600000001</v>
      </c>
      <c r="F50" s="106">
        <v>15250176</v>
      </c>
      <c r="G50" s="106">
        <v>17022000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16176421.999999985</v>
      </c>
      <c r="C51" s="106">
        <v>17021999.999999989</v>
      </c>
      <c r="D51" s="106">
        <v>16244624.9</v>
      </c>
      <c r="E51" s="106">
        <v>17025405.100000001</v>
      </c>
      <c r="F51" s="106">
        <v>15802560</v>
      </c>
      <c r="G51" s="106">
        <v>17022000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16459690.238996839</v>
      </c>
      <c r="C52" s="106"/>
      <c r="D52" s="106">
        <v>16510782.199999999</v>
      </c>
      <c r="E52" s="106">
        <v>17025405.100000001</v>
      </c>
      <c r="F52" s="106">
        <v>16142336</v>
      </c>
      <c r="G52" s="106">
        <v>17022000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16660017.999999994</v>
      </c>
      <c r="C53" s="106"/>
      <c r="D53" s="106">
        <v>16703708.699999999</v>
      </c>
      <c r="E53" s="106">
        <v>17025405.100000001</v>
      </c>
      <c r="F53" s="106">
        <v>16494608</v>
      </c>
      <c r="G53" s="106">
        <v>17022000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16806934.005530603</v>
      </c>
      <c r="C54" s="106"/>
      <c r="D54" s="106">
        <v>16820436.100000001</v>
      </c>
      <c r="E54" s="106">
        <v>17025405.100000001</v>
      </c>
      <c r="F54" s="106">
        <v>16723824</v>
      </c>
      <c r="G54" s="106">
        <v>17022000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16904075.999999989</v>
      </c>
      <c r="C55" s="106"/>
      <c r="D55" s="106">
        <v>16897299.5</v>
      </c>
      <c r="E55" s="106">
        <v>17025405.100000001</v>
      </c>
      <c r="F55" s="106">
        <v>16847504</v>
      </c>
      <c r="G55" s="106">
        <v>17022000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10.788614727812735</v>
      </c>
      <c r="C57" s="37">
        <f t="shared" si="1"/>
        <v>5.9647906080045425</v>
      </c>
      <c r="D57" s="37">
        <f t="shared" si="1"/>
        <v>10.399914794085255</v>
      </c>
      <c r="E57" s="37">
        <f t="shared" si="1"/>
        <v>6.6064901677641199</v>
      </c>
      <c r="F57" s="37">
        <f t="shared" si="1"/>
        <v>11.400726785050004</v>
      </c>
      <c r="G57" s="37">
        <f t="shared" si="1"/>
        <v>5.5539444412606516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17022000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0"/>
  <sheetViews>
    <sheetView zoomScale="70" zoomScaleNormal="70" workbookViewId="0">
      <selection activeCell="AC32" sqref="AC32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41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44086.136888668603</v>
      </c>
      <c r="D30" s="106">
        <v>218635.7</v>
      </c>
      <c r="E30" s="106">
        <v>1829924.4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8505.5999999999949</v>
      </c>
      <c r="C31" s="106">
        <v>164846.39999999988</v>
      </c>
      <c r="D31" s="106">
        <v>524793</v>
      </c>
      <c r="E31" s="106">
        <v>3179973.6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76759.380299297627</v>
      </c>
      <c r="C32" s="106">
        <v>931157.99910923117</v>
      </c>
      <c r="D32" s="106">
        <v>1032811.4</v>
      </c>
      <c r="E32" s="106">
        <v>4586664.5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246979.19999999987</v>
      </c>
      <c r="C33" s="106">
        <v>2363366.399999999</v>
      </c>
      <c r="D33" s="106">
        <v>1803480.7</v>
      </c>
      <c r="E33" s="106">
        <v>5980364.0999999996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758035.61046629911</v>
      </c>
      <c r="C34" s="106">
        <v>4513096.166965914</v>
      </c>
      <c r="D34" s="106">
        <v>2903803.2</v>
      </c>
      <c r="E34" s="106">
        <v>7260905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1654919.9999999993</v>
      </c>
      <c r="C35" s="106">
        <v>6940341.5999999959</v>
      </c>
      <c r="D35" s="106">
        <v>4112464.1</v>
      </c>
      <c r="E35" s="106">
        <v>8513705.9000000004</v>
      </c>
      <c r="F35" s="106">
        <v>848515</v>
      </c>
      <c r="G35" s="106">
        <v>8795510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3072610.3161050705</v>
      </c>
      <c r="C36" s="106">
        <v>8886570.2300649211</v>
      </c>
      <c r="D36" s="106">
        <v>5331379.9000000004</v>
      </c>
      <c r="E36" s="106">
        <v>9710172.4000000004</v>
      </c>
      <c r="F36" s="106">
        <v>2447020</v>
      </c>
      <c r="G36" s="106">
        <v>10155532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4831886.3999999957</v>
      </c>
      <c r="C37" s="106">
        <v>10621283.999999989</v>
      </c>
      <c r="D37" s="106">
        <v>6656521.7000000002</v>
      </c>
      <c r="E37" s="106">
        <v>10986738.1</v>
      </c>
      <c r="F37" s="106">
        <v>5489539</v>
      </c>
      <c r="G37" s="106">
        <v>12365385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6586570.3358751051</v>
      </c>
      <c r="C38" s="106">
        <v>12005925.413175579</v>
      </c>
      <c r="D38" s="106">
        <v>7886460.5</v>
      </c>
      <c r="E38" s="106">
        <v>12315039</v>
      </c>
      <c r="F38" s="106">
        <v>7375680</v>
      </c>
      <c r="G38" s="106">
        <v>13661059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8302970.399999992</v>
      </c>
      <c r="C39" s="106">
        <v>13505582.399999995</v>
      </c>
      <c r="D39" s="106">
        <v>9048408.0999999996</v>
      </c>
      <c r="E39" s="106">
        <v>13634909.4</v>
      </c>
      <c r="F39" s="106">
        <v>8889763</v>
      </c>
      <c r="G39" s="106">
        <v>14714947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9808327.7405992057</v>
      </c>
      <c r="C40" s="108">
        <v>15851705.957199413</v>
      </c>
      <c r="D40" s="106">
        <v>10113040.199999999</v>
      </c>
      <c r="E40" s="106">
        <v>15273659.5</v>
      </c>
      <c r="F40" s="106">
        <v>10219449</v>
      </c>
      <c r="G40" s="106">
        <v>16923129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11210452.79999999</v>
      </c>
      <c r="C41" s="109">
        <v>18642676.799999997</v>
      </c>
      <c r="D41" s="106">
        <v>11373705.1</v>
      </c>
      <c r="E41" s="106">
        <v>17172881</v>
      </c>
      <c r="F41" s="106">
        <v>11395881</v>
      </c>
      <c r="G41" s="106">
        <v>20049580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12496661.405246176</v>
      </c>
      <c r="C42" s="110">
        <v>21876872.681764178</v>
      </c>
      <c r="D42" s="106">
        <v>12904990.6</v>
      </c>
      <c r="E42" s="106">
        <v>19781453.899999999</v>
      </c>
      <c r="F42" s="106">
        <v>12971011</v>
      </c>
      <c r="G42" s="106">
        <v>23528054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13821772.799999984</v>
      </c>
      <c r="C43" s="109">
        <v>24500275.199999988</v>
      </c>
      <c r="D43" s="106">
        <v>14581207.4</v>
      </c>
      <c r="E43" s="106">
        <v>22371831.199999999</v>
      </c>
      <c r="F43" s="106">
        <v>14277734</v>
      </c>
      <c r="G43" s="106">
        <v>25777228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15370125.106545934</v>
      </c>
      <c r="C44" s="109">
        <v>25843017.261264339</v>
      </c>
      <c r="D44" s="106">
        <v>16367731.1</v>
      </c>
      <c r="E44" s="106">
        <v>24483581.5</v>
      </c>
      <c r="F44" s="106">
        <v>15610272</v>
      </c>
      <c r="G44" s="106">
        <v>26904489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17100129.59999999</v>
      </c>
      <c r="C45" s="109">
        <v>26544326.399999987</v>
      </c>
      <c r="D45" s="106">
        <v>18175292.699999999</v>
      </c>
      <c r="E45" s="106">
        <v>25814378.899999999</v>
      </c>
      <c r="F45" s="106">
        <v>16800624</v>
      </c>
      <c r="G45" s="106">
        <v>27288028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19157280.420053467</v>
      </c>
      <c r="C46" s="109">
        <v>26729283.903403398</v>
      </c>
      <c r="D46" s="106">
        <v>19993704.300000001</v>
      </c>
      <c r="E46" s="106">
        <v>26394526.899999999</v>
      </c>
      <c r="F46" s="106">
        <v>18242966</v>
      </c>
      <c r="G46" s="106">
        <v>27489628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21175504.799999982</v>
      </c>
      <c r="C47" s="109">
        <v>26806559.999999978</v>
      </c>
      <c r="D47" s="106">
        <v>21635613.5</v>
      </c>
      <c r="E47" s="106">
        <v>26708903.399999999</v>
      </c>
      <c r="F47" s="106">
        <v>20166403</v>
      </c>
      <c r="G47" s="106">
        <v>27497414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22864562.102022313</v>
      </c>
      <c r="C48" s="109">
        <v>26819943.450164262</v>
      </c>
      <c r="D48" s="106">
        <v>23176136</v>
      </c>
      <c r="E48" s="106">
        <v>26818787.800000001</v>
      </c>
      <c r="F48" s="106">
        <v>21839030</v>
      </c>
      <c r="G48" s="106">
        <v>27505200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24208821.599999972</v>
      </c>
      <c r="C49" s="109">
        <v>26824799.999999966</v>
      </c>
      <c r="D49" s="106">
        <v>24304198.399999999</v>
      </c>
      <c r="E49" s="106">
        <v>26830166</v>
      </c>
      <c r="F49" s="106">
        <v>23316211</v>
      </c>
      <c r="G49" s="106">
        <v>27505200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25155223.093929276</v>
      </c>
      <c r="C50" s="106">
        <v>26824799.999999966</v>
      </c>
      <c r="D50" s="106">
        <v>25264044.800000001</v>
      </c>
      <c r="E50" s="106">
        <v>26830166</v>
      </c>
      <c r="F50" s="106">
        <v>24839299</v>
      </c>
      <c r="G50" s="106">
        <v>27505200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25813279.199999977</v>
      </c>
      <c r="C51" s="106">
        <v>26824799.999999966</v>
      </c>
      <c r="D51" s="106">
        <v>25937677.100000001</v>
      </c>
      <c r="E51" s="106">
        <v>26830166</v>
      </c>
      <c r="F51" s="106">
        <v>26082105</v>
      </c>
      <c r="G51" s="106">
        <v>27505200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26218346.061802395</v>
      </c>
      <c r="C52" s="106"/>
      <c r="D52" s="106">
        <v>26298901.399999999</v>
      </c>
      <c r="E52" s="106">
        <v>26830166</v>
      </c>
      <c r="F52" s="106">
        <v>26441462</v>
      </c>
      <c r="G52" s="106">
        <v>27505200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26483407.199999969</v>
      </c>
      <c r="C53" s="106"/>
      <c r="D53" s="106">
        <v>26537317.100000001</v>
      </c>
      <c r="E53" s="106">
        <v>26830166</v>
      </c>
      <c r="F53" s="106">
        <v>26941372</v>
      </c>
      <c r="G53" s="106">
        <v>27505200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26655187.623163071</v>
      </c>
      <c r="C54" s="106"/>
      <c r="D54" s="106">
        <v>26625779.600000001</v>
      </c>
      <c r="E54" s="106">
        <v>26830166</v>
      </c>
      <c r="F54" s="106">
        <v>27158131</v>
      </c>
      <c r="G54" s="106">
        <v>27505200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26753858.399999965</v>
      </c>
      <c r="C55" s="106"/>
      <c r="D55" s="106">
        <v>26707674.300000001</v>
      </c>
      <c r="E55" s="106">
        <v>26830166</v>
      </c>
      <c r="F55" s="106">
        <v>27266716</v>
      </c>
      <c r="G55" s="106">
        <v>27505200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10.823666364205465</v>
      </c>
      <c r="C57" s="37">
        <f t="shared" si="1"/>
        <v>6.044997101111675</v>
      </c>
      <c r="D57" s="37">
        <f t="shared" si="1"/>
        <v>10.341764945808704</v>
      </c>
      <c r="E57" s="37">
        <f t="shared" si="1"/>
        <v>6.6316265080825332</v>
      </c>
      <c r="F57" s="37">
        <f t="shared" si="1"/>
        <v>11.288036338806711</v>
      </c>
      <c r="G57" s="37">
        <f t="shared" si="1"/>
        <v>5.6132985283470376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26824800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0"/>
  <sheetViews>
    <sheetView zoomScale="70" zoomScaleNormal="70" workbookViewId="0">
      <selection activeCell="Z39" sqref="Z39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11393.226908236338</v>
      </c>
      <c r="D30" s="106">
        <v>287009.40000000002</v>
      </c>
      <c r="E30" s="106">
        <v>2436860.2000000002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44762.399999999972</v>
      </c>
      <c r="D31" s="106">
        <v>594147.6</v>
      </c>
      <c r="E31" s="106">
        <v>4176320.1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42084.528685331847</v>
      </c>
      <c r="C32" s="106">
        <v>826865.27412339207</v>
      </c>
      <c r="D32" s="106">
        <v>1206811</v>
      </c>
      <c r="E32" s="106">
        <v>6125369.0999999996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154873.59999999992</v>
      </c>
      <c r="C33" s="106">
        <v>2472120.3999999985</v>
      </c>
      <c r="D33" s="106">
        <v>2278884.6</v>
      </c>
      <c r="E33" s="106">
        <v>7980997.7999999998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705841.19219882658</v>
      </c>
      <c r="C34" s="106">
        <v>5470607.0108258529</v>
      </c>
      <c r="D34" s="106">
        <v>3717929.2</v>
      </c>
      <c r="E34" s="106">
        <v>9657709.0999999996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1781410.7999999989</v>
      </c>
      <c r="C35" s="106">
        <v>9011513.9999999944</v>
      </c>
      <c r="D35" s="106">
        <v>5284652.0999999996</v>
      </c>
      <c r="E35" s="106">
        <v>11398769.4</v>
      </c>
      <c r="F35" s="106">
        <v>858675</v>
      </c>
      <c r="G35" s="106">
        <v>11555801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3723079.5263751531</v>
      </c>
      <c r="C36" s="106">
        <v>11738789.741274904</v>
      </c>
      <c r="D36" s="106">
        <v>6942124.4000000004</v>
      </c>
      <c r="E36" s="106">
        <v>12910511.699999999</v>
      </c>
      <c r="F36" s="106">
        <v>3674729</v>
      </c>
      <c r="G36" s="106">
        <v>13748233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6223873.5999999959</v>
      </c>
      <c r="C37" s="106">
        <v>14079131.199999984</v>
      </c>
      <c r="D37" s="106">
        <v>8665158.5999999996</v>
      </c>
      <c r="E37" s="106">
        <v>14783676.699999999</v>
      </c>
      <c r="F37" s="106">
        <v>7604016</v>
      </c>
      <c r="G37" s="106">
        <v>16663443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8676352.4764370359</v>
      </c>
      <c r="C38" s="106">
        <v>15792868.289586909</v>
      </c>
      <c r="D38" s="106">
        <v>10462774.199999999</v>
      </c>
      <c r="E38" s="106">
        <v>16407497.5</v>
      </c>
      <c r="F38" s="106">
        <v>10120128</v>
      </c>
      <c r="G38" s="106">
        <v>18203612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11031263.199999988</v>
      </c>
      <c r="C39" s="106">
        <v>17610778</v>
      </c>
      <c r="D39" s="106">
        <v>12033329.9</v>
      </c>
      <c r="E39" s="106">
        <v>18065125</v>
      </c>
      <c r="F39" s="106">
        <v>11869238</v>
      </c>
      <c r="G39" s="106">
        <v>19454444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12996384.326628726</v>
      </c>
      <c r="C40" s="108">
        <v>20489848.338165622</v>
      </c>
      <c r="D40" s="106">
        <v>13380722.5</v>
      </c>
      <c r="E40" s="106">
        <v>20369673.899999999</v>
      </c>
      <c r="F40" s="106">
        <v>13533126</v>
      </c>
      <c r="G40" s="106">
        <v>22492108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14803641.199999992</v>
      </c>
      <c r="C41" s="109">
        <v>24120835.199999977</v>
      </c>
      <c r="D41" s="106">
        <v>15012969</v>
      </c>
      <c r="E41" s="106">
        <v>22850456.5</v>
      </c>
      <c r="F41" s="106">
        <v>15630918</v>
      </c>
      <c r="G41" s="106">
        <v>27712374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16493068.448421678</v>
      </c>
      <c r="C42" s="110">
        <v>29103922.004751474</v>
      </c>
      <c r="D42" s="106">
        <v>16645189.800000001</v>
      </c>
      <c r="E42" s="106">
        <v>26590359.699999999</v>
      </c>
      <c r="F42" s="106">
        <v>17293593</v>
      </c>
      <c r="G42" s="106">
        <v>32335257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18239015.999999989</v>
      </c>
      <c r="C43" s="109">
        <v>33211182.79999999</v>
      </c>
      <c r="D43" s="106">
        <v>19074514.100000001</v>
      </c>
      <c r="E43" s="106">
        <v>30282507.699999999</v>
      </c>
      <c r="F43" s="106">
        <v>18741548</v>
      </c>
      <c r="G43" s="106">
        <v>35114003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20255364.222929526</v>
      </c>
      <c r="C44" s="109">
        <v>34969013.620488316</v>
      </c>
      <c r="D44" s="106">
        <v>21622058.800000001</v>
      </c>
      <c r="E44" s="106">
        <v>33232881.800000001</v>
      </c>
      <c r="F44" s="106">
        <v>20381648</v>
      </c>
      <c r="G44" s="106">
        <v>35994092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22545901.599999987</v>
      </c>
      <c r="C45" s="109">
        <v>35844369.599999994</v>
      </c>
      <c r="D45" s="106">
        <v>24075976.800000001</v>
      </c>
      <c r="E45" s="106">
        <v>35061413.899999999</v>
      </c>
      <c r="F45" s="106">
        <v>22330694</v>
      </c>
      <c r="G45" s="106">
        <v>36168227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25374262.875522193</v>
      </c>
      <c r="C46" s="109">
        <v>36059018.519064076</v>
      </c>
      <c r="D46" s="106">
        <v>26498746.100000001</v>
      </c>
      <c r="E46" s="106">
        <v>35872414.5</v>
      </c>
      <c r="F46" s="106">
        <v>24666092</v>
      </c>
      <c r="G46" s="106">
        <v>36209200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28279388.399999969</v>
      </c>
      <c r="C47" s="109">
        <v>36153691.200000025</v>
      </c>
      <c r="D47" s="106">
        <v>28906160.399999999</v>
      </c>
      <c r="E47" s="106">
        <v>36168700.899999999</v>
      </c>
      <c r="F47" s="106">
        <v>27350172</v>
      </c>
      <c r="G47" s="106">
        <v>36209200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30945342.616597012</v>
      </c>
      <c r="C48" s="109">
        <v>36181943.289932601</v>
      </c>
      <c r="D48" s="106">
        <v>30911339.100000001</v>
      </c>
      <c r="E48" s="106">
        <v>36216443.299999997</v>
      </c>
      <c r="F48" s="106">
        <v>30346476</v>
      </c>
      <c r="G48" s="106">
        <v>36209200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33080253.599999998</v>
      </c>
      <c r="C49" s="109">
        <v>36195528.400000028</v>
      </c>
      <c r="D49" s="106">
        <v>32867330.300000001</v>
      </c>
      <c r="E49" s="106">
        <v>36216443.299999997</v>
      </c>
      <c r="F49" s="106">
        <v>32760156</v>
      </c>
      <c r="G49" s="106">
        <v>36209200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34486625.905957751</v>
      </c>
      <c r="C50" s="106">
        <v>36201991.084878631</v>
      </c>
      <c r="D50" s="106">
        <v>34244890.600000001</v>
      </c>
      <c r="E50" s="106">
        <v>36216443.299999997</v>
      </c>
      <c r="F50" s="106">
        <v>34286367</v>
      </c>
      <c r="G50" s="106">
        <v>36209200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35371163.599999994</v>
      </c>
      <c r="C51" s="106">
        <v>36204694.400000036</v>
      </c>
      <c r="D51" s="106">
        <v>35163866.399999999</v>
      </c>
      <c r="E51" s="106">
        <v>36216443.299999997</v>
      </c>
      <c r="F51" s="106">
        <v>35254956</v>
      </c>
      <c r="G51" s="106">
        <v>36209200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35794610.2902373</v>
      </c>
      <c r="C52" s="106"/>
      <c r="D52" s="106">
        <v>35632064</v>
      </c>
      <c r="E52" s="106">
        <v>36216443.299999997</v>
      </c>
      <c r="F52" s="106">
        <v>35769155</v>
      </c>
      <c r="G52" s="106">
        <v>36209200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36022571.20000001</v>
      </c>
      <c r="C53" s="106"/>
      <c r="D53" s="106">
        <v>35874053.200000003</v>
      </c>
      <c r="E53" s="106">
        <v>36216443.299999997</v>
      </c>
      <c r="F53" s="106">
        <v>36021545</v>
      </c>
      <c r="G53" s="106">
        <v>36209200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36115558.76802171</v>
      </c>
      <c r="C54" s="106"/>
      <c r="D54" s="106">
        <v>36064816.200000003</v>
      </c>
      <c r="E54" s="106">
        <v>36216443.299999997</v>
      </c>
      <c r="F54" s="106">
        <v>36157984</v>
      </c>
      <c r="G54" s="106">
        <v>36209200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36164028.00000003</v>
      </c>
      <c r="C55" s="106"/>
      <c r="D55" s="106">
        <v>36116042.399999999</v>
      </c>
      <c r="E55" s="106">
        <v>36216443.299999997</v>
      </c>
      <c r="F55" s="106">
        <v>36185436</v>
      </c>
      <c r="G55" s="106">
        <v>36209200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10.990716854889492</v>
      </c>
      <c r="C57" s="37">
        <f t="shared" si="1"/>
        <v>6.2639142423259822</v>
      </c>
      <c r="D57" s="37">
        <f t="shared" si="1"/>
        <v>10.536318408401558</v>
      </c>
      <c r="E57" s="37">
        <f t="shared" si="1"/>
        <v>6.683921406016764</v>
      </c>
      <c r="F57" s="37">
        <f t="shared" si="1"/>
        <v>11.263412791118268</v>
      </c>
      <c r="G57" s="37">
        <f t="shared" si="1"/>
        <v>5.5724268004745969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36209200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0"/>
  <sheetViews>
    <sheetView zoomScale="70" zoomScaleNormal="70" workbookViewId="0">
      <selection activeCell="AA32" sqref="AA32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13463.666252987361</v>
      </c>
      <c r="D30" s="106">
        <v>330824.59999999998</v>
      </c>
      <c r="E30" s="106">
        <v>2835411.9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52966.799999999974</v>
      </c>
      <c r="D31" s="106">
        <v>629564.30000000005</v>
      </c>
      <c r="E31" s="106">
        <v>4872054.4000000004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38226.995755498254</v>
      </c>
      <c r="C32" s="106">
        <v>1050588.0671037345</v>
      </c>
      <c r="D32" s="106">
        <v>1500821.8</v>
      </c>
      <c r="E32" s="106">
        <v>7207689.5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143183.59999999995</v>
      </c>
      <c r="C33" s="106">
        <v>3159806.7999999975</v>
      </c>
      <c r="D33" s="106">
        <v>2924168.8</v>
      </c>
      <c r="E33" s="106">
        <v>9559960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790308.44506657415</v>
      </c>
      <c r="C34" s="106">
        <v>7063880.9742562827</v>
      </c>
      <c r="D34" s="106">
        <v>4618861.4000000004</v>
      </c>
      <c r="E34" s="106">
        <v>11748064.800000001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2108261.5999999982</v>
      </c>
      <c r="C35" s="106">
        <v>11660527.999999991</v>
      </c>
      <c r="D35" s="106">
        <v>6728209.5999999996</v>
      </c>
      <c r="E35" s="106">
        <v>13883874.4</v>
      </c>
      <c r="F35" s="106">
        <v>1008105</v>
      </c>
      <c r="G35" s="106">
        <v>14578694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4682417.7453375384</v>
      </c>
      <c r="C36" s="106">
        <v>15131035.168752469</v>
      </c>
      <c r="D36" s="106">
        <v>8881021</v>
      </c>
      <c r="E36" s="106">
        <v>15914274.1</v>
      </c>
      <c r="F36" s="106">
        <v>4132076</v>
      </c>
      <c r="G36" s="106">
        <v>17441120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8024468.799999998</v>
      </c>
      <c r="C37" s="106">
        <v>18089095.599999987</v>
      </c>
      <c r="D37" s="106">
        <v>11144107.199999999</v>
      </c>
      <c r="E37" s="106">
        <v>18249037</v>
      </c>
      <c r="F37" s="106">
        <v>9523136</v>
      </c>
      <c r="G37" s="106">
        <v>21454419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11165158.94648622</v>
      </c>
      <c r="C38" s="106">
        <v>20244363.002250999</v>
      </c>
      <c r="D38" s="106">
        <v>13217717.1</v>
      </c>
      <c r="E38" s="106">
        <v>20322298.100000001</v>
      </c>
      <c r="F38" s="106">
        <v>12841740</v>
      </c>
      <c r="G38" s="106">
        <v>23252217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14155722.799999993</v>
      </c>
      <c r="C39" s="106">
        <v>22555869.199999984</v>
      </c>
      <c r="D39" s="106">
        <v>15324693.699999999</v>
      </c>
      <c r="E39" s="106">
        <v>22542915</v>
      </c>
      <c r="F39" s="106">
        <v>14975196</v>
      </c>
      <c r="G39" s="106">
        <v>24396832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16690630.373435149</v>
      </c>
      <c r="C40" s="108">
        <v>26372782.266280327</v>
      </c>
      <c r="D40" s="106">
        <v>17206726.100000001</v>
      </c>
      <c r="E40" s="106">
        <v>25354298.100000001</v>
      </c>
      <c r="F40" s="106">
        <v>17226140</v>
      </c>
      <c r="G40" s="106">
        <v>28535324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19014431.199999988</v>
      </c>
      <c r="C41" s="109">
        <v>31226086.399999987</v>
      </c>
      <c r="D41" s="106">
        <v>19084730.5</v>
      </c>
      <c r="E41" s="106">
        <v>28759307.100000001</v>
      </c>
      <c r="F41" s="106">
        <v>19781152</v>
      </c>
      <c r="G41" s="106">
        <v>35698275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21146210.051517714</v>
      </c>
      <c r="C42" s="110">
        <v>37879468.159938015</v>
      </c>
      <c r="D42" s="106">
        <v>21257856.399999999</v>
      </c>
      <c r="E42" s="106">
        <v>32914949.399999999</v>
      </c>
      <c r="F42" s="106">
        <v>22348262</v>
      </c>
      <c r="G42" s="106">
        <v>42174777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23340383.599999983</v>
      </c>
      <c r="C43" s="109">
        <v>43154329.199999973</v>
      </c>
      <c r="D43" s="106">
        <v>23939373.5</v>
      </c>
      <c r="E43" s="106">
        <v>37358476.5</v>
      </c>
      <c r="F43" s="106">
        <v>23827715</v>
      </c>
      <c r="G43" s="106">
        <v>45375545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25858329.58606901</v>
      </c>
      <c r="C44" s="109">
        <v>45046620.575713202</v>
      </c>
      <c r="D44" s="106">
        <v>27157844.399999999</v>
      </c>
      <c r="E44" s="106">
        <v>41302287.700000003</v>
      </c>
      <c r="F44" s="106">
        <v>25824854</v>
      </c>
      <c r="G44" s="106">
        <v>46204691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28798315.199999966</v>
      </c>
      <c r="C45" s="109">
        <v>45948317.199999966</v>
      </c>
      <c r="D45" s="106">
        <v>30480304.100000001</v>
      </c>
      <c r="E45" s="106">
        <v>43652866.600000001</v>
      </c>
      <c r="F45" s="106">
        <v>28209081</v>
      </c>
      <c r="G45" s="106">
        <v>46348400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32785826.560971819</v>
      </c>
      <c r="C46" s="109">
        <v>46164490.050594307</v>
      </c>
      <c r="D46" s="106">
        <v>33744845</v>
      </c>
      <c r="E46" s="106">
        <v>45095124.600000001</v>
      </c>
      <c r="F46" s="106">
        <v>31450191</v>
      </c>
      <c r="G46" s="106">
        <v>46348400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36877010.399999961</v>
      </c>
      <c r="C47" s="109">
        <v>46262661.599999934</v>
      </c>
      <c r="D47" s="106">
        <v>36757980.399999999</v>
      </c>
      <c r="E47" s="106">
        <v>45824492.899999999</v>
      </c>
      <c r="F47" s="106">
        <v>35442448</v>
      </c>
      <c r="G47" s="106">
        <v>46348400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40314263.779778652</v>
      </c>
      <c r="C48" s="109">
        <v>46297847.574978761</v>
      </c>
      <c r="D48" s="106">
        <v>39368212.799999997</v>
      </c>
      <c r="E48" s="106">
        <v>46115080.600000001</v>
      </c>
      <c r="F48" s="106">
        <v>39281424</v>
      </c>
      <c r="G48" s="106">
        <v>46348400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42943248.399999969</v>
      </c>
      <c r="C49" s="109">
        <v>46317306.399999946</v>
      </c>
      <c r="D49" s="106">
        <v>42344520.100000001</v>
      </c>
      <c r="E49" s="106">
        <v>46246210.799999997</v>
      </c>
      <c r="F49" s="106">
        <v>42798358</v>
      </c>
      <c r="G49" s="106">
        <v>46348400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44610877.960279807</v>
      </c>
      <c r="C50" s="106">
        <v>46331015.568878643</v>
      </c>
      <c r="D50" s="106">
        <v>44131666.299999997</v>
      </c>
      <c r="E50" s="106">
        <v>46278993.399999999</v>
      </c>
      <c r="F50" s="106">
        <v>44581529</v>
      </c>
      <c r="G50" s="106">
        <v>46348400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45601091.99999997</v>
      </c>
      <c r="C51" s="106">
        <v>46338168.399999939</v>
      </c>
      <c r="D51" s="106">
        <v>45156156</v>
      </c>
      <c r="E51" s="106">
        <v>46351115</v>
      </c>
      <c r="F51" s="106">
        <v>45340416</v>
      </c>
      <c r="G51" s="106">
        <v>46348400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46001130.385740407</v>
      </c>
      <c r="C52" s="106"/>
      <c r="D52" s="106">
        <v>45781709.899999999</v>
      </c>
      <c r="E52" s="106">
        <v>46351115</v>
      </c>
      <c r="F52" s="106">
        <v>45907859</v>
      </c>
      <c r="G52" s="106">
        <v>46348400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46206791.999999933</v>
      </c>
      <c r="C53" s="106"/>
      <c r="D53" s="106">
        <v>46058678.899999999</v>
      </c>
      <c r="E53" s="106">
        <v>46344558.5</v>
      </c>
      <c r="F53" s="106">
        <v>46213094</v>
      </c>
      <c r="G53" s="106">
        <v>46348400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46292684.858888499</v>
      </c>
      <c r="C54" s="106"/>
      <c r="D54" s="106">
        <v>46222338.899999999</v>
      </c>
      <c r="E54" s="106">
        <v>46344558.5</v>
      </c>
      <c r="F54" s="106">
        <v>46317977</v>
      </c>
      <c r="G54" s="106">
        <v>46348400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46333125.599999949</v>
      </c>
      <c r="C55" s="106"/>
      <c r="D55" s="106">
        <v>46305219.399999999</v>
      </c>
      <c r="E55" s="106">
        <v>46344558.5</v>
      </c>
      <c r="F55" s="106">
        <v>46331088</v>
      </c>
      <c r="G55" s="106">
        <v>46348400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10.919150799140526</v>
      </c>
      <c r="C57" s="37">
        <f t="shared" si="1"/>
        <v>6.1980684124354202</v>
      </c>
      <c r="D57" s="37">
        <f t="shared" si="1"/>
        <v>10.613592007973359</v>
      </c>
      <c r="E57" s="37">
        <f t="shared" si="1"/>
        <v>6.8931940701457792</v>
      </c>
      <c r="F57" s="37">
        <f t="shared" si="1"/>
        <v>11.260296509826402</v>
      </c>
      <c r="G57" s="37">
        <f t="shared" si="1"/>
        <v>5.5731795531468808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46348400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0"/>
  <sheetViews>
    <sheetView zoomScale="70" zoomScaleNormal="70" workbookViewId="0">
      <selection activeCell="W33" sqref="W33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23834.628507819663</v>
      </c>
      <c r="D30" s="106">
        <v>310889.40000000002</v>
      </c>
      <c r="E30" s="106">
        <v>3500439.3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0</v>
      </c>
      <c r="C31" s="106">
        <v>93382.399999999936</v>
      </c>
      <c r="D31" s="106">
        <v>665075.4</v>
      </c>
      <c r="E31" s="106">
        <v>6136624.0999999996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41264.187736879372</v>
      </c>
      <c r="C32" s="106">
        <v>1533622.7777006393</v>
      </c>
      <c r="D32" s="106">
        <v>1562525.3</v>
      </c>
      <c r="E32" s="106">
        <v>9066477.3000000007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155795.59999999992</v>
      </c>
      <c r="C33" s="106">
        <v>4457957.1999999974</v>
      </c>
      <c r="D33" s="106">
        <v>3010259.7</v>
      </c>
      <c r="E33" s="106">
        <v>11902815.800000001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964707.00926504156</v>
      </c>
      <c r="C34" s="106">
        <v>9246142.3426229712</v>
      </c>
      <c r="D34" s="106">
        <v>5173841.2</v>
      </c>
      <c r="E34" s="106">
        <v>14587888.800000001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2620869.5999999982</v>
      </c>
      <c r="C35" s="106">
        <v>14691153.199999992</v>
      </c>
      <c r="D35" s="106">
        <v>7572472.9000000004</v>
      </c>
      <c r="E35" s="106">
        <v>17077681.100000001</v>
      </c>
      <c r="F35" s="106">
        <v>1242384</v>
      </c>
      <c r="G35" s="106">
        <v>17674118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5810501.5467138365</v>
      </c>
      <c r="C36" s="106">
        <v>18857198.611619785</v>
      </c>
      <c r="D36" s="106">
        <v>10267176.6</v>
      </c>
      <c r="E36" s="106">
        <v>19609390.699999999</v>
      </c>
      <c r="F36" s="106">
        <v>5007321</v>
      </c>
      <c r="G36" s="106">
        <v>20829753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9893339.9999999925</v>
      </c>
      <c r="C37" s="106">
        <v>22328187.199999984</v>
      </c>
      <c r="D37" s="106">
        <v>12968851.4</v>
      </c>
      <c r="E37" s="106">
        <v>22169901.199999999</v>
      </c>
      <c r="F37" s="106">
        <v>11059795</v>
      </c>
      <c r="G37" s="106">
        <v>25784102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13615140.957202304</v>
      </c>
      <c r="C38" s="106">
        <v>24671920.46912311</v>
      </c>
      <c r="D38" s="106">
        <v>15369481.9</v>
      </c>
      <c r="E38" s="106">
        <v>24431209.399999999</v>
      </c>
      <c r="F38" s="106">
        <v>15318576</v>
      </c>
      <c r="G38" s="106">
        <v>28150137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17130753.59999999</v>
      </c>
      <c r="C39" s="106">
        <v>27223548.799999975</v>
      </c>
      <c r="D39" s="106">
        <v>17977592.300000001</v>
      </c>
      <c r="E39" s="106">
        <v>27045060.199999999</v>
      </c>
      <c r="F39" s="106">
        <v>18008668</v>
      </c>
      <c r="G39" s="106">
        <v>29356905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20156736.648706056</v>
      </c>
      <c r="C40" s="108">
        <v>32076657.395443257</v>
      </c>
      <c r="D40" s="106">
        <v>20376843.399999999</v>
      </c>
      <c r="E40" s="106">
        <v>30557484.300000001</v>
      </c>
      <c r="F40" s="106">
        <v>20475120</v>
      </c>
      <c r="G40" s="106">
        <v>33676396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22915647.999999981</v>
      </c>
      <c r="C41" s="109">
        <v>38342792.799999967</v>
      </c>
      <c r="D41" s="106">
        <v>22490214.800000001</v>
      </c>
      <c r="E41" s="106">
        <v>34574434.899999999</v>
      </c>
      <c r="F41" s="106">
        <v>24042892</v>
      </c>
      <c r="G41" s="106">
        <v>42047462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25374351.402556304</v>
      </c>
      <c r="C42" s="110">
        <v>46444588.03339275</v>
      </c>
      <c r="D42" s="106">
        <v>25001837.199999999</v>
      </c>
      <c r="E42" s="106">
        <v>39642099.600000001</v>
      </c>
      <c r="F42" s="106">
        <v>26769043</v>
      </c>
      <c r="G42" s="106">
        <v>50554080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27912127.599999979</v>
      </c>
      <c r="C43" s="109">
        <v>52485363.199999988</v>
      </c>
      <c r="D43" s="106">
        <v>27776790.600000001</v>
      </c>
      <c r="E43" s="106">
        <v>45317493.899999999</v>
      </c>
      <c r="F43" s="106">
        <v>28910073</v>
      </c>
      <c r="G43" s="106">
        <v>54910992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30919572.313893039</v>
      </c>
      <c r="C44" s="109">
        <v>54218734.520730875</v>
      </c>
      <c r="D44" s="106">
        <v>31301719.5</v>
      </c>
      <c r="E44" s="106">
        <v>49928801.799999997</v>
      </c>
      <c r="F44" s="106">
        <v>31035590</v>
      </c>
      <c r="G44" s="106">
        <v>56206291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34487335.99999997</v>
      </c>
      <c r="C45" s="109">
        <v>54955641.599999979</v>
      </c>
      <c r="D45" s="106">
        <v>35643699.899999999</v>
      </c>
      <c r="E45" s="106">
        <v>53014025.200000003</v>
      </c>
      <c r="F45" s="106">
        <v>33488352</v>
      </c>
      <c r="G45" s="106">
        <v>56424000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39400773.794566661</v>
      </c>
      <c r="C46" s="109">
        <v>55039947.77712471</v>
      </c>
      <c r="D46" s="106">
        <v>39694316.5</v>
      </c>
      <c r="E46" s="106">
        <v>54444084</v>
      </c>
      <c r="F46" s="106">
        <v>37361020</v>
      </c>
      <c r="G46" s="106">
        <v>56424000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44441833.999999963</v>
      </c>
      <c r="C47" s="109">
        <v>55070797.999999955</v>
      </c>
      <c r="D47" s="106">
        <v>43207252.700000003</v>
      </c>
      <c r="E47" s="106">
        <v>54911153.399999999</v>
      </c>
      <c r="F47" s="106">
        <v>42680505</v>
      </c>
      <c r="G47" s="106">
        <v>56424000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48666598.653163821</v>
      </c>
      <c r="C48" s="109">
        <v>55073177.843733907</v>
      </c>
      <c r="D48" s="106">
        <v>46926182</v>
      </c>
      <c r="E48" s="106">
        <v>55069439.5</v>
      </c>
      <c r="F48" s="106">
        <v>47628019</v>
      </c>
      <c r="G48" s="106">
        <v>56424000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51752139.999999955</v>
      </c>
      <c r="C49" s="109">
        <v>55073999.999999963</v>
      </c>
      <c r="D49" s="106">
        <v>50127518.299999997</v>
      </c>
      <c r="E49" s="106">
        <v>55085017</v>
      </c>
      <c r="F49" s="106">
        <v>52265625</v>
      </c>
      <c r="G49" s="106">
        <v>56424000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53431674.384605736</v>
      </c>
      <c r="C50" s="106">
        <v>55073999.999999963</v>
      </c>
      <c r="D50" s="106">
        <v>52358795</v>
      </c>
      <c r="E50" s="106">
        <v>55085017</v>
      </c>
      <c r="F50" s="106">
        <v>53987212</v>
      </c>
      <c r="G50" s="106">
        <v>56424000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54386496.799999997</v>
      </c>
      <c r="C51" s="106">
        <v>55073999.999999963</v>
      </c>
      <c r="D51" s="106">
        <v>53798641.299999997</v>
      </c>
      <c r="E51" s="106">
        <v>55085017</v>
      </c>
      <c r="F51" s="106">
        <v>55575984</v>
      </c>
      <c r="G51" s="106">
        <v>56424000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54787755.009219401</v>
      </c>
      <c r="C52" s="106"/>
      <c r="D52" s="106">
        <v>54527505.5</v>
      </c>
      <c r="E52" s="106">
        <v>55085017</v>
      </c>
      <c r="F52" s="106">
        <v>56057500</v>
      </c>
      <c r="G52" s="106">
        <v>56424000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54984075.599999972</v>
      </c>
      <c r="C53" s="106"/>
      <c r="D53" s="106">
        <v>54812666.5</v>
      </c>
      <c r="E53" s="106">
        <v>55085017</v>
      </c>
      <c r="F53" s="106">
        <v>56307158</v>
      </c>
      <c r="G53" s="106">
        <v>56424000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55047403.872514032</v>
      </c>
      <c r="C54" s="106"/>
      <c r="D54" s="106">
        <v>54950097.200000003</v>
      </c>
      <c r="E54" s="106">
        <v>55085017</v>
      </c>
      <c r="F54" s="106">
        <v>56376076</v>
      </c>
      <c r="G54" s="106">
        <v>56424000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55072744.799999967</v>
      </c>
      <c r="C55" s="106"/>
      <c r="D55" s="106">
        <v>55030495.700000003</v>
      </c>
      <c r="E55" s="106">
        <v>55085017</v>
      </c>
      <c r="F55" s="106">
        <v>56392051</v>
      </c>
      <c r="G55" s="106">
        <v>56424000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10.83645822484198</v>
      </c>
      <c r="C57" s="37">
        <f t="shared" si="1"/>
        <v>6.0283589026062998</v>
      </c>
      <c r="D57" s="37">
        <f t="shared" si="1"/>
        <v>10.728665765683974</v>
      </c>
      <c r="E57" s="37">
        <f t="shared" si="1"/>
        <v>6.7960998239698585</v>
      </c>
      <c r="F57" s="37">
        <f t="shared" si="1"/>
        <v>11.235698691379124</v>
      </c>
      <c r="G57" s="37">
        <f t="shared" si="1"/>
        <v>5.609029222853172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55074000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0"/>
  <sheetViews>
    <sheetView zoomScale="70" zoomScaleNormal="70" workbookViewId="0">
      <selection activeCell="X33" sqref="X33"/>
    </sheetView>
  </sheetViews>
  <sheetFormatPr defaultRowHeight="15"/>
  <cols>
    <col min="2" max="19" width="11.7109375" customWidth="1"/>
  </cols>
  <sheetData>
    <row r="1" spans="1:19">
      <c r="A1" s="31"/>
      <c r="B1" s="32"/>
      <c r="C1" s="32"/>
      <c r="D1" s="33"/>
      <c r="E1" s="33"/>
      <c r="F1" s="33"/>
      <c r="G1" s="33"/>
      <c r="H1" s="33"/>
      <c r="I1" s="33"/>
      <c r="J1" s="34"/>
      <c r="K1" s="34"/>
      <c r="L1" s="35"/>
      <c r="M1" s="35"/>
      <c r="N1" s="35"/>
      <c r="O1" s="35"/>
      <c r="P1" s="35"/>
      <c r="Q1" s="35"/>
      <c r="R1" s="35"/>
    </row>
    <row r="2" spans="1:19">
      <c r="A2" s="31"/>
      <c r="B2" s="35"/>
      <c r="C2" s="35"/>
      <c r="D2" s="33"/>
      <c r="E2" s="33"/>
      <c r="F2" s="33"/>
      <c r="G2" s="33"/>
      <c r="H2" s="33"/>
      <c r="I2" s="33"/>
      <c r="J2" s="34"/>
      <c r="K2" s="34"/>
      <c r="L2" s="35"/>
      <c r="M2" s="35"/>
      <c r="N2" s="35"/>
      <c r="O2" s="35"/>
      <c r="P2" s="35"/>
      <c r="Q2" s="35"/>
      <c r="R2" s="35"/>
    </row>
    <row r="3" spans="1:19">
      <c r="A3" s="31"/>
      <c r="B3" s="35"/>
      <c r="C3" s="35"/>
      <c r="D3" s="33"/>
      <c r="E3" s="33"/>
      <c r="F3" s="33"/>
      <c r="G3" s="33"/>
      <c r="H3" s="33"/>
      <c r="I3" s="33"/>
      <c r="J3" s="34"/>
      <c r="K3" s="34"/>
      <c r="L3" s="35"/>
      <c r="M3" s="35"/>
      <c r="N3" s="35"/>
      <c r="O3" s="35"/>
      <c r="P3" s="35"/>
      <c r="Q3" s="35"/>
      <c r="R3" s="35"/>
    </row>
    <row r="4" spans="1:19">
      <c r="A4" s="31"/>
      <c r="B4" s="35"/>
      <c r="C4" s="35"/>
      <c r="D4" s="33"/>
      <c r="E4" s="33"/>
      <c r="F4" s="33"/>
      <c r="G4" s="33"/>
      <c r="H4" s="33"/>
      <c r="I4" s="33"/>
      <c r="J4" s="34"/>
      <c r="K4" s="34"/>
      <c r="L4" s="35"/>
      <c r="M4" s="35"/>
      <c r="N4" s="35"/>
      <c r="O4" s="35"/>
      <c r="P4" s="35"/>
      <c r="Q4" s="35"/>
      <c r="R4" s="35"/>
    </row>
    <row r="5" spans="1:19">
      <c r="A5" s="31"/>
      <c r="B5" s="35"/>
      <c r="C5" s="35"/>
      <c r="D5" s="33"/>
      <c r="E5" s="33"/>
      <c r="F5" s="33"/>
      <c r="G5" s="33"/>
      <c r="H5" s="33"/>
      <c r="I5" s="33"/>
      <c r="J5" s="34"/>
      <c r="K5" s="34"/>
      <c r="L5" s="35"/>
      <c r="M5" s="35"/>
      <c r="N5" s="35"/>
      <c r="O5" s="35"/>
      <c r="P5" s="35"/>
      <c r="Q5" s="35"/>
      <c r="R5" s="35"/>
    </row>
    <row r="6" spans="1:19">
      <c r="A6" s="31"/>
      <c r="B6" s="35"/>
      <c r="C6" s="35"/>
      <c r="D6" s="33"/>
      <c r="E6" s="33"/>
      <c r="F6" s="33"/>
      <c r="G6" s="33"/>
      <c r="H6" s="33"/>
      <c r="I6" s="33"/>
      <c r="J6" s="34"/>
      <c r="K6" s="34"/>
      <c r="L6" s="35"/>
      <c r="M6" s="35"/>
      <c r="N6" s="35"/>
      <c r="O6" s="35"/>
      <c r="P6" s="35"/>
      <c r="Q6" s="35"/>
      <c r="R6" s="35"/>
    </row>
    <row r="7" spans="1:19">
      <c r="A7" s="31"/>
      <c r="B7" s="35"/>
      <c r="C7" s="35"/>
      <c r="D7" s="33"/>
      <c r="E7" s="33"/>
      <c r="F7" s="33"/>
      <c r="G7" s="33"/>
      <c r="H7" s="33"/>
      <c r="I7" s="33"/>
      <c r="J7" s="34"/>
      <c r="K7" s="34"/>
      <c r="L7" s="35"/>
      <c r="M7" s="35"/>
      <c r="N7" s="35"/>
      <c r="O7" s="35"/>
      <c r="P7" s="35"/>
      <c r="Q7" s="35"/>
      <c r="R7" s="35"/>
      <c r="S7" s="35"/>
    </row>
    <row r="8" spans="1:19">
      <c r="A8" s="31"/>
      <c r="B8" s="35"/>
      <c r="C8" s="35"/>
      <c r="D8" s="33"/>
      <c r="E8" s="33"/>
      <c r="F8" s="33"/>
      <c r="G8" s="33"/>
      <c r="H8" s="33"/>
      <c r="I8" s="33"/>
      <c r="J8" s="34"/>
      <c r="K8" s="34"/>
      <c r="L8" s="35"/>
      <c r="M8" s="35"/>
      <c r="N8" s="35"/>
      <c r="O8" s="35"/>
      <c r="P8" s="35"/>
      <c r="Q8" s="35"/>
      <c r="R8" s="35"/>
      <c r="S8" s="35"/>
    </row>
    <row r="9" spans="1:19">
      <c r="A9" s="31"/>
      <c r="B9" s="35"/>
      <c r="C9" s="35"/>
      <c r="D9" s="33"/>
      <c r="E9" s="33"/>
      <c r="F9" s="33"/>
      <c r="G9" s="33"/>
      <c r="H9" s="33"/>
      <c r="I9" s="33"/>
      <c r="J9" s="34"/>
      <c r="K9" s="34"/>
      <c r="L9" s="35"/>
      <c r="M9" s="35"/>
      <c r="N9" s="35"/>
      <c r="O9" s="35"/>
      <c r="P9" s="35"/>
      <c r="Q9" s="35"/>
      <c r="R9" s="35"/>
      <c r="S9" s="35"/>
    </row>
    <row r="10" spans="1:19">
      <c r="A10" s="31"/>
      <c r="B10" s="35"/>
      <c r="C10" s="35"/>
      <c r="D10" s="33"/>
      <c r="E10" s="33"/>
      <c r="F10" s="33"/>
      <c r="G10" s="33"/>
      <c r="H10" s="33"/>
      <c r="I10" s="33"/>
      <c r="J10" s="34"/>
      <c r="K10" s="34"/>
      <c r="L10" s="35"/>
      <c r="M10" s="35"/>
      <c r="N10" s="35"/>
      <c r="O10" s="35"/>
      <c r="P10" s="35"/>
      <c r="Q10" s="35"/>
      <c r="R10" s="35"/>
      <c r="S10" s="35"/>
    </row>
    <row r="11" spans="1:19">
      <c r="A11" s="31"/>
      <c r="B11" s="35"/>
      <c r="C11" s="35"/>
      <c r="D11" s="33"/>
      <c r="E11" s="33"/>
      <c r="F11" s="33"/>
      <c r="G11" s="33"/>
      <c r="H11" s="33"/>
      <c r="I11" s="33"/>
      <c r="J11" s="34"/>
      <c r="K11" s="34"/>
      <c r="L11" s="35"/>
      <c r="M11" s="35"/>
      <c r="N11" s="35"/>
      <c r="O11" s="35"/>
      <c r="P11" s="35"/>
      <c r="Q11" s="35"/>
      <c r="R11" s="35"/>
      <c r="S11" s="35"/>
    </row>
    <row r="12" spans="1:19">
      <c r="A12" s="31"/>
      <c r="B12" s="35"/>
      <c r="C12" s="35"/>
      <c r="D12" s="33"/>
      <c r="E12" s="33"/>
      <c r="F12" s="33"/>
      <c r="G12" s="33"/>
      <c r="H12" s="33"/>
      <c r="I12" s="33"/>
      <c r="J12" s="34"/>
      <c r="K12" s="34"/>
      <c r="L12" s="35"/>
      <c r="M12" s="35"/>
      <c r="N12" s="35"/>
      <c r="O12" s="35"/>
      <c r="P12" s="35"/>
      <c r="Q12" s="35"/>
      <c r="R12" s="35"/>
      <c r="S12" s="35"/>
    </row>
    <row r="13" spans="1:19">
      <c r="A13" s="31"/>
      <c r="B13" s="35"/>
      <c r="C13" s="35"/>
      <c r="D13" s="33"/>
      <c r="E13" s="33"/>
      <c r="F13" s="33"/>
      <c r="G13" s="33"/>
      <c r="H13" s="33"/>
      <c r="I13" s="33"/>
      <c r="J13" s="34"/>
      <c r="K13" s="34"/>
      <c r="L13" s="35"/>
      <c r="M13" s="35"/>
      <c r="N13" s="35"/>
      <c r="O13" s="35"/>
      <c r="P13" s="35"/>
      <c r="Q13" s="35"/>
      <c r="R13" s="35"/>
      <c r="S13" s="35"/>
    </row>
    <row r="14" spans="1:19">
      <c r="A14" s="31"/>
      <c r="B14" s="35"/>
      <c r="C14" s="35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35"/>
    </row>
    <row r="15" spans="1:19">
      <c r="A15" s="31"/>
      <c r="B15" s="35"/>
      <c r="C15" s="35"/>
      <c r="D15" s="33"/>
      <c r="E15" s="33"/>
      <c r="F15" s="33"/>
      <c r="G15" s="33"/>
      <c r="H15" s="33"/>
      <c r="I15" s="33"/>
      <c r="J15" s="34"/>
      <c r="K15" s="34"/>
      <c r="L15" s="35"/>
      <c r="M15" s="35"/>
      <c r="N15" s="35"/>
      <c r="O15" s="35"/>
      <c r="P15" s="35"/>
      <c r="Q15" s="35"/>
      <c r="R15" s="35"/>
      <c r="S15" s="35"/>
    </row>
    <row r="16" spans="1:19">
      <c r="A16" s="31"/>
      <c r="B16" s="35"/>
      <c r="C16" s="35"/>
      <c r="D16" s="33"/>
      <c r="E16" s="33"/>
      <c r="F16" s="33"/>
      <c r="G16" s="33"/>
      <c r="H16" s="33"/>
      <c r="I16" s="33"/>
      <c r="J16" s="34"/>
      <c r="K16" s="34"/>
      <c r="L16" s="35"/>
      <c r="M16" s="35"/>
      <c r="N16" s="35"/>
      <c r="O16" s="35"/>
      <c r="P16" s="35"/>
      <c r="Q16" s="35"/>
      <c r="R16" s="35"/>
      <c r="S16" s="35"/>
    </row>
    <row r="17" spans="1:19">
      <c r="A17" s="31"/>
      <c r="B17" s="35"/>
      <c r="C17" s="35"/>
      <c r="D17" s="33"/>
      <c r="E17" s="33"/>
      <c r="F17" s="33"/>
      <c r="G17" s="33"/>
      <c r="H17" s="33"/>
      <c r="I17" s="33"/>
      <c r="J17" s="34"/>
      <c r="K17" s="34"/>
      <c r="L17" s="35"/>
      <c r="M17" s="35"/>
      <c r="N17" s="35"/>
      <c r="O17" s="35"/>
      <c r="P17" s="35"/>
      <c r="Q17" s="35"/>
      <c r="R17" s="35"/>
      <c r="S17" s="35"/>
    </row>
    <row r="18" spans="1:19">
      <c r="A18" s="31"/>
      <c r="B18" s="35"/>
      <c r="C18" s="35"/>
      <c r="D18" s="33"/>
      <c r="E18" s="33"/>
      <c r="F18" s="33"/>
      <c r="G18" s="33"/>
      <c r="H18" s="33"/>
      <c r="I18" s="33"/>
      <c r="J18" s="34"/>
      <c r="K18" s="34"/>
      <c r="L18" s="35"/>
      <c r="M18" s="35"/>
      <c r="N18" s="35"/>
      <c r="O18" s="35"/>
      <c r="P18" s="35"/>
      <c r="Q18" s="35"/>
      <c r="R18" s="35"/>
      <c r="S18" s="35"/>
    </row>
    <row r="19" spans="1:19">
      <c r="A19" s="31"/>
      <c r="B19" s="35"/>
      <c r="C19" s="35"/>
      <c r="D19" s="33"/>
      <c r="E19" s="33"/>
      <c r="F19" s="33"/>
      <c r="G19" s="33"/>
      <c r="H19" s="33"/>
      <c r="I19" s="33"/>
      <c r="J19" s="34"/>
      <c r="K19" s="34"/>
      <c r="L19" s="35"/>
      <c r="M19" s="35"/>
      <c r="N19" s="35"/>
      <c r="O19" s="35"/>
      <c r="P19" s="35"/>
      <c r="Q19" s="35"/>
      <c r="R19" s="35"/>
      <c r="S19" s="35"/>
    </row>
    <row r="20" spans="1:19">
      <c r="A20" s="31"/>
      <c r="B20" s="35"/>
      <c r="C20" s="35"/>
      <c r="D20" s="33"/>
      <c r="E20" s="33"/>
      <c r="F20" s="33"/>
      <c r="G20" s="33"/>
      <c r="H20" s="33"/>
      <c r="I20" s="33"/>
      <c r="J20" s="34"/>
      <c r="K20" s="34"/>
      <c r="L20" s="35"/>
      <c r="M20" s="35"/>
      <c r="N20" s="35"/>
      <c r="O20" s="35"/>
      <c r="P20" s="35"/>
      <c r="Q20" s="35"/>
      <c r="R20" s="35"/>
      <c r="S20" s="35"/>
    </row>
    <row r="21" spans="1:19">
      <c r="A21" s="31"/>
      <c r="B21" s="35"/>
      <c r="C21" s="35"/>
      <c r="D21" s="33"/>
      <c r="E21" s="33"/>
      <c r="F21" s="33"/>
      <c r="G21" s="33"/>
      <c r="H21" s="33"/>
      <c r="I21" s="33"/>
      <c r="J21" s="34"/>
      <c r="K21" s="34"/>
      <c r="L21" s="35"/>
      <c r="M21" s="35"/>
      <c r="N21" s="35"/>
      <c r="O21" s="35"/>
      <c r="P21" s="35"/>
      <c r="Q21" s="35"/>
      <c r="R21" s="35"/>
      <c r="S21" s="35"/>
    </row>
    <row r="22" spans="1:19">
      <c r="A22" s="31"/>
      <c r="B22" s="35"/>
      <c r="C22" s="35"/>
      <c r="D22" s="33"/>
      <c r="E22" s="33"/>
      <c r="F22" s="33"/>
      <c r="G22" s="33"/>
      <c r="H22" s="33"/>
      <c r="I22" s="33"/>
      <c r="J22" s="34"/>
      <c r="K22" s="34"/>
      <c r="L22" s="35"/>
      <c r="M22" s="35"/>
      <c r="N22" s="35"/>
      <c r="O22" s="35"/>
      <c r="P22" s="35"/>
      <c r="Q22" s="35"/>
      <c r="R22" s="35"/>
      <c r="S22" s="35"/>
    </row>
    <row r="23" spans="1:19">
      <c r="A23" s="31"/>
      <c r="B23" s="35"/>
      <c r="C23" s="35"/>
      <c r="D23" s="33"/>
      <c r="E23" s="33"/>
      <c r="F23" s="33"/>
      <c r="G23" s="33"/>
      <c r="H23" s="33"/>
      <c r="I23" s="33"/>
      <c r="J23" s="34"/>
      <c r="K23" s="34"/>
      <c r="L23" s="35"/>
      <c r="M23" s="35"/>
      <c r="N23" s="35"/>
      <c r="O23" s="35"/>
      <c r="P23" s="35"/>
      <c r="Q23" s="35"/>
      <c r="R23" s="35"/>
      <c r="S23" s="35"/>
    </row>
    <row r="24" spans="1:19">
      <c r="A24" s="31"/>
      <c r="B24" s="35"/>
      <c r="C24" s="35"/>
      <c r="D24" s="33"/>
      <c r="E24" s="33"/>
      <c r="F24" s="33"/>
      <c r="G24" s="33"/>
      <c r="H24" s="33"/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</row>
    <row r="25" spans="1:19">
      <c r="A25" s="31"/>
      <c r="B25" s="35"/>
      <c r="C25" s="35"/>
      <c r="D25" s="33"/>
      <c r="E25" s="33"/>
      <c r="F25" s="33"/>
      <c r="G25" s="33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</row>
    <row r="26" spans="1:19">
      <c r="A26" s="31"/>
      <c r="B26" s="35"/>
      <c r="C26" s="35"/>
      <c r="D26" s="33"/>
      <c r="E26" s="33"/>
      <c r="F26" s="33"/>
      <c r="G26" s="33"/>
      <c r="H26" s="33"/>
      <c r="I26" s="33"/>
      <c r="J26" s="34"/>
      <c r="K26" s="34"/>
      <c r="L26" s="35"/>
      <c r="M26" s="35"/>
      <c r="N26" s="35"/>
      <c r="O26" s="35"/>
      <c r="P26" s="35"/>
      <c r="Q26" s="35"/>
      <c r="R26" s="35"/>
      <c r="S26" s="35"/>
    </row>
    <row r="27" spans="1:19" ht="26.25">
      <c r="A27" s="121" t="s">
        <v>26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65.099999999999994" customHeight="1">
      <c r="A28" s="41" t="s">
        <v>27</v>
      </c>
      <c r="B28" s="119" t="s">
        <v>0</v>
      </c>
      <c r="C28" s="120"/>
      <c r="D28" s="119" t="s">
        <v>38</v>
      </c>
      <c r="E28" s="120"/>
      <c r="F28" s="119" t="s">
        <v>40</v>
      </c>
      <c r="G28" s="120"/>
      <c r="H28" s="119" t="s">
        <v>5</v>
      </c>
      <c r="I28" s="120"/>
      <c r="J28" s="119" t="s">
        <v>6</v>
      </c>
      <c r="K28" s="120"/>
      <c r="L28" s="119" t="s">
        <v>7</v>
      </c>
      <c r="M28" s="120"/>
      <c r="N28" s="119" t="s">
        <v>8</v>
      </c>
      <c r="O28" s="120"/>
      <c r="P28" s="119" t="s">
        <v>9</v>
      </c>
      <c r="Q28" s="120"/>
      <c r="R28" s="119" t="s">
        <v>10</v>
      </c>
      <c r="S28" s="120"/>
    </row>
    <row r="29" spans="1:19">
      <c r="A29" s="41"/>
      <c r="B29" s="40" t="s">
        <v>28</v>
      </c>
      <c r="C29" s="40" t="s">
        <v>29</v>
      </c>
      <c r="D29" s="40" t="s">
        <v>28</v>
      </c>
      <c r="E29" s="40" t="s">
        <v>29</v>
      </c>
      <c r="F29" s="40" t="s">
        <v>28</v>
      </c>
      <c r="G29" s="40" t="s">
        <v>29</v>
      </c>
      <c r="H29" s="40" t="s">
        <v>28</v>
      </c>
      <c r="I29" s="40" t="s">
        <v>29</v>
      </c>
      <c r="J29" s="40" t="s">
        <v>28</v>
      </c>
      <c r="K29" s="40" t="s">
        <v>29</v>
      </c>
      <c r="L29" s="40" t="s">
        <v>28</v>
      </c>
      <c r="M29" s="40" t="s">
        <v>29</v>
      </c>
      <c r="N29" s="40" t="s">
        <v>28</v>
      </c>
      <c r="O29" s="40" t="s">
        <v>29</v>
      </c>
      <c r="P29" s="40" t="s">
        <v>28</v>
      </c>
      <c r="Q29" s="40" t="s">
        <v>29</v>
      </c>
      <c r="R29" s="40" t="s">
        <v>28</v>
      </c>
      <c r="S29" s="40" t="s">
        <v>29</v>
      </c>
    </row>
    <row r="30" spans="1:19">
      <c r="A30" s="42">
        <v>-5</v>
      </c>
      <c r="B30" s="106"/>
      <c r="C30" s="106">
        <v>56099.494344206556</v>
      </c>
      <c r="D30" s="106">
        <v>435744.7</v>
      </c>
      <c r="E30" s="106">
        <v>4636977</v>
      </c>
      <c r="F30" s="106"/>
      <c r="G30" s="106"/>
      <c r="H30" s="106"/>
      <c r="I30" s="106"/>
      <c r="J30" s="106"/>
      <c r="K30" s="106"/>
      <c r="L30" s="107"/>
      <c r="M30" s="107"/>
      <c r="N30" s="106"/>
      <c r="O30" s="106"/>
      <c r="P30" s="107"/>
      <c r="Q30" s="107"/>
      <c r="R30" s="107"/>
      <c r="S30" s="107"/>
    </row>
    <row r="31" spans="1:19">
      <c r="A31" s="42">
        <f>A30+1</f>
        <v>-4</v>
      </c>
      <c r="B31" s="106">
        <v>844.79999999999939</v>
      </c>
      <c r="C31" s="106">
        <v>215556.39999999982</v>
      </c>
      <c r="D31" s="106">
        <v>906331.7</v>
      </c>
      <c r="E31" s="106">
        <v>7994534.9000000004</v>
      </c>
      <c r="F31" s="106"/>
      <c r="G31" s="106"/>
      <c r="H31" s="106"/>
      <c r="I31" s="106"/>
      <c r="J31" s="106"/>
      <c r="K31" s="106"/>
      <c r="L31" s="107"/>
      <c r="M31" s="107"/>
      <c r="N31" s="106"/>
      <c r="O31" s="106"/>
      <c r="P31" s="107"/>
      <c r="Q31" s="107"/>
      <c r="R31" s="107"/>
      <c r="S31" s="107"/>
    </row>
    <row r="32" spans="1:19">
      <c r="A32" s="42">
        <f t="shared" ref="A32:A55" si="0">A31+1</f>
        <v>-3</v>
      </c>
      <c r="B32" s="106">
        <v>124578.72614251591</v>
      </c>
      <c r="C32" s="106">
        <v>1881419.4669149537</v>
      </c>
      <c r="D32" s="106">
        <v>2012343.3</v>
      </c>
      <c r="E32" s="106">
        <v>12118290.9</v>
      </c>
      <c r="F32" s="106"/>
      <c r="G32" s="106"/>
      <c r="H32" s="106"/>
      <c r="I32" s="106"/>
      <c r="J32" s="106"/>
      <c r="K32" s="106"/>
      <c r="L32" s="107"/>
      <c r="M32" s="107"/>
      <c r="N32" s="106"/>
      <c r="O32" s="106"/>
      <c r="P32" s="107"/>
      <c r="Q32" s="107"/>
      <c r="R32" s="107"/>
      <c r="S32" s="107"/>
    </row>
    <row r="33" spans="1:19">
      <c r="A33" s="42">
        <f t="shared" si="0"/>
        <v>-2</v>
      </c>
      <c r="B33" s="106">
        <v>441705.19999999978</v>
      </c>
      <c r="C33" s="106">
        <v>5255234.3999999957</v>
      </c>
      <c r="D33" s="106">
        <v>4100871.4</v>
      </c>
      <c r="E33" s="106">
        <v>15907435.9</v>
      </c>
      <c r="F33" s="106"/>
      <c r="G33" s="106"/>
      <c r="H33" s="106"/>
      <c r="I33" s="106"/>
      <c r="J33" s="106"/>
      <c r="K33" s="106"/>
      <c r="L33" s="107"/>
      <c r="M33" s="107"/>
      <c r="N33" s="106"/>
      <c r="O33" s="106"/>
      <c r="P33" s="107"/>
      <c r="Q33" s="107"/>
      <c r="R33" s="107"/>
      <c r="S33" s="107"/>
    </row>
    <row r="34" spans="1:19">
      <c r="A34" s="42">
        <f t="shared" si="0"/>
        <v>-1</v>
      </c>
      <c r="B34" s="106">
        <v>1541585.1506399116</v>
      </c>
      <c r="C34" s="106">
        <v>11138995.964343822</v>
      </c>
      <c r="D34" s="106">
        <v>6972500.0999999996</v>
      </c>
      <c r="E34" s="106">
        <v>19527063.800000001</v>
      </c>
      <c r="F34" s="106"/>
      <c r="G34" s="106"/>
      <c r="H34" s="106"/>
      <c r="I34" s="106"/>
      <c r="J34" s="106"/>
      <c r="K34" s="106"/>
      <c r="L34" s="107"/>
      <c r="M34" s="107"/>
      <c r="N34" s="106"/>
      <c r="O34" s="106"/>
      <c r="P34" s="107"/>
      <c r="Q34" s="107"/>
      <c r="R34" s="107"/>
      <c r="S34" s="107"/>
    </row>
    <row r="35" spans="1:19">
      <c r="A35" s="42">
        <f t="shared" si="0"/>
        <v>0</v>
      </c>
      <c r="B35" s="106">
        <v>3595052.799999998</v>
      </c>
      <c r="C35" s="106">
        <v>18138837.199999984</v>
      </c>
      <c r="D35" s="106">
        <v>10327715.1</v>
      </c>
      <c r="E35" s="106">
        <v>23087151.800000001</v>
      </c>
      <c r="F35" s="106">
        <v>1886646</v>
      </c>
      <c r="G35" s="106">
        <v>23922400</v>
      </c>
      <c r="H35" s="106"/>
      <c r="I35" s="106"/>
      <c r="J35" s="106"/>
      <c r="K35" s="106"/>
      <c r="L35" s="107"/>
      <c r="M35" s="107"/>
      <c r="N35" s="106"/>
      <c r="O35" s="106"/>
      <c r="P35" s="107"/>
      <c r="Q35" s="107"/>
      <c r="R35" s="107"/>
      <c r="S35" s="107"/>
    </row>
    <row r="36" spans="1:19">
      <c r="A36" s="42">
        <f t="shared" si="0"/>
        <v>1</v>
      </c>
      <c r="B36" s="106">
        <v>7220621.1652914295</v>
      </c>
      <c r="C36" s="106">
        <v>23801682.262989089</v>
      </c>
      <c r="D36" s="106">
        <v>13914066</v>
      </c>
      <c r="E36" s="106">
        <v>26380226.399999999</v>
      </c>
      <c r="F36" s="106">
        <v>7574684</v>
      </c>
      <c r="G36" s="106">
        <v>28143328</v>
      </c>
      <c r="H36" s="106"/>
      <c r="I36" s="106"/>
      <c r="J36" s="106"/>
      <c r="K36" s="106"/>
      <c r="L36" s="107"/>
      <c r="M36" s="107"/>
      <c r="N36" s="106"/>
      <c r="O36" s="106"/>
      <c r="P36" s="107"/>
      <c r="Q36" s="107"/>
      <c r="R36" s="107"/>
      <c r="S36" s="107"/>
    </row>
    <row r="37" spans="1:19">
      <c r="A37" s="42">
        <f t="shared" si="0"/>
        <v>2</v>
      </c>
      <c r="B37" s="106">
        <v>12012277.999999993</v>
      </c>
      <c r="C37" s="106">
        <v>28870450.799999986</v>
      </c>
      <c r="D37" s="106">
        <v>17542534.100000001</v>
      </c>
      <c r="E37" s="106">
        <v>29895332.699999999</v>
      </c>
      <c r="F37" s="106">
        <v>15090112</v>
      </c>
      <c r="G37" s="106">
        <v>34128739</v>
      </c>
      <c r="H37" s="106"/>
      <c r="I37" s="106"/>
      <c r="J37" s="106"/>
      <c r="K37" s="106"/>
      <c r="L37" s="107"/>
      <c r="M37" s="107"/>
      <c r="N37" s="106"/>
      <c r="O37" s="106"/>
      <c r="P37" s="107"/>
      <c r="Q37" s="107"/>
      <c r="R37" s="107"/>
      <c r="S37" s="107"/>
    </row>
    <row r="38" spans="1:19">
      <c r="A38" s="42">
        <f t="shared" si="0"/>
        <v>3</v>
      </c>
      <c r="B38" s="106">
        <v>17185444.803142842</v>
      </c>
      <c r="C38" s="106">
        <v>32883904.067722775</v>
      </c>
      <c r="D38" s="106">
        <v>20958066.800000001</v>
      </c>
      <c r="E38" s="106">
        <v>32985609.899999999</v>
      </c>
      <c r="F38" s="106">
        <v>20474537</v>
      </c>
      <c r="G38" s="106">
        <v>37777276</v>
      </c>
      <c r="H38" s="106"/>
      <c r="I38" s="106"/>
      <c r="J38" s="106"/>
      <c r="K38" s="106"/>
      <c r="L38" s="107"/>
      <c r="M38" s="107"/>
      <c r="N38" s="106"/>
      <c r="O38" s="106"/>
      <c r="P38" s="107"/>
      <c r="Q38" s="107"/>
      <c r="R38" s="107"/>
      <c r="S38" s="107"/>
    </row>
    <row r="39" spans="1:19">
      <c r="A39" s="42">
        <f t="shared" si="0"/>
        <v>4</v>
      </c>
      <c r="B39" s="106">
        <v>22283535.999999993</v>
      </c>
      <c r="C39" s="106">
        <v>37127748.000000007</v>
      </c>
      <c r="D39" s="106">
        <v>24365798</v>
      </c>
      <c r="E39" s="106">
        <v>36467178.200000003</v>
      </c>
      <c r="F39" s="106">
        <v>24164665</v>
      </c>
      <c r="G39" s="106">
        <v>41080089</v>
      </c>
      <c r="H39" s="106"/>
      <c r="I39" s="106"/>
      <c r="J39" s="106"/>
      <c r="K39" s="106"/>
      <c r="L39" s="107"/>
      <c r="M39" s="107"/>
      <c r="N39" s="106"/>
      <c r="O39" s="106"/>
      <c r="P39" s="107"/>
      <c r="Q39" s="107"/>
      <c r="R39" s="107"/>
      <c r="S39" s="107"/>
    </row>
    <row r="40" spans="1:19">
      <c r="A40" s="42">
        <f t="shared" si="0"/>
        <v>5</v>
      </c>
      <c r="B40" s="106">
        <v>26398088.470405769</v>
      </c>
      <c r="C40" s="108">
        <v>43235492.085368626</v>
      </c>
      <c r="D40" s="106">
        <v>27532514.5</v>
      </c>
      <c r="E40" s="106">
        <v>40871465.5</v>
      </c>
      <c r="F40" s="106">
        <v>27772131</v>
      </c>
      <c r="G40" s="106">
        <v>47019228</v>
      </c>
      <c r="H40" s="106"/>
      <c r="I40" s="106"/>
      <c r="J40" s="106"/>
      <c r="K40" s="106"/>
      <c r="L40" s="107"/>
      <c r="M40" s="107"/>
      <c r="N40" s="106"/>
      <c r="O40" s="106"/>
      <c r="P40" s="107"/>
      <c r="Q40" s="107"/>
      <c r="R40" s="107"/>
      <c r="S40" s="107"/>
    </row>
    <row r="41" spans="1:19">
      <c r="A41" s="42">
        <f t="shared" si="0"/>
        <v>6</v>
      </c>
      <c r="B41" s="106">
        <v>30216556.399999984</v>
      </c>
      <c r="C41" s="109">
        <v>50654901.599999987</v>
      </c>
      <c r="D41" s="106">
        <v>30286102</v>
      </c>
      <c r="E41" s="106">
        <v>46293889.200000003</v>
      </c>
      <c r="F41" s="106">
        <v>32083520</v>
      </c>
      <c r="G41" s="106">
        <v>56093779</v>
      </c>
      <c r="H41" s="106"/>
      <c r="I41" s="106"/>
      <c r="J41" s="106"/>
      <c r="K41" s="106"/>
      <c r="L41" s="107"/>
      <c r="M41" s="107"/>
      <c r="N41" s="106"/>
      <c r="O41" s="106"/>
      <c r="P41" s="107"/>
      <c r="Q41" s="107"/>
      <c r="R41" s="107"/>
      <c r="S41" s="107"/>
    </row>
    <row r="42" spans="1:19">
      <c r="A42" s="42">
        <f t="shared" si="0"/>
        <v>7</v>
      </c>
      <c r="B42" s="106">
        <v>34001292.366679028</v>
      </c>
      <c r="C42" s="110">
        <v>60532988.264622204</v>
      </c>
      <c r="D42" s="106">
        <v>33475178.199999999</v>
      </c>
      <c r="E42" s="106">
        <v>53781439.5</v>
      </c>
      <c r="F42" s="106">
        <v>35780406</v>
      </c>
      <c r="G42" s="106">
        <v>66613084</v>
      </c>
      <c r="H42" s="106"/>
      <c r="I42" s="106"/>
      <c r="J42" s="106"/>
      <c r="K42" s="106"/>
      <c r="L42" s="107"/>
      <c r="M42" s="107"/>
      <c r="N42" s="106"/>
      <c r="O42" s="106"/>
      <c r="P42" s="107"/>
      <c r="Q42" s="107"/>
      <c r="R42" s="107"/>
      <c r="S42" s="107"/>
    </row>
    <row r="43" spans="1:19">
      <c r="A43" s="42">
        <f t="shared" si="0"/>
        <v>8</v>
      </c>
      <c r="B43" s="106">
        <v>37825559.599999987</v>
      </c>
      <c r="C43" s="109">
        <v>68805498.799999982</v>
      </c>
      <c r="D43" s="106">
        <v>37504033.600000001</v>
      </c>
      <c r="E43" s="106">
        <v>61408604.899999999</v>
      </c>
      <c r="F43" s="106">
        <v>39028633</v>
      </c>
      <c r="G43" s="106">
        <v>72623968</v>
      </c>
      <c r="H43" s="106"/>
      <c r="I43" s="106"/>
      <c r="J43" s="106"/>
      <c r="K43" s="106"/>
      <c r="L43" s="107"/>
      <c r="M43" s="107"/>
      <c r="N43" s="106"/>
      <c r="O43" s="106"/>
      <c r="P43" s="107"/>
      <c r="Q43" s="107"/>
      <c r="R43" s="107"/>
      <c r="S43" s="107"/>
    </row>
    <row r="44" spans="1:19">
      <c r="A44" s="42">
        <f t="shared" si="0"/>
        <v>9</v>
      </c>
      <c r="B44" s="106">
        <v>41773708.117647275</v>
      </c>
      <c r="C44" s="109">
        <v>72863438.062553123</v>
      </c>
      <c r="D44" s="106">
        <v>42488105.600000001</v>
      </c>
      <c r="E44" s="106">
        <v>68083672.700000003</v>
      </c>
      <c r="F44" s="106">
        <v>42205635</v>
      </c>
      <c r="G44" s="106">
        <v>74771603</v>
      </c>
      <c r="H44" s="106"/>
      <c r="I44" s="106"/>
      <c r="J44" s="106"/>
      <c r="K44" s="106"/>
      <c r="L44" s="107"/>
      <c r="M44" s="107"/>
      <c r="N44" s="106"/>
      <c r="O44" s="106"/>
      <c r="P44" s="107"/>
      <c r="Q44" s="107"/>
      <c r="R44" s="107"/>
      <c r="S44" s="107"/>
    </row>
    <row r="45" spans="1:19">
      <c r="A45" s="42">
        <f t="shared" si="0"/>
        <v>10</v>
      </c>
      <c r="B45" s="106">
        <v>46095593.199999981</v>
      </c>
      <c r="C45" s="109">
        <v>74859139.199999928</v>
      </c>
      <c r="D45" s="106">
        <v>48003344.700000003</v>
      </c>
      <c r="E45" s="106">
        <v>72591956.799999997</v>
      </c>
      <c r="F45" s="106">
        <v>45788665</v>
      </c>
      <c r="G45" s="106">
        <v>75204665</v>
      </c>
      <c r="H45" s="106"/>
      <c r="I45" s="106"/>
      <c r="J45" s="106"/>
      <c r="K45" s="106"/>
      <c r="L45" s="107"/>
      <c r="M45" s="107"/>
      <c r="N45" s="106"/>
      <c r="O45" s="106"/>
      <c r="P45" s="107"/>
      <c r="Q45" s="107"/>
      <c r="R45" s="107"/>
      <c r="S45" s="107"/>
    </row>
    <row r="46" spans="1:19">
      <c r="A46" s="42">
        <f t="shared" si="0"/>
        <v>11</v>
      </c>
      <c r="B46" s="106">
        <v>51379376.988628343</v>
      </c>
      <c r="C46" s="109">
        <v>75182547.546858564</v>
      </c>
      <c r="D46" s="106">
        <v>52856121.600000001</v>
      </c>
      <c r="E46" s="106">
        <v>74676583.299999997</v>
      </c>
      <c r="F46" s="106">
        <v>50313206</v>
      </c>
      <c r="G46" s="106">
        <v>75318000</v>
      </c>
      <c r="H46" s="106"/>
      <c r="I46" s="106"/>
      <c r="J46" s="106"/>
      <c r="K46" s="106"/>
      <c r="L46" s="107"/>
      <c r="M46" s="107"/>
      <c r="N46" s="106"/>
      <c r="O46" s="106"/>
      <c r="P46" s="107"/>
      <c r="Q46" s="107"/>
      <c r="R46" s="107"/>
      <c r="S46" s="107"/>
    </row>
    <row r="47" spans="1:19">
      <c r="A47" s="42">
        <f t="shared" si="0"/>
        <v>12</v>
      </c>
      <c r="B47" s="106">
        <v>57038927.199999966</v>
      </c>
      <c r="C47" s="109">
        <v>75304807.99999994</v>
      </c>
      <c r="D47" s="106">
        <v>58207305.5</v>
      </c>
      <c r="E47" s="106">
        <v>75187730.299999997</v>
      </c>
      <c r="F47" s="106">
        <v>56010598</v>
      </c>
      <c r="G47" s="106">
        <v>75318000</v>
      </c>
      <c r="H47" s="106"/>
      <c r="I47" s="106"/>
      <c r="J47" s="106"/>
      <c r="K47" s="106"/>
      <c r="L47" s="107"/>
      <c r="M47" s="107"/>
      <c r="N47" s="106"/>
      <c r="O47" s="106"/>
      <c r="P47" s="107"/>
      <c r="Q47" s="107"/>
      <c r="R47" s="107"/>
      <c r="S47" s="107"/>
    </row>
    <row r="48" spans="1:19">
      <c r="A48" s="42">
        <f t="shared" si="0"/>
        <v>13</v>
      </c>
      <c r="B48" s="106">
        <v>62976094.0096099</v>
      </c>
      <c r="C48" s="109">
        <v>75314607.184282422</v>
      </c>
      <c r="D48" s="106">
        <v>63864241.600000001</v>
      </c>
      <c r="E48" s="106">
        <v>75269108.200000003</v>
      </c>
      <c r="F48" s="106">
        <v>61395542</v>
      </c>
      <c r="G48" s="106">
        <v>75318000</v>
      </c>
      <c r="H48" s="106"/>
      <c r="I48" s="106"/>
      <c r="J48" s="106"/>
      <c r="K48" s="106"/>
      <c r="L48" s="107"/>
      <c r="M48" s="107"/>
      <c r="N48" s="106"/>
      <c r="O48" s="106"/>
      <c r="P48" s="107"/>
      <c r="Q48" s="107"/>
      <c r="R48" s="107"/>
      <c r="S48" s="107"/>
    </row>
    <row r="49" spans="1:19">
      <c r="A49" s="42">
        <f t="shared" si="0"/>
        <v>14</v>
      </c>
      <c r="B49" s="106">
        <v>67943205.599999949</v>
      </c>
      <c r="C49" s="109">
        <v>75317999.999999955</v>
      </c>
      <c r="D49" s="106">
        <v>68256829</v>
      </c>
      <c r="E49" s="106">
        <v>75333066.599999994</v>
      </c>
      <c r="F49" s="106">
        <v>66300115</v>
      </c>
      <c r="G49" s="106">
        <v>75318000</v>
      </c>
      <c r="H49" s="106"/>
      <c r="I49" s="106"/>
      <c r="J49" s="106"/>
      <c r="K49" s="106"/>
      <c r="L49" s="107"/>
      <c r="M49" s="107"/>
      <c r="N49" s="106"/>
      <c r="O49" s="106"/>
      <c r="P49" s="107"/>
      <c r="Q49" s="107"/>
      <c r="R49" s="107"/>
      <c r="S49" s="107"/>
    </row>
    <row r="50" spans="1:19">
      <c r="A50" s="42">
        <f t="shared" si="0"/>
        <v>15</v>
      </c>
      <c r="B50" s="106">
        <v>71098849.91334942</v>
      </c>
      <c r="C50" s="106">
        <v>75317999.999999955</v>
      </c>
      <c r="D50" s="106">
        <v>71689000.200000003</v>
      </c>
      <c r="E50" s="106">
        <v>75333066.599999994</v>
      </c>
      <c r="F50" s="106">
        <v>70724316</v>
      </c>
      <c r="G50" s="106">
        <v>75318000</v>
      </c>
      <c r="H50" s="106"/>
      <c r="I50" s="106"/>
      <c r="J50" s="106"/>
      <c r="K50" s="106"/>
      <c r="L50" s="107"/>
      <c r="M50" s="107"/>
      <c r="N50" s="106"/>
      <c r="O50" s="106"/>
      <c r="P50" s="107"/>
      <c r="Q50" s="107"/>
      <c r="R50" s="107"/>
      <c r="S50" s="107"/>
    </row>
    <row r="51" spans="1:19">
      <c r="A51" s="42">
        <f t="shared" si="0"/>
        <v>16</v>
      </c>
      <c r="B51" s="106">
        <v>73145020.799999937</v>
      </c>
      <c r="C51" s="106">
        <v>75317999.999999955</v>
      </c>
      <c r="D51" s="106">
        <v>73651949.599999994</v>
      </c>
      <c r="E51" s="106">
        <v>75333066.599999994</v>
      </c>
      <c r="F51" s="106">
        <v>73104339</v>
      </c>
      <c r="G51" s="106">
        <v>75318000</v>
      </c>
      <c r="H51" s="106"/>
      <c r="I51" s="106"/>
      <c r="J51" s="106"/>
      <c r="K51" s="106"/>
      <c r="L51" s="107"/>
      <c r="M51" s="107"/>
      <c r="N51" s="106"/>
      <c r="O51" s="106"/>
      <c r="P51" s="107"/>
      <c r="Q51" s="107"/>
      <c r="R51" s="107"/>
      <c r="S51" s="107"/>
    </row>
    <row r="52" spans="1:19">
      <c r="A52" s="42">
        <f t="shared" si="0"/>
        <v>17</v>
      </c>
      <c r="B52" s="106">
        <v>74260984.269763038</v>
      </c>
      <c r="C52" s="106"/>
      <c r="D52" s="106">
        <v>74616004.799999997</v>
      </c>
      <c r="E52" s="106">
        <v>75333066.599999994</v>
      </c>
      <c r="F52" s="106">
        <v>74516860</v>
      </c>
      <c r="G52" s="106">
        <v>75318000</v>
      </c>
      <c r="H52" s="106"/>
      <c r="I52" s="106"/>
      <c r="J52" s="106"/>
      <c r="K52" s="106"/>
      <c r="L52" s="107"/>
      <c r="M52" s="107"/>
      <c r="N52" s="106"/>
      <c r="O52" s="106"/>
      <c r="P52" s="107"/>
      <c r="Q52" s="107"/>
      <c r="R52" s="107"/>
      <c r="S52" s="107"/>
    </row>
    <row r="53" spans="1:19">
      <c r="A53" s="42">
        <f t="shared" si="0"/>
        <v>18</v>
      </c>
      <c r="B53" s="106">
        <v>74883183.199999928</v>
      </c>
      <c r="C53" s="106"/>
      <c r="D53" s="106">
        <v>75031734.299999997</v>
      </c>
      <c r="E53" s="106">
        <v>75333066.599999994</v>
      </c>
      <c r="F53" s="106">
        <v>74913011</v>
      </c>
      <c r="G53" s="106">
        <v>75318000</v>
      </c>
      <c r="H53" s="106"/>
      <c r="I53" s="106"/>
      <c r="J53" s="106"/>
      <c r="K53" s="106"/>
      <c r="L53" s="107"/>
      <c r="M53" s="107"/>
      <c r="N53" s="106"/>
      <c r="O53" s="106"/>
      <c r="P53" s="107"/>
      <c r="Q53" s="107"/>
      <c r="R53" s="107"/>
      <c r="S53" s="107"/>
    </row>
    <row r="54" spans="1:19">
      <c r="A54" s="42">
        <f t="shared" si="0"/>
        <v>19</v>
      </c>
      <c r="B54" s="106">
        <v>75144291.077183783</v>
      </c>
      <c r="C54" s="106"/>
      <c r="D54" s="106">
        <v>75212429.700000003</v>
      </c>
      <c r="E54" s="106">
        <v>75333066.599999994</v>
      </c>
      <c r="F54" s="106">
        <v>75247295</v>
      </c>
      <c r="G54" s="106">
        <v>75318000</v>
      </c>
      <c r="H54" s="106"/>
      <c r="I54" s="106"/>
      <c r="J54" s="106"/>
      <c r="K54" s="106"/>
      <c r="L54" s="107"/>
      <c r="M54" s="107"/>
      <c r="N54" s="106"/>
      <c r="O54" s="106"/>
      <c r="P54" s="107"/>
      <c r="Q54" s="107"/>
      <c r="R54" s="106"/>
      <c r="S54" s="106"/>
    </row>
    <row r="55" spans="1:19">
      <c r="A55" s="42">
        <f t="shared" si="0"/>
        <v>20</v>
      </c>
      <c r="B55" s="106">
        <v>75268351.199999958</v>
      </c>
      <c r="C55" s="106"/>
      <c r="D55" s="106">
        <v>75290427.700000003</v>
      </c>
      <c r="E55" s="106">
        <v>75333066.599999994</v>
      </c>
      <c r="F55" s="106">
        <v>75318000</v>
      </c>
      <c r="G55" s="106">
        <v>75318000</v>
      </c>
      <c r="H55" s="106"/>
      <c r="I55" s="106"/>
      <c r="J55" s="106"/>
      <c r="K55" s="106"/>
      <c r="L55" s="107"/>
      <c r="M55" s="107"/>
      <c r="N55" s="106"/>
      <c r="O55" s="106"/>
      <c r="P55" s="107"/>
      <c r="Q55" s="107"/>
      <c r="R55" s="106"/>
      <c r="S55" s="106"/>
    </row>
    <row r="57" spans="1:19" ht="45">
      <c r="A57" s="43" t="s">
        <v>30</v>
      </c>
      <c r="B57" s="37">
        <f t="shared" ref="B57:S57" si="1">IF(OR(MIN(B$30:B$55)&gt;$B59*$B$60,SUM(B$30:B$55)=0),"",(LOG10(($B59*$B$60)/INDEX(B$30:B$55,MATCH($B59*$B$60,B$30:B$55)))/LOG10(INDEX(B$30:B$55,MATCH($B59*$B$60,B$30:B$55))/INDEX(B$30:B$55,1+MATCH($B59*$B$60,B$30:B$55))))*(INDEX($A$30:$A$55,MATCH($B59*$B$60,B$30:B$55))-INDEX($A$30:$A$55,1+MATCH($B59*$B$60,B$30:B$55)))+INDEX($A$30:$A$55,MATCH($B59*$B$60,B$30:B$55)))</f>
        <v>11.246967040980708</v>
      </c>
      <c r="C57" s="37">
        <f t="shared" si="1"/>
        <v>6.2245728312906063</v>
      </c>
      <c r="D57" s="37">
        <f t="shared" si="1"/>
        <v>10.973735675467701</v>
      </c>
      <c r="E57" s="37">
        <f t="shared" si="1"/>
        <v>6.8673664837513044</v>
      </c>
      <c r="F57" s="37">
        <f t="shared" si="1"/>
        <v>11.436050753434657</v>
      </c>
      <c r="G57" s="37">
        <f t="shared" si="1"/>
        <v>5.6487714095879964</v>
      </c>
      <c r="H57" s="37" t="str">
        <f t="shared" si="1"/>
        <v/>
      </c>
      <c r="I57" s="37" t="str">
        <f t="shared" si="1"/>
        <v/>
      </c>
      <c r="J57" s="37" t="str">
        <f t="shared" si="1"/>
        <v/>
      </c>
      <c r="K57" s="37" t="str">
        <f t="shared" si="1"/>
        <v/>
      </c>
      <c r="L57" s="37" t="str">
        <f t="shared" si="1"/>
        <v/>
      </c>
      <c r="M57" s="37" t="str">
        <f t="shared" si="1"/>
        <v/>
      </c>
      <c r="N57" s="37" t="str">
        <f t="shared" si="1"/>
        <v/>
      </c>
      <c r="O57" s="37" t="str">
        <f t="shared" si="1"/>
        <v/>
      </c>
      <c r="P57" s="37" t="str">
        <f t="shared" si="1"/>
        <v/>
      </c>
      <c r="Q57" s="37" t="str">
        <f t="shared" si="1"/>
        <v/>
      </c>
      <c r="R57" s="37" t="str">
        <f t="shared" si="1"/>
        <v/>
      </c>
      <c r="S57" s="37" t="str">
        <f t="shared" si="1"/>
        <v/>
      </c>
    </row>
    <row r="58" spans="1:19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>
      <c r="A59" s="44" t="s">
        <v>31</v>
      </c>
      <c r="B59" s="45">
        <v>0.7</v>
      </c>
      <c r="C59" s="4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>
      <c r="A60" s="47" t="s">
        <v>32</v>
      </c>
      <c r="B60" s="48">
        <v>75318000</v>
      </c>
      <c r="C60" s="38" t="s">
        <v>33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9"/>
      <c r="S60" s="39"/>
    </row>
  </sheetData>
  <mergeCells count="10">
    <mergeCell ref="A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C490C70896FE44B585B27042C1902E" ma:contentTypeVersion="6" ma:contentTypeDescription="Create a new document." ma:contentTypeScope="" ma:versionID="058d515e6e54710be18edb783425e4a1">
  <xsd:schema xmlns:xsd="http://www.w3.org/2001/XMLSchema" xmlns:xs="http://www.w3.org/2001/XMLSchema" xmlns:p="http://schemas.microsoft.com/office/2006/metadata/properties" xmlns:ns3="0a7eee33-d5a7-4cb2-80c8-11a0b9466fa1" targetNamespace="http://schemas.microsoft.com/office/2006/metadata/properties" ma:root="true" ma:fieldsID="4cd2d306a473876f5d333b42e4b4c0ab" ns3:_="">
    <xsd:import namespace="0a7eee33-d5a7-4cb2-80c8-11a0b9466f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eee33-d5a7-4cb2-80c8-11a0b9466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4751AF-AA70-4621-BC2B-4DD73232175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7eee33-d5a7-4cb2-80c8-11a0b9466fa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3805C6-0997-4970-BFAD-00005E6FB1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65725-49ED-4A81-8944-E1519A994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7eee33-d5a7-4cb2-80c8-11a0b9466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Title</vt:lpstr>
      <vt:lpstr>Summary</vt:lpstr>
      <vt:lpstr>5 MHz</vt:lpstr>
      <vt:lpstr>10 MHz</vt:lpstr>
      <vt:lpstr>15 MHz</vt:lpstr>
      <vt:lpstr>20 MHz</vt:lpstr>
      <vt:lpstr>25 MHz</vt:lpstr>
      <vt:lpstr>30 MHz</vt:lpstr>
      <vt:lpstr>40 MHz</vt:lpstr>
      <vt:lpstr>50 MHz</vt:lpstr>
      <vt:lpstr>60 MHz</vt:lpstr>
      <vt:lpstr>80 MHz</vt:lpstr>
      <vt:lpstr>90 MHz</vt:lpstr>
      <vt:lpstr>100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Gaurav Nigam</cp:lastModifiedBy>
  <dcterms:created xsi:type="dcterms:W3CDTF">2019-11-11T10:49:25Z</dcterms:created>
  <dcterms:modified xsi:type="dcterms:W3CDTF">2020-02-24T23:01:45Z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1c1513c2-e26c-4e86-8612-70533415d2f9</vt:lpwstr>
  </property>
  <property fmtid="{D5CDD505-2E9C-101B-9397-08002B2CF9AE}" pid="3" name="CTP_TimeStamp">
    <vt:lpwstr>2020-02-14 10:09:58Z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0x010100EDC490C70896FE44B585B27042C1902E</vt:lpwstr>
  </property>
  <property fmtid="{D5CDD505-2E9C-101B-9397-08002B2CF9AE}" pid="8" name="_2015_ms_pID_725343">
    <vt:lpwstr>(2)cdl0Lv/o9NrHj0gRs2442aY0BEOtY1eAezJWpXaXXmyTvSuiFBq0/JDIzbD4yOQfTZwjgMQo
TP1Na36tIclRUT/5yiPzZHeS1/zef40JV00Gh5qd9+ia3iLRwsj6HcNuR0QHgln9+qx7qv4g
+slrJ/RbgoiHOWR1PU/QtpMzyHUenJsBSshv1RT5V8mFAVXas78TWzhpD6aeJF1UBgbgh0ci
rXuN8BzKGQilH6Qx28</vt:lpwstr>
  </property>
  <property fmtid="{D5CDD505-2E9C-101B-9397-08002B2CF9AE}" pid="9" name="_2015_ms_pID_7253431">
    <vt:lpwstr>JAr1iLolnyeQ4auTMWIvkbDJ1A56M869gMQbwCmqUPl6p8XfNy0gqs
aFx6NbMALN6yntuqMBRDGHTH4SpAZi3uNYipMqyMS6dtxJXXUB0+XmaqQ0bqMUlA1Sn5NBkd
YlZ0Uk78wEtYB59VrBC82/P3AS2ilqHqPOsSg8B5aa2PGoWUw2J5T5e6YjR1QJ0VqZI=</vt:lpwstr>
  </property>
  <property fmtid="{D5CDD505-2E9C-101B-9397-08002B2CF9AE}" pid="10" name="_readonly">
    <vt:lpwstr/>
  </property>
  <property fmtid="{D5CDD505-2E9C-101B-9397-08002B2CF9AE}" pid="11" name="_change">
    <vt:lpwstr/>
  </property>
  <property fmtid="{D5CDD505-2E9C-101B-9397-08002B2CF9AE}" pid="12" name="_full-control">
    <vt:lpwstr/>
  </property>
  <property fmtid="{D5CDD505-2E9C-101B-9397-08002B2CF9AE}" pid="13" name="sflag">
    <vt:lpwstr>1573236553</vt:lpwstr>
  </property>
  <property fmtid="{D5CDD505-2E9C-101B-9397-08002B2CF9AE}" pid="14" name="_AdHocReviewCycleID">
    <vt:i4>920976163</vt:i4>
  </property>
  <property fmtid="{D5CDD505-2E9C-101B-9397-08002B2CF9AE}" pid="15" name="_NewReviewCycle">
    <vt:lpwstr/>
  </property>
  <property fmtid="{D5CDD505-2E9C-101B-9397-08002B2CF9AE}" pid="16" name="_EmailSubject">
    <vt:lpwstr>[NR Rel-16 UE Demod] Simulation results collection for Normal CA FR1 requirements</vt:lpwstr>
  </property>
  <property fmtid="{D5CDD505-2E9C-101B-9397-08002B2CF9AE}" pid="17" name="_AuthorEmail">
    <vt:lpwstr>gnigam@qti.qualcomm.com</vt:lpwstr>
  </property>
  <property fmtid="{D5CDD505-2E9C-101B-9397-08002B2CF9AE}" pid="18" name="_AuthorEmailDisplayName">
    <vt:lpwstr>Gaurav Nigam</vt:lpwstr>
  </property>
  <property fmtid="{D5CDD505-2E9C-101B-9397-08002B2CF9AE}" pid="19" name="_ReviewingToolsShownOnce">
    <vt:lpwstr/>
  </property>
  <property fmtid="{D5CDD505-2E9C-101B-9397-08002B2CF9AE}" pid="20" name="CTPClassification">
    <vt:lpwstr>CTP_NT</vt:lpwstr>
  </property>
</Properties>
</file>