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elov\Desktop\RAN4\RAN4 94 - February 2020\01 Preparation\R16 NR Demod\01 Normal NR CA\"/>
    </mc:Choice>
  </mc:AlternateContent>
  <xr:revisionPtr revIDLastSave="0" documentId="13_ncr:1_{ACD3150C-19A4-4244-95F5-4F254F5ADBC7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Title" sheetId="1" r:id="rId1"/>
    <sheet name="Summary-FDD" sheetId="2" r:id="rId2"/>
    <sheet name="Summary-TDD" sheetId="19" r:id="rId3"/>
    <sheet name="FDD 5 MHz" sheetId="3" r:id="rId4"/>
    <sheet name="FDD 10 MHz" sheetId="11" r:id="rId5"/>
    <sheet name="FDD 15 MHz" sheetId="12" r:id="rId6"/>
    <sheet name="FDD 20 MHz" sheetId="13" r:id="rId7"/>
    <sheet name="FDD 25 MHz" sheetId="14" r:id="rId8"/>
    <sheet name="FDD 30 MHz" sheetId="16" r:id="rId9"/>
    <sheet name="FDD 40 MHz" sheetId="17" r:id="rId10"/>
    <sheet name="FDD 50 MHz" sheetId="18" r:id="rId11"/>
    <sheet name="TDD 5 MHz" sheetId="20" r:id="rId12"/>
    <sheet name="TDD 10 MHz" sheetId="21" r:id="rId13"/>
    <sheet name="TDD 15 MHz" sheetId="22" r:id="rId14"/>
    <sheet name="TDD 20 MHz" sheetId="23" r:id="rId15"/>
    <sheet name="TDD 25 MHz" sheetId="24" r:id="rId16"/>
    <sheet name="TDD 30 MHz" sheetId="25" r:id="rId17"/>
    <sheet name="TDD 40 MHz" sheetId="26" r:id="rId18"/>
    <sheet name="TDD 50 MHz" sheetId="27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7" i="27" l="1"/>
  <c r="R57" i="27"/>
  <c r="Q57" i="27"/>
  <c r="P57" i="27"/>
  <c r="O57" i="27"/>
  <c r="N57" i="27"/>
  <c r="M57" i="27"/>
  <c r="L57" i="27"/>
  <c r="K57" i="27"/>
  <c r="J57" i="27"/>
  <c r="I57" i="27"/>
  <c r="H57" i="27"/>
  <c r="A31" i="27"/>
  <c r="A32" i="27" s="1"/>
  <c r="A33" i="27" s="1"/>
  <c r="A34" i="27" s="1"/>
  <c r="A35" i="27" s="1"/>
  <c r="A36" i="27" s="1"/>
  <c r="A37" i="27" s="1"/>
  <c r="A38" i="27" s="1"/>
  <c r="A39" i="27" s="1"/>
  <c r="A40" i="27" s="1"/>
  <c r="S57" i="26"/>
  <c r="R57" i="26"/>
  <c r="Q57" i="26"/>
  <c r="P57" i="26"/>
  <c r="O57" i="26"/>
  <c r="N57" i="26"/>
  <c r="M57" i="26"/>
  <c r="L57" i="26"/>
  <c r="K57" i="26"/>
  <c r="J57" i="26"/>
  <c r="I57" i="26"/>
  <c r="H57" i="26"/>
  <c r="A31" i="26"/>
  <c r="A32" i="26" s="1"/>
  <c r="A33" i="26" s="1"/>
  <c r="A34" i="26" s="1"/>
  <c r="A35" i="26" s="1"/>
  <c r="A36" i="26" s="1"/>
  <c r="A37" i="26" s="1"/>
  <c r="A38" i="26" s="1"/>
  <c r="A39" i="26" s="1"/>
  <c r="A40" i="26" s="1"/>
  <c r="S57" i="25"/>
  <c r="R57" i="25"/>
  <c r="Q57" i="25"/>
  <c r="P57" i="25"/>
  <c r="O57" i="25"/>
  <c r="N57" i="25"/>
  <c r="M57" i="25"/>
  <c r="L57" i="25"/>
  <c r="K57" i="25"/>
  <c r="J57" i="25"/>
  <c r="I57" i="25"/>
  <c r="H57" i="25"/>
  <c r="A31" i="25"/>
  <c r="A32" i="25" s="1"/>
  <c r="A33" i="25" s="1"/>
  <c r="A34" i="25" s="1"/>
  <c r="A35" i="25" s="1"/>
  <c r="A36" i="25" s="1"/>
  <c r="A37" i="25" s="1"/>
  <c r="A38" i="25" s="1"/>
  <c r="A39" i="25" s="1"/>
  <c r="A40" i="25" s="1"/>
  <c r="S57" i="24"/>
  <c r="R57" i="24"/>
  <c r="Q57" i="24"/>
  <c r="P57" i="24"/>
  <c r="O57" i="24"/>
  <c r="N57" i="24"/>
  <c r="M57" i="24"/>
  <c r="L57" i="24"/>
  <c r="K57" i="24"/>
  <c r="J57" i="24"/>
  <c r="I57" i="24"/>
  <c r="H57" i="24"/>
  <c r="A31" i="24"/>
  <c r="A32" i="24" s="1"/>
  <c r="A33" i="24" s="1"/>
  <c r="A34" i="24" s="1"/>
  <c r="A35" i="24" s="1"/>
  <c r="A36" i="24" s="1"/>
  <c r="A37" i="24" s="1"/>
  <c r="A38" i="24" s="1"/>
  <c r="A39" i="24" s="1"/>
  <c r="A40" i="24" s="1"/>
  <c r="S57" i="23"/>
  <c r="R57" i="23"/>
  <c r="Q57" i="23"/>
  <c r="P57" i="23"/>
  <c r="O57" i="23"/>
  <c r="N57" i="23"/>
  <c r="M57" i="23"/>
  <c r="L57" i="23"/>
  <c r="K57" i="23"/>
  <c r="J57" i="23"/>
  <c r="I57" i="23"/>
  <c r="H57" i="23"/>
  <c r="A31" i="23"/>
  <c r="A32" i="23" s="1"/>
  <c r="A33" i="23" s="1"/>
  <c r="A34" i="23" s="1"/>
  <c r="A35" i="23" s="1"/>
  <c r="A36" i="23" s="1"/>
  <c r="A37" i="23" s="1"/>
  <c r="A38" i="23" s="1"/>
  <c r="A39" i="23" s="1"/>
  <c r="A40" i="23" s="1"/>
  <c r="S57" i="22"/>
  <c r="R57" i="22"/>
  <c r="Q57" i="22"/>
  <c r="P57" i="22"/>
  <c r="O57" i="22"/>
  <c r="N57" i="22"/>
  <c r="M57" i="22"/>
  <c r="L57" i="22"/>
  <c r="K57" i="22"/>
  <c r="J57" i="22"/>
  <c r="I57" i="22"/>
  <c r="H57" i="22"/>
  <c r="A32" i="22"/>
  <c r="A33" i="22" s="1"/>
  <c r="A34" i="22" s="1"/>
  <c r="A35" i="22" s="1"/>
  <c r="A36" i="22" s="1"/>
  <c r="A37" i="22" s="1"/>
  <c r="A38" i="22" s="1"/>
  <c r="A39" i="22" s="1"/>
  <c r="A40" i="22" s="1"/>
  <c r="A31" i="22"/>
  <c r="S57" i="21"/>
  <c r="R57" i="21"/>
  <c r="Q57" i="21"/>
  <c r="P57" i="21"/>
  <c r="O57" i="21"/>
  <c r="N57" i="21"/>
  <c r="M57" i="21"/>
  <c r="L57" i="21"/>
  <c r="K57" i="21"/>
  <c r="J57" i="21"/>
  <c r="I57" i="21"/>
  <c r="H57" i="21"/>
  <c r="A31" i="21"/>
  <c r="A32" i="21" s="1"/>
  <c r="A33" i="21" s="1"/>
  <c r="A34" i="21" s="1"/>
  <c r="A35" i="21" s="1"/>
  <c r="A36" i="21" s="1"/>
  <c r="A37" i="21" s="1"/>
  <c r="A38" i="21" s="1"/>
  <c r="A39" i="21" s="1"/>
  <c r="A40" i="21" s="1"/>
  <c r="S57" i="20"/>
  <c r="R57" i="20"/>
  <c r="Q57" i="20"/>
  <c r="P57" i="20"/>
  <c r="O57" i="20"/>
  <c r="N57" i="20"/>
  <c r="M57" i="20"/>
  <c r="L57" i="20"/>
  <c r="K57" i="20"/>
  <c r="J57" i="20"/>
  <c r="I57" i="20"/>
  <c r="H57" i="20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O39" i="19"/>
  <c r="Q39" i="19" s="1"/>
  <c r="N39" i="19"/>
  <c r="M39" i="19"/>
  <c r="O38" i="19"/>
  <c r="Q38" i="19" s="1"/>
  <c r="N38" i="19"/>
  <c r="M38" i="19"/>
  <c r="O37" i="19"/>
  <c r="Q37" i="19" s="1"/>
  <c r="N37" i="19"/>
  <c r="M37" i="19"/>
  <c r="O36" i="19"/>
  <c r="Q36" i="19" s="1"/>
  <c r="N36" i="19"/>
  <c r="M36" i="19"/>
  <c r="O35" i="19"/>
  <c r="Q35" i="19" s="1"/>
  <c r="N35" i="19"/>
  <c r="M35" i="19"/>
  <c r="O34" i="19"/>
  <c r="Q34" i="19" s="1"/>
  <c r="N34" i="19"/>
  <c r="M34" i="19"/>
  <c r="O33" i="19"/>
  <c r="Q33" i="19" s="1"/>
  <c r="N33" i="19"/>
  <c r="M33" i="19"/>
  <c r="O32" i="19"/>
  <c r="Q32" i="19" s="1"/>
  <c r="N32" i="19"/>
  <c r="M32" i="19"/>
  <c r="O31" i="19"/>
  <c r="Q31" i="19" s="1"/>
  <c r="N31" i="19"/>
  <c r="M31" i="19"/>
  <c r="O30" i="19"/>
  <c r="Q30" i="19" s="1"/>
  <c r="N30" i="19"/>
  <c r="M30" i="19"/>
  <c r="O29" i="19"/>
  <c r="Q29" i="19" s="1"/>
  <c r="N29" i="19"/>
  <c r="M29" i="19"/>
  <c r="O28" i="19"/>
  <c r="Q28" i="19" s="1"/>
  <c r="N28" i="19"/>
  <c r="M28" i="19"/>
  <c r="O27" i="19"/>
  <c r="Q27" i="19" s="1"/>
  <c r="N27" i="19"/>
  <c r="M27" i="19"/>
  <c r="O26" i="19"/>
  <c r="Q26" i="19" s="1"/>
  <c r="N26" i="19"/>
  <c r="M26" i="19"/>
  <c r="O25" i="19"/>
  <c r="Q25" i="19" s="1"/>
  <c r="N25" i="19"/>
  <c r="M25" i="19"/>
  <c r="O24" i="19"/>
  <c r="Q24" i="19" s="1"/>
  <c r="N24" i="19"/>
  <c r="M24" i="19"/>
  <c r="L8" i="19"/>
  <c r="J15" i="19"/>
  <c r="J8" i="19"/>
  <c r="H4" i="19"/>
  <c r="H5" i="19"/>
  <c r="I16" i="19"/>
  <c r="H6" i="19"/>
  <c r="J12" i="19"/>
  <c r="J19" i="19"/>
  <c r="L17" i="19"/>
  <c r="I19" i="19"/>
  <c r="L19" i="19"/>
  <c r="L15" i="19"/>
  <c r="L11" i="19"/>
  <c r="L6" i="19"/>
  <c r="K6" i="19"/>
  <c r="H11" i="19"/>
  <c r="J14" i="19"/>
  <c r="L18" i="19"/>
  <c r="J10" i="19"/>
  <c r="K8" i="19"/>
  <c r="L4" i="19"/>
  <c r="L9" i="19"/>
  <c r="J6" i="19"/>
  <c r="K11" i="19"/>
  <c r="L14" i="19"/>
  <c r="H9" i="19"/>
  <c r="H16" i="19"/>
  <c r="K13" i="19"/>
  <c r="L13" i="19"/>
  <c r="J17" i="19"/>
  <c r="J13" i="19"/>
  <c r="K4" i="19"/>
  <c r="I10" i="19"/>
  <c r="K18" i="19"/>
  <c r="H12" i="19"/>
  <c r="J18" i="19"/>
  <c r="J5" i="19"/>
  <c r="J7" i="19"/>
  <c r="K7" i="19"/>
  <c r="K15" i="19"/>
  <c r="I5" i="19"/>
  <c r="I7" i="19"/>
  <c r="H15" i="19"/>
  <c r="J16" i="19"/>
  <c r="L7" i="19"/>
  <c r="H18" i="19"/>
  <c r="I18" i="19"/>
  <c r="K16" i="19"/>
  <c r="H14" i="19"/>
  <c r="I14" i="19"/>
  <c r="H10" i="19"/>
  <c r="K14" i="19"/>
  <c r="H7" i="19"/>
  <c r="J11" i="19"/>
  <c r="I13" i="19"/>
  <c r="I11" i="19"/>
  <c r="K17" i="19"/>
  <c r="I4" i="19"/>
  <c r="J9" i="19"/>
  <c r="K5" i="19"/>
  <c r="I6" i="19"/>
  <c r="L10" i="19"/>
  <c r="H13" i="19"/>
  <c r="I8" i="19"/>
  <c r="J4" i="19"/>
  <c r="L16" i="19"/>
  <c r="H8" i="19"/>
  <c r="K12" i="19"/>
  <c r="K10" i="19"/>
  <c r="H19" i="19"/>
  <c r="L12" i="19"/>
  <c r="I17" i="19"/>
  <c r="K19" i="19"/>
  <c r="I9" i="19"/>
  <c r="I15" i="19"/>
  <c r="I12" i="19"/>
  <c r="H17" i="19"/>
  <c r="K9" i="19"/>
  <c r="L5" i="19"/>
  <c r="G57" i="27" l="1"/>
  <c r="A41" i="27"/>
  <c r="G57" i="26"/>
  <c r="A41" i="26"/>
  <c r="A41" i="25"/>
  <c r="G57" i="24"/>
  <c r="A41" i="24"/>
  <c r="A41" i="23"/>
  <c r="G57" i="22"/>
  <c r="A41" i="22"/>
  <c r="G57" i="21"/>
  <c r="A41" i="21"/>
  <c r="A41" i="20"/>
  <c r="S57" i="18"/>
  <c r="R57" i="18"/>
  <c r="Q57" i="18"/>
  <c r="P57" i="18"/>
  <c r="O57" i="18"/>
  <c r="N57" i="18"/>
  <c r="M57" i="18"/>
  <c r="L57" i="18"/>
  <c r="K57" i="18"/>
  <c r="J57" i="18"/>
  <c r="I57" i="18"/>
  <c r="H57" i="18"/>
  <c r="E57" i="18"/>
  <c r="D57" i="18"/>
  <c r="A31" i="18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S57" i="17"/>
  <c r="R57" i="17"/>
  <c r="Q57" i="17"/>
  <c r="P57" i="17"/>
  <c r="O57" i="17"/>
  <c r="N57" i="17"/>
  <c r="M57" i="17"/>
  <c r="L57" i="17"/>
  <c r="K57" i="17"/>
  <c r="J57" i="17"/>
  <c r="I57" i="17"/>
  <c r="H57" i="17"/>
  <c r="D57" i="17"/>
  <c r="C57" i="17"/>
  <c r="B57" i="17"/>
  <c r="A31" i="17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S57" i="16"/>
  <c r="R57" i="16"/>
  <c r="Q57" i="16"/>
  <c r="P57" i="16"/>
  <c r="O57" i="16"/>
  <c r="N57" i="16"/>
  <c r="M57" i="16"/>
  <c r="L57" i="16"/>
  <c r="K57" i="16"/>
  <c r="J57" i="16"/>
  <c r="I57" i="16"/>
  <c r="H57" i="16"/>
  <c r="F57" i="16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S57" i="14"/>
  <c r="R57" i="14"/>
  <c r="Q57" i="14"/>
  <c r="P57" i="14"/>
  <c r="O57" i="14"/>
  <c r="N57" i="14"/>
  <c r="M57" i="14"/>
  <c r="L57" i="14"/>
  <c r="K57" i="14"/>
  <c r="J57" i="14"/>
  <c r="I57" i="14"/>
  <c r="H57" i="14"/>
  <c r="A32" i="14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31" i="14"/>
  <c r="S57" i="13"/>
  <c r="R57" i="13"/>
  <c r="Q57" i="13"/>
  <c r="P57" i="13"/>
  <c r="O57" i="13"/>
  <c r="N57" i="13"/>
  <c r="M57" i="13"/>
  <c r="L57" i="13"/>
  <c r="K57" i="13"/>
  <c r="J57" i="13"/>
  <c r="I57" i="13"/>
  <c r="H57" i="13"/>
  <c r="F57" i="13"/>
  <c r="A31" i="13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S57" i="12"/>
  <c r="R57" i="12"/>
  <c r="Q57" i="12"/>
  <c r="P57" i="12"/>
  <c r="O57" i="12"/>
  <c r="N57" i="12"/>
  <c r="M57" i="12"/>
  <c r="L57" i="12"/>
  <c r="K57" i="12"/>
  <c r="J57" i="12"/>
  <c r="I57" i="12"/>
  <c r="H57" i="12"/>
  <c r="E57" i="12"/>
  <c r="D57" i="12"/>
  <c r="C57" i="12"/>
  <c r="A31" i="12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S57" i="11"/>
  <c r="R57" i="11"/>
  <c r="Q57" i="11"/>
  <c r="P57" i="11"/>
  <c r="O57" i="11"/>
  <c r="N57" i="11"/>
  <c r="M57" i="11"/>
  <c r="L57" i="11"/>
  <c r="K57" i="11"/>
  <c r="J57" i="11"/>
  <c r="I57" i="11"/>
  <c r="H57" i="11"/>
  <c r="F57" i="1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S57" i="3"/>
  <c r="R57" i="3"/>
  <c r="Q57" i="3"/>
  <c r="P57" i="3"/>
  <c r="O57" i="3"/>
  <c r="N57" i="3"/>
  <c r="M57" i="3"/>
  <c r="L57" i="3"/>
  <c r="K57" i="3"/>
  <c r="J57" i="3"/>
  <c r="I57" i="3"/>
  <c r="H57" i="3"/>
  <c r="A31" i="3"/>
  <c r="A32" i="3" s="1"/>
  <c r="A33" i="3" s="1"/>
  <c r="A34" i="3" s="1"/>
  <c r="A35" i="3" s="1"/>
  <c r="A36" i="3" s="1"/>
  <c r="A37" i="3" s="1"/>
  <c r="O39" i="2"/>
  <c r="Q39" i="2" s="1"/>
  <c r="N39" i="2"/>
  <c r="M39" i="2"/>
  <c r="O38" i="2"/>
  <c r="Q38" i="2" s="1"/>
  <c r="N38" i="2"/>
  <c r="M38" i="2"/>
  <c r="O37" i="2"/>
  <c r="Q37" i="2" s="1"/>
  <c r="N37" i="2"/>
  <c r="M37" i="2"/>
  <c r="O36" i="2"/>
  <c r="Q36" i="2" s="1"/>
  <c r="N36" i="2"/>
  <c r="M36" i="2"/>
  <c r="O35" i="2"/>
  <c r="Q35" i="2" s="1"/>
  <c r="N35" i="2"/>
  <c r="M35" i="2"/>
  <c r="O34" i="2"/>
  <c r="Q34" i="2" s="1"/>
  <c r="N34" i="2"/>
  <c r="M34" i="2"/>
  <c r="O33" i="2"/>
  <c r="Q33" i="2" s="1"/>
  <c r="N33" i="2"/>
  <c r="M33" i="2"/>
  <c r="O32" i="2"/>
  <c r="Q32" i="2" s="1"/>
  <c r="N32" i="2"/>
  <c r="M32" i="2"/>
  <c r="O31" i="2"/>
  <c r="Q31" i="2" s="1"/>
  <c r="N31" i="2"/>
  <c r="M31" i="2"/>
  <c r="O30" i="2"/>
  <c r="Q30" i="2" s="1"/>
  <c r="N30" i="2"/>
  <c r="M30" i="2"/>
  <c r="O29" i="2"/>
  <c r="Q29" i="2" s="1"/>
  <c r="N29" i="2"/>
  <c r="M29" i="2"/>
  <c r="O28" i="2"/>
  <c r="Q28" i="2" s="1"/>
  <c r="N28" i="2"/>
  <c r="M28" i="2"/>
  <c r="O27" i="2"/>
  <c r="Q27" i="2" s="1"/>
  <c r="N27" i="2"/>
  <c r="M27" i="2"/>
  <c r="O26" i="2"/>
  <c r="Q26" i="2" s="1"/>
  <c r="N26" i="2"/>
  <c r="M26" i="2"/>
  <c r="O25" i="2"/>
  <c r="Q25" i="2" s="1"/>
  <c r="N25" i="2"/>
  <c r="M25" i="2"/>
  <c r="O24" i="2"/>
  <c r="Q24" i="2" s="1"/>
  <c r="N24" i="2"/>
  <c r="M24" i="2"/>
  <c r="K8" i="2"/>
  <c r="E14" i="2"/>
  <c r="K16" i="2"/>
  <c r="D14" i="2"/>
  <c r="H19" i="2"/>
  <c r="K11" i="2"/>
  <c r="J5" i="2"/>
  <c r="H18" i="2"/>
  <c r="L17" i="2"/>
  <c r="H4" i="2"/>
  <c r="H6" i="2"/>
  <c r="K19" i="2"/>
  <c r="F14" i="19"/>
  <c r="I11" i="2"/>
  <c r="H8" i="2"/>
  <c r="L11" i="2"/>
  <c r="G18" i="19"/>
  <c r="L7" i="2"/>
  <c r="E6" i="2"/>
  <c r="F19" i="19"/>
  <c r="H10" i="2"/>
  <c r="F18" i="19"/>
  <c r="K13" i="2"/>
  <c r="L12" i="2"/>
  <c r="G16" i="19"/>
  <c r="I9" i="2"/>
  <c r="E10" i="2"/>
  <c r="I15" i="2"/>
  <c r="J13" i="2"/>
  <c r="H12" i="2"/>
  <c r="L13" i="2"/>
  <c r="L6" i="2"/>
  <c r="L5" i="2"/>
  <c r="I19" i="2"/>
  <c r="F7" i="2"/>
  <c r="G19" i="19"/>
  <c r="I14" i="2"/>
  <c r="I13" i="2"/>
  <c r="H7" i="2"/>
  <c r="J16" i="2"/>
  <c r="K15" i="2"/>
  <c r="K4" i="2"/>
  <c r="K6" i="2"/>
  <c r="L9" i="2"/>
  <c r="L8" i="2"/>
  <c r="K18" i="2"/>
  <c r="I6" i="2"/>
  <c r="J14" i="2"/>
  <c r="K17" i="2"/>
  <c r="K9" i="2"/>
  <c r="I12" i="2"/>
  <c r="K7" i="2"/>
  <c r="H11" i="2"/>
  <c r="F9" i="2"/>
  <c r="I5" i="2"/>
  <c r="J6" i="2"/>
  <c r="G13" i="19"/>
  <c r="J10" i="2"/>
  <c r="D10" i="2"/>
  <c r="I17" i="2"/>
  <c r="K14" i="2"/>
  <c r="D18" i="2"/>
  <c r="H17" i="2"/>
  <c r="I4" i="2"/>
  <c r="K5" i="2"/>
  <c r="I16" i="2"/>
  <c r="H15" i="2"/>
  <c r="J4" i="2"/>
  <c r="J17" i="2"/>
  <c r="K12" i="2"/>
  <c r="E19" i="2"/>
  <c r="L10" i="2"/>
  <c r="H14" i="2"/>
  <c r="J8" i="2"/>
  <c r="F16" i="19"/>
  <c r="J9" i="2"/>
  <c r="H9" i="2"/>
  <c r="L18" i="2"/>
  <c r="K10" i="2"/>
  <c r="J19" i="2"/>
  <c r="F13" i="19"/>
  <c r="J18" i="2"/>
  <c r="I10" i="2"/>
  <c r="L14" i="2"/>
  <c r="F5" i="2"/>
  <c r="L15" i="2"/>
  <c r="I18" i="2"/>
  <c r="H13" i="2"/>
  <c r="L16" i="2"/>
  <c r="I7" i="2"/>
  <c r="L4" i="2"/>
  <c r="J7" i="2"/>
  <c r="J11" i="2"/>
  <c r="E11" i="2"/>
  <c r="L19" i="2"/>
  <c r="J15" i="2"/>
  <c r="J12" i="2"/>
  <c r="I8" i="2"/>
  <c r="G14" i="19"/>
  <c r="H5" i="2"/>
  <c r="H16" i="2"/>
  <c r="D57" i="14" l="1"/>
  <c r="G57" i="17"/>
  <c r="E57" i="14"/>
  <c r="A42" i="27"/>
  <c r="C57" i="27" s="1"/>
  <c r="C57" i="26"/>
  <c r="A42" i="26"/>
  <c r="A43" i="26" s="1"/>
  <c r="A44" i="26" s="1"/>
  <c r="A45" i="26" s="1"/>
  <c r="E57" i="26"/>
  <c r="E57" i="25"/>
  <c r="A42" i="25"/>
  <c r="A43" i="25" s="1"/>
  <c r="A44" i="25" s="1"/>
  <c r="A45" i="25" s="1"/>
  <c r="G57" i="25"/>
  <c r="C57" i="24"/>
  <c r="E57" i="24"/>
  <c r="A42" i="24"/>
  <c r="A43" i="24" s="1"/>
  <c r="A44" i="24" s="1"/>
  <c r="A45" i="24" s="1"/>
  <c r="A42" i="23"/>
  <c r="A43" i="23" s="1"/>
  <c r="A44" i="23" s="1"/>
  <c r="A45" i="23" s="1"/>
  <c r="C57" i="23"/>
  <c r="G57" i="23"/>
  <c r="E57" i="22"/>
  <c r="A42" i="22"/>
  <c r="E57" i="21"/>
  <c r="A42" i="21"/>
  <c r="A42" i="20"/>
  <c r="A43" i="20" s="1"/>
  <c r="A44" i="20" s="1"/>
  <c r="A45" i="20" s="1"/>
  <c r="E57" i="20"/>
  <c r="C57" i="20"/>
  <c r="G57" i="20"/>
  <c r="G57" i="11"/>
  <c r="C57" i="13"/>
  <c r="B57" i="16"/>
  <c r="D57" i="11"/>
  <c r="F57" i="12"/>
  <c r="D57" i="13"/>
  <c r="F57" i="14"/>
  <c r="D57" i="16"/>
  <c r="E57" i="17"/>
  <c r="B57" i="18"/>
  <c r="F57" i="18"/>
  <c r="C57" i="11"/>
  <c r="G57" i="13"/>
  <c r="G57" i="16"/>
  <c r="E57" i="11"/>
  <c r="G57" i="12"/>
  <c r="E57" i="13"/>
  <c r="G57" i="14"/>
  <c r="E57" i="16"/>
  <c r="F57" i="17"/>
  <c r="C57" i="18"/>
  <c r="G57" i="18"/>
  <c r="B57" i="14"/>
  <c r="C57" i="16"/>
  <c r="C57" i="14"/>
  <c r="B57" i="13"/>
  <c r="B57" i="12"/>
  <c r="B57" i="11"/>
  <c r="A38" i="3"/>
  <c r="F11" i="2"/>
  <c r="E14" i="19"/>
  <c r="F15" i="2"/>
  <c r="E13" i="19"/>
  <c r="D16" i="2"/>
  <c r="D15" i="2"/>
  <c r="F13" i="2"/>
  <c r="D15" i="19"/>
  <c r="E17" i="2"/>
  <c r="D16" i="19"/>
  <c r="F10" i="2"/>
  <c r="D12" i="19"/>
  <c r="F19" i="2"/>
  <c r="G12" i="19"/>
  <c r="E16" i="2"/>
  <c r="E8" i="2"/>
  <c r="E15" i="2"/>
  <c r="G17" i="19"/>
  <c r="E16" i="19"/>
  <c r="F14" i="2"/>
  <c r="D17" i="2"/>
  <c r="D5" i="2"/>
  <c r="E18" i="2"/>
  <c r="F17" i="2"/>
  <c r="F12" i="19"/>
  <c r="F17" i="19"/>
  <c r="F8" i="2"/>
  <c r="E13" i="2"/>
  <c r="E17" i="19"/>
  <c r="F6" i="2"/>
  <c r="E9" i="2"/>
  <c r="D13" i="2"/>
  <c r="D9" i="2"/>
  <c r="E5" i="2"/>
  <c r="F18" i="2"/>
  <c r="G15" i="19"/>
  <c r="F16" i="2"/>
  <c r="F15" i="19"/>
  <c r="E12" i="19"/>
  <c r="D8" i="2"/>
  <c r="E7" i="2"/>
  <c r="D6" i="2"/>
  <c r="D18" i="19"/>
  <c r="D11" i="2"/>
  <c r="D7" i="2"/>
  <c r="D19" i="19"/>
  <c r="D19" i="2"/>
  <c r="E18" i="19"/>
  <c r="A43" i="21" l="1"/>
  <c r="A44" i="21" s="1"/>
  <c r="A45" i="21" s="1"/>
  <c r="A46" i="21" s="1"/>
  <c r="C57" i="21"/>
  <c r="A43" i="22"/>
  <c r="A44" i="22" s="1"/>
  <c r="A45" i="22" s="1"/>
  <c r="C57" i="22"/>
  <c r="C57" i="25"/>
  <c r="N18" i="19"/>
  <c r="O18" i="19"/>
  <c r="M18" i="19"/>
  <c r="M16" i="19"/>
  <c r="O16" i="19"/>
  <c r="N16" i="19"/>
  <c r="N12" i="19"/>
  <c r="M12" i="19"/>
  <c r="O12" i="19"/>
  <c r="E57" i="27"/>
  <c r="A43" i="27"/>
  <c r="A44" i="27" s="1"/>
  <c r="A45" i="27" s="1"/>
  <c r="A46" i="27" s="1"/>
  <c r="D57" i="26"/>
  <c r="A46" i="26"/>
  <c r="D57" i="25"/>
  <c r="A46" i="25"/>
  <c r="A46" i="24"/>
  <c r="D57" i="24"/>
  <c r="A46" i="23"/>
  <c r="D57" i="23"/>
  <c r="E57" i="23"/>
  <c r="D57" i="22"/>
  <c r="A46" i="22"/>
  <c r="D57" i="21"/>
  <c r="B57" i="20"/>
  <c r="A46" i="20"/>
  <c r="D57" i="20"/>
  <c r="M16" i="2"/>
  <c r="N15" i="2"/>
  <c r="O10" i="2"/>
  <c r="M10" i="2"/>
  <c r="N10" i="2"/>
  <c r="O13" i="2"/>
  <c r="N13" i="2"/>
  <c r="M13" i="2"/>
  <c r="N9" i="2"/>
  <c r="O9" i="2"/>
  <c r="M9" i="2"/>
  <c r="O11" i="2"/>
  <c r="M11" i="2"/>
  <c r="N11" i="2"/>
  <c r="O15" i="2"/>
  <c r="O14" i="2"/>
  <c r="N14" i="2"/>
  <c r="M14" i="2"/>
  <c r="M19" i="2"/>
  <c r="O19" i="2"/>
  <c r="N19" i="2"/>
  <c r="M18" i="2"/>
  <c r="O18" i="2"/>
  <c r="N18" i="2"/>
  <c r="N16" i="2"/>
  <c r="M17" i="2"/>
  <c r="O17" i="2"/>
  <c r="N17" i="2"/>
  <c r="O8" i="2"/>
  <c r="N8" i="2"/>
  <c r="M8" i="2"/>
  <c r="M7" i="2"/>
  <c r="N7" i="2"/>
  <c r="O7" i="2"/>
  <c r="O6" i="2"/>
  <c r="N6" i="2"/>
  <c r="M6" i="2"/>
  <c r="N5" i="2"/>
  <c r="O5" i="2"/>
  <c r="M5" i="2"/>
  <c r="A39" i="3"/>
  <c r="A40" i="3" s="1"/>
  <c r="D17" i="19"/>
  <c r="E10" i="19"/>
  <c r="E15" i="19"/>
  <c r="D14" i="19"/>
  <c r="E5" i="19"/>
  <c r="D4" i="19"/>
  <c r="E7" i="19"/>
  <c r="E4" i="19"/>
  <c r="D13" i="19"/>
  <c r="E6" i="19"/>
  <c r="E9" i="19"/>
  <c r="E8" i="19"/>
  <c r="E19" i="19"/>
  <c r="N19" i="19" l="1"/>
  <c r="M19" i="19"/>
  <c r="O19" i="19"/>
  <c r="O14" i="19"/>
  <c r="N14" i="19"/>
  <c r="M14" i="19"/>
  <c r="M13" i="19"/>
  <c r="O13" i="19"/>
  <c r="N13" i="19"/>
  <c r="M15" i="19"/>
  <c r="N15" i="19"/>
  <c r="O15" i="19"/>
  <c r="O17" i="19"/>
  <c r="N17" i="19"/>
  <c r="M17" i="19"/>
  <c r="B57" i="21"/>
  <c r="D57" i="27"/>
  <c r="A47" i="27"/>
  <c r="F57" i="26"/>
  <c r="B57" i="26"/>
  <c r="A47" i="26"/>
  <c r="A48" i="26" s="1"/>
  <c r="A49" i="26" s="1"/>
  <c r="A50" i="26" s="1"/>
  <c r="A51" i="26" s="1"/>
  <c r="A52" i="26" s="1"/>
  <c r="A53" i="26" s="1"/>
  <c r="A54" i="26" s="1"/>
  <c r="A55" i="26" s="1"/>
  <c r="A47" i="25"/>
  <c r="A48" i="25" s="1"/>
  <c r="A49" i="25" s="1"/>
  <c r="A50" i="25" s="1"/>
  <c r="A51" i="25" s="1"/>
  <c r="A52" i="25" s="1"/>
  <c r="A53" i="25" s="1"/>
  <c r="A54" i="25" s="1"/>
  <c r="A55" i="25" s="1"/>
  <c r="F57" i="25"/>
  <c r="F57" i="24"/>
  <c r="A47" i="24"/>
  <c r="F57" i="23"/>
  <c r="A47" i="23"/>
  <c r="A48" i="23" s="1"/>
  <c r="A49" i="23" s="1"/>
  <c r="A50" i="23" s="1"/>
  <c r="A51" i="23" s="1"/>
  <c r="A52" i="23" s="1"/>
  <c r="A53" i="23" s="1"/>
  <c r="A54" i="23" s="1"/>
  <c r="A55" i="23" s="1"/>
  <c r="F57" i="22"/>
  <c r="A47" i="22"/>
  <c r="A48" i="22" s="1"/>
  <c r="A49" i="22" s="1"/>
  <c r="A50" i="22" s="1"/>
  <c r="A51" i="22" s="1"/>
  <c r="A52" i="22" s="1"/>
  <c r="A53" i="22" s="1"/>
  <c r="A54" i="22" s="1"/>
  <c r="A55" i="22" s="1"/>
  <c r="F57" i="21"/>
  <c r="A47" i="21"/>
  <c r="A48" i="21" s="1"/>
  <c r="A49" i="21" s="1"/>
  <c r="A50" i="21" s="1"/>
  <c r="A51" i="21" s="1"/>
  <c r="A52" i="21" s="1"/>
  <c r="A53" i="21" s="1"/>
  <c r="A54" i="21" s="1"/>
  <c r="A55" i="21" s="1"/>
  <c r="A47" i="20"/>
  <c r="A48" i="20" s="1"/>
  <c r="A49" i="20" s="1"/>
  <c r="A50" i="20" s="1"/>
  <c r="A51" i="20" s="1"/>
  <c r="A52" i="20" s="1"/>
  <c r="A53" i="20" s="1"/>
  <c r="A54" i="20" s="1"/>
  <c r="A55" i="20" s="1"/>
  <c r="F57" i="20"/>
  <c r="O16" i="2"/>
  <c r="M15" i="2"/>
  <c r="A41" i="3"/>
  <c r="G10" i="19"/>
  <c r="G5" i="19"/>
  <c r="G4" i="19"/>
  <c r="G7" i="19"/>
  <c r="F4" i="19"/>
  <c r="F7" i="19"/>
  <c r="F9" i="19"/>
  <c r="F10" i="19"/>
  <c r="G6" i="19"/>
  <c r="D5" i="19"/>
  <c r="E11" i="19"/>
  <c r="D10" i="19"/>
  <c r="F5" i="19"/>
  <c r="G9" i="19"/>
  <c r="G8" i="19"/>
  <c r="F6" i="19"/>
  <c r="F8" i="19"/>
  <c r="O4" i="19" l="1"/>
  <c r="M4" i="19"/>
  <c r="N4" i="19"/>
  <c r="M5" i="19"/>
  <c r="O5" i="19"/>
  <c r="N5" i="19"/>
  <c r="B57" i="27"/>
  <c r="G57" i="3"/>
  <c r="A48" i="24"/>
  <c r="A49" i="24" s="1"/>
  <c r="A50" i="24" s="1"/>
  <c r="A51" i="24" s="1"/>
  <c r="A52" i="24" s="1"/>
  <c r="A53" i="24" s="1"/>
  <c r="A54" i="24" s="1"/>
  <c r="A55" i="24" s="1"/>
  <c r="B57" i="24"/>
  <c r="B57" i="22"/>
  <c r="B57" i="23"/>
  <c r="B57" i="25"/>
  <c r="N10" i="19"/>
  <c r="M10" i="19"/>
  <c r="O10" i="19"/>
  <c r="F57" i="27"/>
  <c r="A48" i="27"/>
  <c r="A49" i="27" s="1"/>
  <c r="A50" i="27" s="1"/>
  <c r="A51" i="27" s="1"/>
  <c r="A52" i="27" s="1"/>
  <c r="A53" i="27" s="1"/>
  <c r="A54" i="27" s="1"/>
  <c r="A55" i="27" s="1"/>
  <c r="A42" i="3"/>
  <c r="A43" i="3" s="1"/>
  <c r="A44" i="3" s="1"/>
  <c r="A45" i="3" s="1"/>
  <c r="D9" i="19"/>
  <c r="D8" i="19"/>
  <c r="F11" i="19"/>
  <c r="D7" i="19"/>
  <c r="F12" i="2"/>
  <c r="D6" i="19"/>
  <c r="D11" i="19"/>
  <c r="G11" i="19"/>
  <c r="N6" i="19" l="1"/>
  <c r="M6" i="19"/>
  <c r="O6" i="19"/>
  <c r="M8" i="19"/>
  <c r="O8" i="19"/>
  <c r="N8" i="19"/>
  <c r="O11" i="19"/>
  <c r="N11" i="19"/>
  <c r="M11" i="19"/>
  <c r="O9" i="19"/>
  <c r="N9" i="19"/>
  <c r="M9" i="19"/>
  <c r="O7" i="19"/>
  <c r="N7" i="19"/>
  <c r="M7" i="19"/>
  <c r="E57" i="3"/>
  <c r="C57" i="3"/>
  <c r="D57" i="3"/>
  <c r="A46" i="3"/>
  <c r="B57" i="3"/>
  <c r="D12" i="2"/>
  <c r="E12" i="2"/>
  <c r="D4" i="2"/>
  <c r="E4" i="2"/>
  <c r="M12" i="2" l="1"/>
  <c r="N12" i="2"/>
  <c r="O12" i="2"/>
  <c r="A47" i="3"/>
  <c r="A48" i="3" s="1"/>
  <c r="A49" i="3" s="1"/>
  <c r="A50" i="3" s="1"/>
  <c r="A51" i="3" s="1"/>
  <c r="A52" i="3" s="1"/>
  <c r="A53" i="3" s="1"/>
  <c r="A54" i="3" s="1"/>
  <c r="A55" i="3" s="1"/>
  <c r="F57" i="3"/>
  <c r="F4" i="2"/>
  <c r="M4" i="2" l="1"/>
  <c r="N4" i="2"/>
  <c r="O4" i="2"/>
</calcChain>
</file>

<file path=xl/sharedStrings.xml><?xml version="1.0" encoding="utf-8"?>
<sst xmlns="http://schemas.openxmlformats.org/spreadsheetml/2006/main" count="664" uniqueCount="55">
  <si>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</si>
  <si>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</si>
  <si>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</si>
  <si>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</si>
  <si>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</si>
  <si>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</si>
  <si>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</si>
  <si>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</si>
  <si>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</si>
  <si>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</si>
  <si>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</si>
  <si>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5 MHz</t>
  </si>
  <si>
    <t>10 MHz</t>
  </si>
  <si>
    <t>15 MHz</t>
  </si>
  <si>
    <t>20 MHz</t>
  </si>
  <si>
    <t>25 MHz</t>
  </si>
  <si>
    <t>30 MHz</t>
  </si>
  <si>
    <t>40 MHz</t>
  </si>
  <si>
    <t>50 MHz</t>
  </si>
  <si>
    <t>Number of Rx Antenna</t>
  </si>
  <si>
    <t>2 Rx</t>
  </si>
  <si>
    <t>4 Rx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</si>
  <si>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</si>
  <si>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</si>
  <si>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</si>
  <si>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</si>
  <si>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</si>
  <si>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</si>
  <si>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2Rx</t>
  </si>
  <si>
    <t>4Rx</t>
  </si>
  <si>
    <t>SNR at 70% @ Max TP</t>
  </si>
  <si>
    <t>Test point</t>
  </si>
  <si>
    <t>Max tput</t>
  </si>
  <si>
    <t>bps</t>
  </si>
  <si>
    <t>Ericsson</t>
  </si>
  <si>
    <t>Huawei</t>
    <phoneticPr fontId="7" type="noConversion"/>
  </si>
  <si>
    <t>Huawei</t>
    <phoneticPr fontId="7" type="noConversion"/>
  </si>
  <si>
    <t>Huawei</t>
    <phoneticPr fontId="7" type="noConversion"/>
  </si>
  <si>
    <t>Qualcomm</t>
  </si>
  <si>
    <t>FDD 5 MHz</t>
  </si>
  <si>
    <t>FDD 10 MHz</t>
  </si>
  <si>
    <t>FDD 15 MHz</t>
  </si>
  <si>
    <t>FDD 20 MHz</t>
  </si>
  <si>
    <t>FDD 25 MHz</t>
  </si>
  <si>
    <t>FDD 30 MHz</t>
  </si>
  <si>
    <t>FDD 40 MHz</t>
  </si>
  <si>
    <t>FDD 50 MHz</t>
  </si>
  <si>
    <t>TDD 5 MHz</t>
  </si>
  <si>
    <t>TDD 10 MHz</t>
  </si>
  <si>
    <t>TDD 15 MHz</t>
  </si>
  <si>
    <t>TDD 20 MHz</t>
  </si>
  <si>
    <t>TDD 25 MHz</t>
  </si>
  <si>
    <t>TDD 30 MHz</t>
  </si>
  <si>
    <t>TDD 40 MHz</t>
  </si>
  <si>
    <t>TDD 50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</si>
</sst>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.0"/>
    <numFmt numFmtId="166" formatCode="0.00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64" fontId="0" fillId="2" borderId="2" xfId="1" applyNumberFormat="1" applyFont="1" applyFill="1" applyBorder="1" applyAlignment="1">
      <alignment horizontal="center" vertical="center" textRotation="90"/>
    </xf>
    <xf numFmtId="164" fontId="0" fillId="2" borderId="4" xfId="1" applyNumberFormat="1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2" borderId="16" xfId="1" applyNumberFormat="1" applyFont="1" applyFill="1" applyBorder="1" applyAlignment="1">
      <alignment horizontal="center"/>
    </xf>
    <xf numFmtId="165" fontId="0" fillId="2" borderId="17" xfId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" borderId="4" xfId="1" applyNumberFormat="1" applyFont="1" applyFill="1" applyBorder="1" applyAlignment="1">
      <alignment horizontal="center" vertical="center" textRotation="90"/>
    </xf>
    <xf numFmtId="165" fontId="0" fillId="4" borderId="10" xfId="1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2" borderId="23" xfId="1" applyNumberFormat="1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/>
    </xf>
    <xf numFmtId="165" fontId="0" fillId="4" borderId="24" xfId="1" applyNumberFormat="1" applyFont="1" applyFill="1" applyBorder="1" applyAlignment="1">
      <alignment horizontal="center"/>
    </xf>
    <xf numFmtId="165" fontId="0" fillId="2" borderId="25" xfId="1" applyNumberFormat="1" applyFont="1" applyFill="1" applyBorder="1" applyAlignment="1">
      <alignment horizontal="center"/>
    </xf>
    <xf numFmtId="165" fontId="0" fillId="4" borderId="26" xfId="1" applyNumberFormat="1" applyFont="1" applyFill="1" applyBorder="1" applyAlignment="1">
      <alignment horizontal="center"/>
    </xf>
    <xf numFmtId="165" fontId="0" fillId="2" borderId="27" xfId="1" applyNumberFormat="1" applyFont="1" applyFill="1" applyBorder="1" applyAlignment="1">
      <alignment horizontal="center"/>
    </xf>
    <xf numFmtId="165" fontId="0" fillId="4" borderId="15" xfId="1" applyNumberFormat="1" applyFont="1" applyFill="1" applyBorder="1" applyAlignment="1">
      <alignment horizontal="center"/>
    </xf>
    <xf numFmtId="165" fontId="0" fillId="4" borderId="28" xfId="1" applyNumberFormat="1" applyFon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4" fontId="0" fillId="2" borderId="31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65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65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0" fontId="0" fillId="0" borderId="11" xfId="1" applyFont="1" applyFill="1" applyBorder="1" applyAlignment="1">
      <alignment horizontal="center" vertical="center"/>
    </xf>
    <xf numFmtId="2" fontId="0" fillId="2" borderId="11" xfId="0" applyNumberFormat="1" applyFill="1" applyBorder="1"/>
    <xf numFmtId="1" fontId="0" fillId="2" borderId="11" xfId="0" applyNumberFormat="1" applyFill="1" applyBorder="1"/>
    <xf numFmtId="2" fontId="3" fillId="2" borderId="11" xfId="1" applyNumberFormat="1" applyFont="1" applyFill="1" applyBorder="1"/>
    <xf numFmtId="2" fontId="3" fillId="2" borderId="11" xfId="1" applyNumberFormat="1" applyFill="1" applyBorder="1"/>
    <xf numFmtId="1" fontId="3" fillId="2" borderId="11" xfId="1" applyNumberFormat="1" applyFill="1" applyBorder="1"/>
    <xf numFmtId="166" fontId="0" fillId="2" borderId="11" xfId="0" applyNumberFormat="1" applyFill="1" applyBorder="1"/>
    <xf numFmtId="0" fontId="0" fillId="2" borderId="11" xfId="0" applyFill="1" applyBorder="1"/>
    <xf numFmtId="0" fontId="0" fillId="0" borderId="11" xfId="1" applyFont="1" applyBorder="1" applyAlignment="1">
      <alignment horizontal="center" vertical="center" textRotation="90"/>
    </xf>
    <xf numFmtId="0" fontId="0" fillId="0" borderId="11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65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0" fontId="0" fillId="0" borderId="5" xfId="0" applyBorder="1" applyAlignment="1">
      <alignment horizontal="center" vertic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0" xfId="0" applyNumberFormat="1"/>
    <xf numFmtId="1" fontId="0" fillId="2" borderId="11" xfId="0" applyNumberFormat="1" applyFont="1" applyFill="1" applyBorder="1"/>
    <xf numFmtId="1" fontId="6" fillId="2" borderId="11" xfId="1" applyNumberFormat="1" applyFont="1" applyFill="1" applyBorder="1"/>
    <xf numFmtId="1" fontId="0" fillId="2" borderId="11" xfId="0" applyNumberFormat="1" applyFont="1" applyFill="1" applyBorder="1" applyAlignment="1"/>
    <xf numFmtId="1" fontId="0" fillId="4" borderId="11" xfId="0" applyNumberFormat="1" applyFont="1" applyFill="1" applyBorder="1" applyAlignment="1"/>
    <xf numFmtId="1" fontId="0" fillId="4" borderId="11" xfId="0" applyNumberFormat="1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2" borderId="43" xfId="1" applyNumberFormat="1" applyFont="1" applyFill="1" applyBorder="1" applyAlignment="1">
      <alignment horizontal="center"/>
    </xf>
    <xf numFmtId="165" fontId="0" fillId="2" borderId="44" xfId="1" applyNumberFormat="1" applyFont="1" applyFill="1" applyBorder="1" applyAlignment="1">
      <alignment horizontal="center"/>
    </xf>
    <xf numFmtId="165" fontId="0" fillId="2" borderId="45" xfId="1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2" xfId="1" applyFont="1" applyFill="1" applyBorder="1" applyAlignment="1">
      <alignment horizontal="center" vertical="center" textRotation="90" wrapText="1"/>
    </xf>
    <xf numFmtId="0" fontId="0" fillId="0" borderId="10" xfId="1" applyFont="1" applyFill="1" applyBorder="1" applyAlignment="1">
      <alignment horizontal="center" vertical="center" textRotation="90" wrapText="1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" xfId="0" builtinId="0"/>
    <cellStyle name="Normal_Chan_est_experiments_Cases 46.1 - 46.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MHz'!$B$30:$B$55</c:f>
              <c:numCache>
                <c:formatCode>0</c:formatCode>
                <c:ptCount val="26"/>
                <c:pt idx="1">
                  <c:v>22175.19999999999</c:v>
                </c:pt>
                <c:pt idx="2">
                  <c:v>70312.606511627891</c:v>
                </c:pt>
                <c:pt idx="3">
                  <c:v>182840.79999999993</c:v>
                </c:pt>
                <c:pt idx="4">
                  <c:v>432621.84157460125</c:v>
                </c:pt>
                <c:pt idx="5">
                  <c:v>831779.19999999891</c:v>
                </c:pt>
                <c:pt idx="6">
                  <c:v>1392167.6124727291</c:v>
                </c:pt>
                <c:pt idx="7">
                  <c:v>2084887.199999999</c:v>
                </c:pt>
                <c:pt idx="8">
                  <c:v>2849984.3109147986</c:v>
                </c:pt>
                <c:pt idx="9">
                  <c:v>3631293.5999999978</c:v>
                </c:pt>
                <c:pt idx="10">
                  <c:v>4321134.379349377</c:v>
                </c:pt>
                <c:pt idx="11">
                  <c:v>4994859.1999999974</c:v>
                </c:pt>
                <c:pt idx="12">
                  <c:v>5692801.4356716583</c:v>
                </c:pt>
                <c:pt idx="13">
                  <c:v>6401519.9999999963</c:v>
                </c:pt>
                <c:pt idx="14">
                  <c:v>7122288.4826731766</c:v>
                </c:pt>
                <c:pt idx="15">
                  <c:v>7851275.9999999981</c:v>
                </c:pt>
                <c:pt idx="16">
                  <c:v>8612420.3362972066</c:v>
                </c:pt>
                <c:pt idx="17">
                  <c:v>9323207.1999999918</c:v>
                </c:pt>
                <c:pt idx="18">
                  <c:v>9925042.1855481435</c:v>
                </c:pt>
                <c:pt idx="19">
                  <c:v>10423599.199999997</c:v>
                </c:pt>
                <c:pt idx="20">
                  <c:v>10810423.058715969</c:v>
                </c:pt>
                <c:pt idx="21">
                  <c:v>11111030.399999997</c:v>
                </c:pt>
                <c:pt idx="22">
                  <c:v>11334679.942093743</c:v>
                </c:pt>
                <c:pt idx="23">
                  <c:v>11505581.6</c:v>
                </c:pt>
                <c:pt idx="24">
                  <c:v>11639668.902671179</c:v>
                </c:pt>
                <c:pt idx="25">
                  <c:v>11735283.199999996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'FDD 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MHz'!$C$30:$C$55</c:f>
              <c:numCache>
                <c:formatCode>0</c:formatCode>
                <c:ptCount val="26"/>
                <c:pt idx="0">
                  <c:v>23610.683739510234</c:v>
                </c:pt>
                <c:pt idx="1">
                  <c:v>79914.399999999951</c:v>
                </c:pt>
                <c:pt idx="2">
                  <c:v>393213.85393158993</c:v>
                </c:pt>
                <c:pt idx="3">
                  <c:v>976545.59999999928</c:v>
                </c:pt>
                <c:pt idx="4">
                  <c:v>1862999.3979112925</c:v>
                </c:pt>
                <c:pt idx="5">
                  <c:v>2901185.5999999992</c:v>
                </c:pt>
                <c:pt idx="6">
                  <c:v>3810493.3826679406</c:v>
                </c:pt>
                <c:pt idx="7">
                  <c:v>4645913.5999999978</c:v>
                </c:pt>
                <c:pt idx="8">
                  <c:v>5308294.7367319744</c:v>
                </c:pt>
                <c:pt idx="9">
                  <c:v>6015755.1999999927</c:v>
                </c:pt>
                <c:pt idx="10">
                  <c:v>7091260.7461271863</c:v>
                </c:pt>
                <c:pt idx="11">
                  <c:v>8308587.1999999965</c:v>
                </c:pt>
                <c:pt idx="12">
                  <c:v>9552300.1361996718</c:v>
                </c:pt>
                <c:pt idx="13">
                  <c:v>10580499.199999992</c:v>
                </c:pt>
                <c:pt idx="14">
                  <c:v>11221318.313263355</c:v>
                </c:pt>
                <c:pt idx="15">
                  <c:v>11613528.79999999</c:v>
                </c:pt>
                <c:pt idx="16">
                  <c:v>11792761.600166107</c:v>
                </c:pt>
                <c:pt idx="17">
                  <c:v>11881723.199999999</c:v>
                </c:pt>
                <c:pt idx="18">
                  <c:v>11907287.192855738</c:v>
                </c:pt>
                <c:pt idx="19">
                  <c:v>11918542.399999995</c:v>
                </c:pt>
                <c:pt idx="20">
                  <c:v>11921573.665306116</c:v>
                </c:pt>
                <c:pt idx="21">
                  <c:v>11922726.399999995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'FDD 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MHz'!$D$30:$D$55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30124.799999999999</c:v>
                </c:pt>
                <c:pt idx="3">
                  <c:v>197066.4</c:v>
                </c:pt>
                <c:pt idx="4">
                  <c:v>539736</c:v>
                </c:pt>
                <c:pt idx="5">
                  <c:v>1002904.8</c:v>
                </c:pt>
                <c:pt idx="6">
                  <c:v>1693264.8</c:v>
                </c:pt>
                <c:pt idx="7">
                  <c:v>2425046.4</c:v>
                </c:pt>
                <c:pt idx="8">
                  <c:v>3176911.2</c:v>
                </c:pt>
                <c:pt idx="9">
                  <c:v>3876057.6</c:v>
                </c:pt>
                <c:pt idx="10">
                  <c:v>4497381.5999999996</c:v>
                </c:pt>
                <c:pt idx="11">
                  <c:v>5165148</c:v>
                </c:pt>
                <c:pt idx="12">
                  <c:v>5911992</c:v>
                </c:pt>
                <c:pt idx="13">
                  <c:v>6643773.5999999996</c:v>
                </c:pt>
                <c:pt idx="14">
                  <c:v>7503585.5999999996</c:v>
                </c:pt>
                <c:pt idx="15">
                  <c:v>8239132.7999999998</c:v>
                </c:pt>
                <c:pt idx="16">
                  <c:v>8900623.1999999993</c:v>
                </c:pt>
                <c:pt idx="17">
                  <c:v>9476760</c:v>
                </c:pt>
                <c:pt idx="18">
                  <c:v>10084276.800000001</c:v>
                </c:pt>
                <c:pt idx="19">
                  <c:v>10548700.800000001</c:v>
                </c:pt>
                <c:pt idx="20">
                  <c:v>10905177.6</c:v>
                </c:pt>
                <c:pt idx="21">
                  <c:v>11163748.800000001</c:v>
                </c:pt>
                <c:pt idx="22">
                  <c:v>11364580.800000001</c:v>
                </c:pt>
                <c:pt idx="23">
                  <c:v>11527756.800000001</c:v>
                </c:pt>
                <c:pt idx="24">
                  <c:v>11628172.800000001</c:v>
                </c:pt>
                <c:pt idx="25">
                  <c:v>11704740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'FDD 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MHz'!$E$30:$E$55</c:f>
              <c:numCache>
                <c:formatCode>0</c:formatCode>
                <c:ptCount val="26"/>
                <c:pt idx="0">
                  <c:v>182004</c:v>
                </c:pt>
                <c:pt idx="1">
                  <c:v>498314.4</c:v>
                </c:pt>
                <c:pt idx="2">
                  <c:v>963993.59999999998</c:v>
                </c:pt>
                <c:pt idx="3">
                  <c:v>1702051.2</c:v>
                </c:pt>
                <c:pt idx="4">
                  <c:v>2527972.7999999998</c:v>
                </c:pt>
                <c:pt idx="5">
                  <c:v>3341342.4</c:v>
                </c:pt>
                <c:pt idx="6">
                  <c:v>4127097.6</c:v>
                </c:pt>
                <c:pt idx="7">
                  <c:v>4827499.2</c:v>
                </c:pt>
                <c:pt idx="8">
                  <c:v>5496520.7999999998</c:v>
                </c:pt>
                <c:pt idx="9">
                  <c:v>6237088.7999999998</c:v>
                </c:pt>
                <c:pt idx="10">
                  <c:v>7061755.2000000002</c:v>
                </c:pt>
                <c:pt idx="11">
                  <c:v>7843744.7999999998</c:v>
                </c:pt>
                <c:pt idx="12">
                  <c:v>8698536</c:v>
                </c:pt>
                <c:pt idx="13">
                  <c:v>9442869.5999999996</c:v>
                </c:pt>
                <c:pt idx="14">
                  <c:v>10180927.199999999</c:v>
                </c:pt>
                <c:pt idx="15">
                  <c:v>10809782.4</c:v>
                </c:pt>
                <c:pt idx="16">
                  <c:v>11217722.4</c:v>
                </c:pt>
                <c:pt idx="17">
                  <c:v>11531522.4</c:v>
                </c:pt>
                <c:pt idx="18">
                  <c:v>11714781.6</c:v>
                </c:pt>
                <c:pt idx="19">
                  <c:v>11800135.199999999</c:v>
                </c:pt>
                <c:pt idx="20">
                  <c:v>11847832.800000001</c:v>
                </c:pt>
                <c:pt idx="21">
                  <c:v>11885488.800000001</c:v>
                </c:pt>
                <c:pt idx="22">
                  <c:v>11905572</c:v>
                </c:pt>
                <c:pt idx="23">
                  <c:v>11914358.4</c:v>
                </c:pt>
                <c:pt idx="24">
                  <c:v>11914358.4</c:v>
                </c:pt>
                <c:pt idx="25">
                  <c:v>11915613.6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'FDD 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MHz'!$F$30:$F$55</c:f>
              <c:numCache>
                <c:formatCode>0</c:formatCode>
                <c:ptCount val="26"/>
                <c:pt idx="5" formatCode="0.00">
                  <c:v>426768</c:v>
                </c:pt>
                <c:pt idx="6" formatCode="0.00">
                  <c:v>1365657</c:v>
                </c:pt>
                <c:pt idx="7" formatCode="0.00">
                  <c:v>2510400</c:v>
                </c:pt>
                <c:pt idx="8" formatCode="0.00">
                  <c:v>3373977</c:v>
                </c:pt>
                <c:pt idx="9" formatCode="0.00">
                  <c:v>4021660</c:v>
                </c:pt>
                <c:pt idx="10" formatCode="0.00">
                  <c:v>4616625</c:v>
                </c:pt>
                <c:pt idx="11" formatCode="0.00">
                  <c:v>5211590</c:v>
                </c:pt>
                <c:pt idx="12" formatCode="0.00">
                  <c:v>5706139</c:v>
                </c:pt>
                <c:pt idx="13" formatCode="0.00">
                  <c:v>6298593</c:v>
                </c:pt>
                <c:pt idx="14" formatCode="0.00">
                  <c:v>6840839</c:v>
                </c:pt>
                <c:pt idx="15" formatCode="0.00">
                  <c:v>7571366</c:v>
                </c:pt>
                <c:pt idx="16" formatCode="0.00">
                  <c:v>8083488</c:v>
                </c:pt>
                <c:pt idx="17" formatCode="0.00">
                  <c:v>8819035</c:v>
                </c:pt>
                <c:pt idx="18" formatCode="0.00">
                  <c:v>9381364</c:v>
                </c:pt>
                <c:pt idx="19" formatCode="0.00">
                  <c:v>10019006</c:v>
                </c:pt>
                <c:pt idx="20" formatCode="0.00">
                  <c:v>10415649</c:v>
                </c:pt>
                <c:pt idx="21" formatCode="0.00">
                  <c:v>10920240</c:v>
                </c:pt>
                <c:pt idx="22" formatCode="0.00">
                  <c:v>11246592</c:v>
                </c:pt>
                <c:pt idx="23" formatCode="0.00">
                  <c:v>11452444</c:v>
                </c:pt>
                <c:pt idx="24" formatCode="0.00">
                  <c:v>11633193</c:v>
                </c:pt>
                <c:pt idx="25" formatCode="0.00">
                  <c:v>11721057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'FDD 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MHz'!$G$30:$G$55</c:f>
              <c:numCache>
                <c:formatCode>0</c:formatCode>
                <c:ptCount val="26"/>
                <c:pt idx="5" formatCode="0.00">
                  <c:v>3971452</c:v>
                </c:pt>
                <c:pt idx="6" formatCode="0.00">
                  <c:v>4651771</c:v>
                </c:pt>
                <c:pt idx="7" formatCode="0.00">
                  <c:v>5424974</c:v>
                </c:pt>
                <c:pt idx="8" formatCode="0.00">
                  <c:v>6045043</c:v>
                </c:pt>
                <c:pt idx="9" formatCode="0.00">
                  <c:v>6662601</c:v>
                </c:pt>
                <c:pt idx="10" formatCode="0.00">
                  <c:v>7679313</c:v>
                </c:pt>
                <c:pt idx="11" formatCode="0.00">
                  <c:v>8919451</c:v>
                </c:pt>
                <c:pt idx="12" formatCode="0.00">
                  <c:v>10325275</c:v>
                </c:pt>
                <c:pt idx="13" formatCode="0.00">
                  <c:v>11106009</c:v>
                </c:pt>
                <c:pt idx="14" formatCode="0.00">
                  <c:v>11588006</c:v>
                </c:pt>
                <c:pt idx="15" formatCode="0.00">
                  <c:v>11818963</c:v>
                </c:pt>
                <c:pt idx="16" formatCode="0.00">
                  <c:v>11896785</c:v>
                </c:pt>
                <c:pt idx="17" formatCode="0.00">
                  <c:v>11911848</c:v>
                </c:pt>
                <c:pt idx="18" formatCode="0.00">
                  <c:v>11919379</c:v>
                </c:pt>
                <c:pt idx="19" formatCode="0.00">
                  <c:v>11919379</c:v>
                </c:pt>
                <c:pt idx="20" formatCode="0.00">
                  <c:v>11924400</c:v>
                </c:pt>
                <c:pt idx="21" formatCode="0.00">
                  <c:v>11924400</c:v>
                </c:pt>
                <c:pt idx="22" formatCode="0.00">
                  <c:v>11924400</c:v>
                </c:pt>
                <c:pt idx="23" formatCode="0.00">
                  <c:v>11924400</c:v>
                </c:pt>
                <c:pt idx="24" formatCode="0.00">
                  <c:v>11924400</c:v>
                </c:pt>
                <c:pt idx="25" formatCode="0.00">
                  <c:v>11924400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'FDD 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'FDD 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'FDD 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ser>
          <c:idx val="14"/>
          <c:order val="9"/>
          <c:tx>
            <c:strRef>
              <c:f>'FDD 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9F4-4F78-A0FC-593F288FFFAC}"/>
            </c:ext>
          </c:extLst>
        </c:ser>
        <c:ser>
          <c:idx val="0"/>
          <c:order val="10"/>
          <c:tx>
            <c:strRef>
              <c:f>'FDD 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9F4-4F78-A0FC-593F288FFFAC}"/>
            </c:ext>
          </c:extLst>
        </c:ser>
        <c:ser>
          <c:idx val="3"/>
          <c:order val="11"/>
          <c:tx>
            <c:strRef>
              <c:f>'FDD 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9F4-4F78-A0FC-593F288FFFAC}"/>
            </c:ext>
          </c:extLst>
        </c:ser>
        <c:ser>
          <c:idx val="6"/>
          <c:order val="12"/>
          <c:tx>
            <c:strRef>
              <c:f>'FDD 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9F4-4F78-A0FC-593F288FFFAC}"/>
            </c:ext>
          </c:extLst>
        </c:ser>
        <c:ser>
          <c:idx val="9"/>
          <c:order val="13"/>
          <c:tx>
            <c:strRef>
              <c:f>'FDD 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9F4-4F78-A0FC-593F288FFFAC}"/>
            </c:ext>
          </c:extLst>
        </c:ser>
        <c:ser>
          <c:idx val="12"/>
          <c:order val="14"/>
          <c:tx>
            <c:strRef>
              <c:f>'FDD 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9F4-4F78-A0FC-593F288FFFAC}"/>
            </c:ext>
          </c:extLst>
        </c:ser>
        <c:ser>
          <c:idx val="15"/>
          <c:order val="15"/>
          <c:tx>
            <c:strRef>
              <c:f>'FDD 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9F4-4F78-A0FC-593F288FFFAC}"/>
            </c:ext>
          </c:extLst>
        </c:ser>
        <c:ser>
          <c:idx val="16"/>
          <c:order val="16"/>
          <c:tx>
            <c:strRef>
              <c:f>'FDD 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9F4-4F78-A0FC-593F288FFFAC}"/>
            </c:ext>
          </c:extLst>
        </c:ser>
        <c:ser>
          <c:idx val="17"/>
          <c:order val="17"/>
          <c:tx>
            <c:strRef>
              <c:f>'FDD 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55240"/>
        <c:axId val="517659944"/>
      </c:scatterChart>
      <c:valAx>
        <c:axId val="517655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9944"/>
        <c:crosses val="autoZero"/>
        <c:crossBetween val="midCat"/>
        <c:majorUnit val="1"/>
      </c:valAx>
      <c:valAx>
        <c:axId val="5176599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524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10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MHz'!$B$30:$B$55</c:f>
              <c:numCache>
                <c:formatCode>0</c:formatCode>
                <c:ptCount val="26"/>
                <c:pt idx="1">
                  <c:v>15258.133333333322</c:v>
                </c:pt>
                <c:pt idx="2">
                  <c:v>64587.268791142276</c:v>
                </c:pt>
                <c:pt idx="3">
                  <c:v>184649.59999999974</c:v>
                </c:pt>
                <c:pt idx="4">
                  <c:v>499748.30778293678</c:v>
                </c:pt>
                <c:pt idx="5">
                  <c:v>1042774.3999999987</c:v>
                </c:pt>
                <c:pt idx="6">
                  <c:v>1902383.1707595657</c:v>
                </c:pt>
                <c:pt idx="7">
                  <c:v>3008146.1333333319</c:v>
                </c:pt>
                <c:pt idx="8">
                  <c:v>4234540.5068646912</c:v>
                </c:pt>
                <c:pt idx="9">
                  <c:v>5453531.4666666631</c:v>
                </c:pt>
                <c:pt idx="10">
                  <c:v>6450853.3589558741</c:v>
                </c:pt>
                <c:pt idx="11">
                  <c:v>7371251.7333333278</c:v>
                </c:pt>
                <c:pt idx="12">
                  <c:v>8252911.0295112673</c:v>
                </c:pt>
                <c:pt idx="13">
                  <c:v>9143193.8666666597</c:v>
                </c:pt>
                <c:pt idx="14">
                  <c:v>10105386.09242177</c:v>
                </c:pt>
                <c:pt idx="15">
                  <c:v>11137241.866666663</c:v>
                </c:pt>
                <c:pt idx="16">
                  <c:v>12313856.217255168</c:v>
                </c:pt>
                <c:pt idx="17">
                  <c:v>13481694.133333324</c:v>
                </c:pt>
                <c:pt idx="18">
                  <c:v>14527558.414671028</c:v>
                </c:pt>
                <c:pt idx="19">
                  <c:v>15416453.866666652</c:v>
                </c:pt>
                <c:pt idx="20">
                  <c:v>16103704.931784485</c:v>
                </c:pt>
                <c:pt idx="21">
                  <c:v>16630759.466666657</c:v>
                </c:pt>
                <c:pt idx="22">
                  <c:v>17012260.006676078</c:v>
                </c:pt>
                <c:pt idx="23">
                  <c:v>17286178.133333303</c:v>
                </c:pt>
                <c:pt idx="24">
                  <c:v>17473280.209633462</c:v>
                </c:pt>
                <c:pt idx="25">
                  <c:v>17596273.066666633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58-4F37-A179-FAD0926FE5B1}"/>
            </c:ext>
          </c:extLst>
        </c:ser>
        <c:ser>
          <c:idx val="2"/>
          <c:order val="1"/>
          <c:tx>
            <c:strRef>
              <c:f>'TDD 10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MHz'!$C$30:$C$55</c:f>
              <c:numCache>
                <c:formatCode>0</c:formatCode>
                <c:ptCount val="26"/>
                <c:pt idx="0">
                  <c:v>36556.09437581338</c:v>
                </c:pt>
                <c:pt idx="1">
                  <c:v>131590.66666666645</c:v>
                </c:pt>
                <c:pt idx="2">
                  <c:v>568166.26352020691</c:v>
                </c:pt>
                <c:pt idx="3">
                  <c:v>1386959.9999999988</c:v>
                </c:pt>
                <c:pt idx="4">
                  <c:v>2748231.3671868443</c:v>
                </c:pt>
                <c:pt idx="5">
                  <c:v>4364733.5999999987</c:v>
                </c:pt>
                <c:pt idx="6">
                  <c:v>5752866.3591660447</c:v>
                </c:pt>
                <c:pt idx="7">
                  <c:v>6984081.3333333284</c:v>
                </c:pt>
                <c:pt idx="8">
                  <c:v>7882143.3170507569</c:v>
                </c:pt>
                <c:pt idx="9">
                  <c:v>8820955.4666666593</c:v>
                </c:pt>
                <c:pt idx="10">
                  <c:v>10257722.106793782</c:v>
                </c:pt>
                <c:pt idx="11">
                  <c:v>11977821.59999999</c:v>
                </c:pt>
                <c:pt idx="12">
                  <c:v>14031022.501180848</c:v>
                </c:pt>
                <c:pt idx="13">
                  <c:v>15794957.599999988</c:v>
                </c:pt>
                <c:pt idx="14">
                  <c:v>16844721.775315337</c:v>
                </c:pt>
                <c:pt idx="15">
                  <c:v>17439458.399999976</c:v>
                </c:pt>
                <c:pt idx="16">
                  <c:v>17633409.332665246</c:v>
                </c:pt>
                <c:pt idx="17">
                  <c:v>17719490.933333289</c:v>
                </c:pt>
                <c:pt idx="18">
                  <c:v>17738232.280129608</c:v>
                </c:pt>
                <c:pt idx="19">
                  <c:v>17745199.999999955</c:v>
                </c:pt>
                <c:pt idx="20">
                  <c:v>17745199.999999955</c:v>
                </c:pt>
                <c:pt idx="21">
                  <c:v>17745199.999999955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58-4F37-A179-FAD0926FE5B1}"/>
            </c:ext>
          </c:extLst>
        </c:ser>
        <c:ser>
          <c:idx val="4"/>
          <c:order val="2"/>
          <c:tx>
            <c:strRef>
              <c:f>'TDD 10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MHz'!$D$30:$D$55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58-4F37-A179-FAD0926FE5B1}"/>
            </c:ext>
          </c:extLst>
        </c:ser>
        <c:ser>
          <c:idx val="5"/>
          <c:order val="3"/>
          <c:tx>
            <c:strRef>
              <c:f>'TDD 10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MHz'!$E$30:$E$55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58-4F37-A179-FAD0926FE5B1}"/>
            </c:ext>
          </c:extLst>
        </c:ser>
        <c:ser>
          <c:idx val="7"/>
          <c:order val="4"/>
          <c:tx>
            <c:strRef>
              <c:f>'TDD 10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MHz'!$F$30:$F$55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358-4F37-A179-FAD0926FE5B1}"/>
            </c:ext>
          </c:extLst>
        </c:ser>
        <c:ser>
          <c:idx val="8"/>
          <c:order val="5"/>
          <c:tx>
            <c:strRef>
              <c:f>'TDD 10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MHz'!$G$30:$G$55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358-4F37-A179-FAD0926FE5B1}"/>
            </c:ext>
          </c:extLst>
        </c:ser>
        <c:ser>
          <c:idx val="10"/>
          <c:order val="6"/>
          <c:tx>
            <c:strRef>
              <c:f>'TDD 10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358-4F37-A179-FAD0926FE5B1}"/>
            </c:ext>
          </c:extLst>
        </c:ser>
        <c:ser>
          <c:idx val="11"/>
          <c:order val="7"/>
          <c:tx>
            <c:strRef>
              <c:f>'TDD 10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358-4F37-A179-FAD0926FE5B1}"/>
            </c:ext>
          </c:extLst>
        </c:ser>
        <c:ser>
          <c:idx val="13"/>
          <c:order val="8"/>
          <c:tx>
            <c:strRef>
              <c:f>'TDD 10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358-4F37-A179-FAD0926FE5B1}"/>
            </c:ext>
          </c:extLst>
        </c:ser>
        <c:ser>
          <c:idx val="14"/>
          <c:order val="9"/>
          <c:tx>
            <c:strRef>
              <c:f>'TDD 10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358-4F37-A179-FAD0926FE5B1}"/>
            </c:ext>
          </c:extLst>
        </c:ser>
        <c:ser>
          <c:idx val="0"/>
          <c:order val="10"/>
          <c:tx>
            <c:strRef>
              <c:f>'TDD 10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358-4F37-A179-FAD0926FE5B1}"/>
            </c:ext>
          </c:extLst>
        </c:ser>
        <c:ser>
          <c:idx val="3"/>
          <c:order val="11"/>
          <c:tx>
            <c:strRef>
              <c:f>'TDD 10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358-4F37-A179-FAD0926FE5B1}"/>
            </c:ext>
          </c:extLst>
        </c:ser>
        <c:ser>
          <c:idx val="6"/>
          <c:order val="12"/>
          <c:tx>
            <c:strRef>
              <c:f>'TDD 10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358-4F37-A179-FAD0926FE5B1}"/>
            </c:ext>
          </c:extLst>
        </c:ser>
        <c:ser>
          <c:idx val="9"/>
          <c:order val="13"/>
          <c:tx>
            <c:strRef>
              <c:f>'TDD 10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358-4F37-A179-FAD0926FE5B1}"/>
            </c:ext>
          </c:extLst>
        </c:ser>
        <c:ser>
          <c:idx val="12"/>
          <c:order val="14"/>
          <c:tx>
            <c:strRef>
              <c:f>'TDD 10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358-4F37-A179-FAD0926FE5B1}"/>
            </c:ext>
          </c:extLst>
        </c:ser>
        <c:ser>
          <c:idx val="15"/>
          <c:order val="15"/>
          <c:tx>
            <c:strRef>
              <c:f>'TDD 10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358-4F37-A179-FAD0926FE5B1}"/>
            </c:ext>
          </c:extLst>
        </c:ser>
        <c:ser>
          <c:idx val="16"/>
          <c:order val="16"/>
          <c:tx>
            <c:strRef>
              <c:f>'TDD 10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358-4F37-A179-FAD0926FE5B1}"/>
            </c:ext>
          </c:extLst>
        </c:ser>
        <c:ser>
          <c:idx val="17"/>
          <c:order val="17"/>
          <c:tx>
            <c:strRef>
              <c:f>'TDD 10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358-4F37-A179-FAD0926F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842432"/>
        <c:axId val="531843608"/>
      </c:scatterChart>
      <c:valAx>
        <c:axId val="53184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3608"/>
        <c:crosses val="autoZero"/>
        <c:crossBetween val="midCat"/>
        <c:majorUnit val="1"/>
      </c:valAx>
      <c:valAx>
        <c:axId val="5318436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243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15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MHz'!$B$30:$B$55</c:f>
              <c:numCache>
                <c:formatCode>0</c:formatCode>
                <c:ptCount val="26"/>
                <c:pt idx="1">
                  <c:v>14511.19999999999</c:v>
                </c:pt>
                <c:pt idx="2">
                  <c:v>72697.981961222089</c:v>
                </c:pt>
                <c:pt idx="3">
                  <c:v>218531.19999999992</c:v>
                </c:pt>
                <c:pt idx="4">
                  <c:v>663892.49411072477</c:v>
                </c:pt>
                <c:pt idx="5">
                  <c:v>1463460.7999999991</c:v>
                </c:pt>
                <c:pt idx="6">
                  <c:v>2788499.5187983559</c:v>
                </c:pt>
                <c:pt idx="7">
                  <c:v>4509096.7999999961</c:v>
                </c:pt>
                <c:pt idx="8">
                  <c:v>6382877.5438401802</c:v>
                </c:pt>
                <c:pt idx="9">
                  <c:v>8230179.1999999927</c:v>
                </c:pt>
                <c:pt idx="10">
                  <c:v>9722709.2955952715</c:v>
                </c:pt>
                <c:pt idx="11">
                  <c:v>11105107.199999996</c:v>
                </c:pt>
                <c:pt idx="12">
                  <c:v>12469004.394425621</c:v>
                </c:pt>
                <c:pt idx="13">
                  <c:v>13840076.79999999</c:v>
                </c:pt>
                <c:pt idx="14">
                  <c:v>15247172.835016271</c:v>
                </c:pt>
                <c:pt idx="15">
                  <c:v>16776038.399999987</c:v>
                </c:pt>
                <c:pt idx="16">
                  <c:v>18664778.927956261</c:v>
                </c:pt>
                <c:pt idx="17">
                  <c:v>20592970.399999984</c:v>
                </c:pt>
                <c:pt idx="18">
                  <c:v>22313516.922186054</c:v>
                </c:pt>
                <c:pt idx="19">
                  <c:v>23785273.599999975</c:v>
                </c:pt>
                <c:pt idx="20">
                  <c:v>24962830.028990652</c:v>
                </c:pt>
                <c:pt idx="21">
                  <c:v>25815031.199999973</c:v>
                </c:pt>
                <c:pt idx="22">
                  <c:v>26316739.180215012</c:v>
                </c:pt>
                <c:pt idx="23">
                  <c:v>26647011.999999959</c:v>
                </c:pt>
                <c:pt idx="24">
                  <c:v>26871928.625229873</c:v>
                </c:pt>
                <c:pt idx="25">
                  <c:v>26998774.399999939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12-46CA-A9F7-F9550CDF3607}"/>
            </c:ext>
          </c:extLst>
        </c:ser>
        <c:ser>
          <c:idx val="2"/>
          <c:order val="1"/>
          <c:tx>
            <c:strRef>
              <c:f>'TDD 15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MHz'!$C$30:$C$55</c:f>
              <c:numCache>
                <c:formatCode>0</c:formatCode>
                <c:ptCount val="26"/>
                <c:pt idx="0">
                  <c:v>37288.378371344508</c:v>
                </c:pt>
                <c:pt idx="1">
                  <c:v>138719.99999999985</c:v>
                </c:pt>
                <c:pt idx="2">
                  <c:v>713379.76799944078</c:v>
                </c:pt>
                <c:pt idx="3">
                  <c:v>1844367.9999999986</c:v>
                </c:pt>
                <c:pt idx="4">
                  <c:v>3892085.8885677117</c:v>
                </c:pt>
                <c:pt idx="5">
                  <c:v>6399116.7999999924</c:v>
                </c:pt>
                <c:pt idx="6">
                  <c:v>8578304.1496788003</c:v>
                </c:pt>
                <c:pt idx="7">
                  <c:v>10505822.399999995</c:v>
                </c:pt>
                <c:pt idx="8">
                  <c:v>11873806.451626489</c:v>
                </c:pt>
                <c:pt idx="9">
                  <c:v>13281470.399999989</c:v>
                </c:pt>
                <c:pt idx="10">
                  <c:v>15372061.094421966</c:v>
                </c:pt>
                <c:pt idx="11">
                  <c:v>17913322.399999987</c:v>
                </c:pt>
                <c:pt idx="12">
                  <c:v>21168836.888192873</c:v>
                </c:pt>
                <c:pt idx="13">
                  <c:v>24035814.399999972</c:v>
                </c:pt>
                <c:pt idx="14">
                  <c:v>25756837.701616928</c:v>
                </c:pt>
                <c:pt idx="15">
                  <c:v>26707159.999999959</c:v>
                </c:pt>
                <c:pt idx="16">
                  <c:v>26963338.97525429</c:v>
                </c:pt>
                <c:pt idx="17">
                  <c:v>27068718.399999931</c:v>
                </c:pt>
                <c:pt idx="18">
                  <c:v>27081773.504269946</c:v>
                </c:pt>
                <c:pt idx="19">
                  <c:v>27086399.999999933</c:v>
                </c:pt>
                <c:pt idx="20">
                  <c:v>27086399.999999933</c:v>
                </c:pt>
                <c:pt idx="21">
                  <c:v>27086399.999999933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12-46CA-A9F7-F9550CDF3607}"/>
            </c:ext>
          </c:extLst>
        </c:ser>
        <c:ser>
          <c:idx val="4"/>
          <c:order val="2"/>
          <c:tx>
            <c:strRef>
              <c:f>'TDD 15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MHz'!$D$30:$D$55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12-46CA-A9F7-F9550CDF3607}"/>
            </c:ext>
          </c:extLst>
        </c:ser>
        <c:ser>
          <c:idx val="5"/>
          <c:order val="3"/>
          <c:tx>
            <c:strRef>
              <c:f>'TDD 15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MHz'!$E$30:$E$55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12-46CA-A9F7-F9550CDF3607}"/>
            </c:ext>
          </c:extLst>
        </c:ser>
        <c:ser>
          <c:idx val="7"/>
          <c:order val="4"/>
          <c:tx>
            <c:strRef>
              <c:f>'TDD 15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MHz'!$F$30:$F$55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612-46CA-A9F7-F9550CDF3607}"/>
            </c:ext>
          </c:extLst>
        </c:ser>
        <c:ser>
          <c:idx val="8"/>
          <c:order val="5"/>
          <c:tx>
            <c:strRef>
              <c:f>'TDD 15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MHz'!$G$30:$G$55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612-46CA-A9F7-F9550CDF3607}"/>
            </c:ext>
          </c:extLst>
        </c:ser>
        <c:ser>
          <c:idx val="10"/>
          <c:order val="6"/>
          <c:tx>
            <c:strRef>
              <c:f>'TDD 15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612-46CA-A9F7-F9550CDF3607}"/>
            </c:ext>
          </c:extLst>
        </c:ser>
        <c:ser>
          <c:idx val="11"/>
          <c:order val="7"/>
          <c:tx>
            <c:strRef>
              <c:f>'TDD 15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612-46CA-A9F7-F9550CDF3607}"/>
            </c:ext>
          </c:extLst>
        </c:ser>
        <c:ser>
          <c:idx val="13"/>
          <c:order val="8"/>
          <c:tx>
            <c:strRef>
              <c:f>'TDD 15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612-46CA-A9F7-F9550CDF3607}"/>
            </c:ext>
          </c:extLst>
        </c:ser>
        <c:ser>
          <c:idx val="14"/>
          <c:order val="9"/>
          <c:tx>
            <c:strRef>
              <c:f>'TDD 15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612-46CA-A9F7-F9550CDF3607}"/>
            </c:ext>
          </c:extLst>
        </c:ser>
        <c:ser>
          <c:idx val="0"/>
          <c:order val="10"/>
          <c:tx>
            <c:strRef>
              <c:f>'TDD 15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612-46CA-A9F7-F9550CDF3607}"/>
            </c:ext>
          </c:extLst>
        </c:ser>
        <c:ser>
          <c:idx val="3"/>
          <c:order val="11"/>
          <c:tx>
            <c:strRef>
              <c:f>'TDD 15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612-46CA-A9F7-F9550CDF3607}"/>
            </c:ext>
          </c:extLst>
        </c:ser>
        <c:ser>
          <c:idx val="6"/>
          <c:order val="12"/>
          <c:tx>
            <c:strRef>
              <c:f>'TDD 15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612-46CA-A9F7-F9550CDF3607}"/>
            </c:ext>
          </c:extLst>
        </c:ser>
        <c:ser>
          <c:idx val="9"/>
          <c:order val="13"/>
          <c:tx>
            <c:strRef>
              <c:f>'TDD 15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612-46CA-A9F7-F9550CDF3607}"/>
            </c:ext>
          </c:extLst>
        </c:ser>
        <c:ser>
          <c:idx val="12"/>
          <c:order val="14"/>
          <c:tx>
            <c:strRef>
              <c:f>'TDD 15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612-46CA-A9F7-F9550CDF3607}"/>
            </c:ext>
          </c:extLst>
        </c:ser>
        <c:ser>
          <c:idx val="15"/>
          <c:order val="15"/>
          <c:tx>
            <c:strRef>
              <c:f>'TDD 15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612-46CA-A9F7-F9550CDF3607}"/>
            </c:ext>
          </c:extLst>
        </c:ser>
        <c:ser>
          <c:idx val="16"/>
          <c:order val="16"/>
          <c:tx>
            <c:strRef>
              <c:f>'TDD 15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612-46CA-A9F7-F9550CDF3607}"/>
            </c:ext>
          </c:extLst>
        </c:ser>
        <c:ser>
          <c:idx val="17"/>
          <c:order val="17"/>
          <c:tx>
            <c:strRef>
              <c:f>'TDD 15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15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612-46CA-A9F7-F9550CDF3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844784"/>
        <c:axId val="531841256"/>
      </c:scatterChart>
      <c:valAx>
        <c:axId val="53184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1256"/>
        <c:crosses val="autoZero"/>
        <c:crossBetween val="midCat"/>
        <c:majorUnit val="1"/>
      </c:valAx>
      <c:valAx>
        <c:axId val="53184125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478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20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MHz'!$B$30:$B$55</c:f>
              <c:numCache>
                <c:formatCode>0</c:formatCode>
                <c:ptCount val="26"/>
                <c:pt idx="1">
                  <c:v>10144.799999999994</c:v>
                </c:pt>
                <c:pt idx="2">
                  <c:v>65471.026915065355</c:v>
                </c:pt>
                <c:pt idx="3">
                  <c:v>208157.86666666655</c:v>
                </c:pt>
                <c:pt idx="4">
                  <c:v>720707.09152505896</c:v>
                </c:pt>
                <c:pt idx="5">
                  <c:v>1693531.4666666661</c:v>
                </c:pt>
                <c:pt idx="6">
                  <c:v>3473494.3191740862</c:v>
                </c:pt>
                <c:pt idx="7">
                  <c:v>5863946.1333333282</c:v>
                </c:pt>
                <c:pt idx="8">
                  <c:v>8503211.6259580106</c:v>
                </c:pt>
                <c:pt idx="9">
                  <c:v>11073687.199999994</c:v>
                </c:pt>
                <c:pt idx="10">
                  <c:v>13052329.439471837</c:v>
                </c:pt>
                <c:pt idx="11">
                  <c:v>14818338.133333325</c:v>
                </c:pt>
                <c:pt idx="12">
                  <c:v>16449800.716441939</c:v>
                </c:pt>
                <c:pt idx="13">
                  <c:v>18115706.933333322</c:v>
                </c:pt>
                <c:pt idx="14">
                  <c:v>20017473.960333534</c:v>
                </c:pt>
                <c:pt idx="15">
                  <c:v>22189225.333333321</c:v>
                </c:pt>
                <c:pt idx="16">
                  <c:v>24944923.828800373</c:v>
                </c:pt>
                <c:pt idx="17">
                  <c:v>27812394.133333314</c:v>
                </c:pt>
                <c:pt idx="18">
                  <c:v>30439415.980727032</c:v>
                </c:pt>
                <c:pt idx="19">
                  <c:v>32599567.733333323</c:v>
                </c:pt>
                <c:pt idx="20">
                  <c:v>34135965.131690614</c:v>
                </c:pt>
                <c:pt idx="21">
                  <c:v>35122191.466666654</c:v>
                </c:pt>
                <c:pt idx="22">
                  <c:v>35573995.68713595</c:v>
                </c:pt>
                <c:pt idx="23">
                  <c:v>35828355.466666669</c:v>
                </c:pt>
                <c:pt idx="24">
                  <c:v>35961651.997516878</c:v>
                </c:pt>
                <c:pt idx="25">
                  <c:v>36029960.533333361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1A-4585-B950-1A4D6196F63A}"/>
            </c:ext>
          </c:extLst>
        </c:ser>
        <c:ser>
          <c:idx val="2"/>
          <c:order val="1"/>
          <c:tx>
            <c:strRef>
              <c:f>'TDD 20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MHz'!$C$30:$C$55</c:f>
              <c:numCache>
                <c:formatCode>0</c:formatCode>
                <c:ptCount val="26"/>
                <c:pt idx="0">
                  <c:v>41851.204028025444</c:v>
                </c:pt>
                <c:pt idx="1">
                  <c:v>157500.79999999984</c:v>
                </c:pt>
                <c:pt idx="2">
                  <c:v>937268.76017885876</c:v>
                </c:pt>
                <c:pt idx="3">
                  <c:v>2504691.1999999988</c:v>
                </c:pt>
                <c:pt idx="4">
                  <c:v>5440534.2625982203</c:v>
                </c:pt>
                <c:pt idx="5">
                  <c:v>8982485.8666666653</c:v>
                </c:pt>
                <c:pt idx="6">
                  <c:v>11876730.077256234</c:v>
                </c:pt>
                <c:pt idx="7">
                  <c:v>14349373.866666654</c:v>
                </c:pt>
                <c:pt idx="8">
                  <c:v>16026963.528193615</c:v>
                </c:pt>
                <c:pt idx="9">
                  <c:v>17777534.933333319</c:v>
                </c:pt>
                <c:pt idx="10">
                  <c:v>20620337.607104544</c:v>
                </c:pt>
                <c:pt idx="11">
                  <c:v>24222959.733333323</c:v>
                </c:pt>
                <c:pt idx="12">
                  <c:v>29157452.666877985</c:v>
                </c:pt>
                <c:pt idx="13">
                  <c:v>33233278.933333311</c:v>
                </c:pt>
                <c:pt idx="14">
                  <c:v>35015710.851103149</c:v>
                </c:pt>
                <c:pt idx="15">
                  <c:v>35870643.999999993</c:v>
                </c:pt>
                <c:pt idx="16">
                  <c:v>36016092.101134554</c:v>
                </c:pt>
                <c:pt idx="17">
                  <c:v>36069823.733333364</c:v>
                </c:pt>
                <c:pt idx="18">
                  <c:v>36071152.008191459</c:v>
                </c:pt>
                <c:pt idx="19">
                  <c:v>36071600.000000037</c:v>
                </c:pt>
                <c:pt idx="20">
                  <c:v>36071600.000000037</c:v>
                </c:pt>
                <c:pt idx="21">
                  <c:v>36071600.000000037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1A-4585-B950-1A4D6196F63A}"/>
            </c:ext>
          </c:extLst>
        </c:ser>
        <c:ser>
          <c:idx val="4"/>
          <c:order val="2"/>
          <c:tx>
            <c:strRef>
              <c:f>'TDD 20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MHz'!$D$30:$D$55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1A-4585-B950-1A4D6196F63A}"/>
            </c:ext>
          </c:extLst>
        </c:ser>
        <c:ser>
          <c:idx val="5"/>
          <c:order val="3"/>
          <c:tx>
            <c:strRef>
              <c:f>'TDD 20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MHz'!$E$30:$E$55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1A-4585-B950-1A4D6196F63A}"/>
            </c:ext>
          </c:extLst>
        </c:ser>
        <c:ser>
          <c:idx val="7"/>
          <c:order val="4"/>
          <c:tx>
            <c:strRef>
              <c:f>'TDD 20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MHz'!$F$30:$F$55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11A-4585-B950-1A4D6196F63A}"/>
            </c:ext>
          </c:extLst>
        </c:ser>
        <c:ser>
          <c:idx val="8"/>
          <c:order val="5"/>
          <c:tx>
            <c:strRef>
              <c:f>'TDD 20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MHz'!$G$30:$G$55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11A-4585-B950-1A4D6196F63A}"/>
            </c:ext>
          </c:extLst>
        </c:ser>
        <c:ser>
          <c:idx val="10"/>
          <c:order val="6"/>
          <c:tx>
            <c:strRef>
              <c:f>'TDD 20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11A-4585-B950-1A4D6196F63A}"/>
            </c:ext>
          </c:extLst>
        </c:ser>
        <c:ser>
          <c:idx val="11"/>
          <c:order val="7"/>
          <c:tx>
            <c:strRef>
              <c:f>'TDD 20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11A-4585-B950-1A4D6196F63A}"/>
            </c:ext>
          </c:extLst>
        </c:ser>
        <c:ser>
          <c:idx val="13"/>
          <c:order val="8"/>
          <c:tx>
            <c:strRef>
              <c:f>'TDD 20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11A-4585-B950-1A4D6196F63A}"/>
            </c:ext>
          </c:extLst>
        </c:ser>
        <c:ser>
          <c:idx val="14"/>
          <c:order val="9"/>
          <c:tx>
            <c:strRef>
              <c:f>'TDD 20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11A-4585-B950-1A4D6196F63A}"/>
            </c:ext>
          </c:extLst>
        </c:ser>
        <c:ser>
          <c:idx val="0"/>
          <c:order val="10"/>
          <c:tx>
            <c:strRef>
              <c:f>'TDD 20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11A-4585-B950-1A4D6196F63A}"/>
            </c:ext>
          </c:extLst>
        </c:ser>
        <c:ser>
          <c:idx val="3"/>
          <c:order val="11"/>
          <c:tx>
            <c:strRef>
              <c:f>'TDD 20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11A-4585-B950-1A4D6196F63A}"/>
            </c:ext>
          </c:extLst>
        </c:ser>
        <c:ser>
          <c:idx val="6"/>
          <c:order val="12"/>
          <c:tx>
            <c:strRef>
              <c:f>'TDD 20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11A-4585-B950-1A4D6196F63A}"/>
            </c:ext>
          </c:extLst>
        </c:ser>
        <c:ser>
          <c:idx val="9"/>
          <c:order val="13"/>
          <c:tx>
            <c:strRef>
              <c:f>'TDD 20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11A-4585-B950-1A4D6196F63A}"/>
            </c:ext>
          </c:extLst>
        </c:ser>
        <c:ser>
          <c:idx val="12"/>
          <c:order val="14"/>
          <c:tx>
            <c:strRef>
              <c:f>'TDD 20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11A-4585-B950-1A4D6196F63A}"/>
            </c:ext>
          </c:extLst>
        </c:ser>
        <c:ser>
          <c:idx val="15"/>
          <c:order val="15"/>
          <c:tx>
            <c:strRef>
              <c:f>'TDD 20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11A-4585-B950-1A4D6196F63A}"/>
            </c:ext>
          </c:extLst>
        </c:ser>
        <c:ser>
          <c:idx val="16"/>
          <c:order val="16"/>
          <c:tx>
            <c:strRef>
              <c:f>'TDD 20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11A-4585-B950-1A4D6196F63A}"/>
            </c:ext>
          </c:extLst>
        </c:ser>
        <c:ser>
          <c:idx val="17"/>
          <c:order val="17"/>
          <c:tx>
            <c:strRef>
              <c:f>'TDD 20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11A-4585-B950-1A4D6196F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845176"/>
        <c:axId val="531845568"/>
      </c:scatterChart>
      <c:valAx>
        <c:axId val="531845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5568"/>
        <c:crosses val="autoZero"/>
        <c:crossBetween val="midCat"/>
        <c:majorUnit val="1"/>
      </c:valAx>
      <c:valAx>
        <c:axId val="53184556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517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25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MHz'!$B$30:$B$55</c:f>
              <c:numCache>
                <c:formatCode>0</c:formatCode>
                <c:ptCount val="26"/>
                <c:pt idx="1">
                  <c:v>2868.7999999999979</c:v>
                </c:pt>
                <c:pt idx="2">
                  <c:v>60246.582666317932</c:v>
                </c:pt>
                <c:pt idx="3">
                  <c:v>210636.79999999984</c:v>
                </c:pt>
                <c:pt idx="4">
                  <c:v>818058.15608346916</c:v>
                </c:pt>
                <c:pt idx="5">
                  <c:v>1988210.3999999994</c:v>
                </c:pt>
                <c:pt idx="6">
                  <c:v>4096302.5925769438</c:v>
                </c:pt>
                <c:pt idx="7">
                  <c:v>6989989.5999999931</c:v>
                </c:pt>
                <c:pt idx="8">
                  <c:v>10413280.369669376</c:v>
                </c:pt>
                <c:pt idx="9">
                  <c:v>13794052.79999999</c:v>
                </c:pt>
                <c:pt idx="10">
                  <c:v>16333666.29948343</c:v>
                </c:pt>
                <c:pt idx="11">
                  <c:v>18545251.999999989</c:v>
                </c:pt>
                <c:pt idx="12">
                  <c:v>20490370.848946448</c:v>
                </c:pt>
                <c:pt idx="13">
                  <c:v>22444329.599999994</c:v>
                </c:pt>
                <c:pt idx="14">
                  <c:v>24670715.604152445</c:v>
                </c:pt>
                <c:pt idx="15">
                  <c:v>27283431.999999993</c:v>
                </c:pt>
                <c:pt idx="16">
                  <c:v>30868638.963254027</c:v>
                </c:pt>
                <c:pt idx="17">
                  <c:v>34722635.199999996</c:v>
                </c:pt>
                <c:pt idx="18">
                  <c:v>38278703.141197562</c:v>
                </c:pt>
                <c:pt idx="19">
                  <c:v>41224471.199999943</c:v>
                </c:pt>
                <c:pt idx="20">
                  <c:v>43325857.759434842</c:v>
                </c:pt>
                <c:pt idx="21">
                  <c:v>44662569.599999972</c:v>
                </c:pt>
                <c:pt idx="22">
                  <c:v>45259708.695834994</c:v>
                </c:pt>
                <c:pt idx="23">
                  <c:v>45572577.599999987</c:v>
                </c:pt>
                <c:pt idx="24">
                  <c:v>45695570.549967244</c:v>
                </c:pt>
                <c:pt idx="25">
                  <c:v>45753637.600000009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D6-4FC8-B62E-AC3F627965A6}"/>
            </c:ext>
          </c:extLst>
        </c:ser>
        <c:ser>
          <c:idx val="2"/>
          <c:order val="1"/>
          <c:tx>
            <c:strRef>
              <c:f>'TDD 25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MHz'!$C$30:$C$55</c:f>
              <c:numCache>
                <c:formatCode>0</c:formatCode>
                <c:ptCount val="26"/>
                <c:pt idx="0">
                  <c:v>40130.065077301682</c:v>
                </c:pt>
                <c:pt idx="1">
                  <c:v>152046.39999999988</c:v>
                </c:pt>
                <c:pt idx="2">
                  <c:v>984726.71917593165</c:v>
                </c:pt>
                <c:pt idx="3">
                  <c:v>2728167.1999999969</c:v>
                </c:pt>
                <c:pt idx="4">
                  <c:v>6425196.2070903666</c:v>
                </c:pt>
                <c:pt idx="5">
                  <c:v>11013085.599999992</c:v>
                </c:pt>
                <c:pt idx="6">
                  <c:v>14700382.522654532</c:v>
                </c:pt>
                <c:pt idx="7">
                  <c:v>17853395.999999996</c:v>
                </c:pt>
                <c:pt idx="8">
                  <c:v>20047660.637808852</c:v>
                </c:pt>
                <c:pt idx="9">
                  <c:v>22255067.999999989</c:v>
                </c:pt>
                <c:pt idx="10">
                  <c:v>25315448.639941979</c:v>
                </c:pt>
                <c:pt idx="11">
                  <c:v>29269495.199999984</c:v>
                </c:pt>
                <c:pt idx="12">
                  <c:v>35913586.063407667</c:v>
                </c:pt>
                <c:pt idx="13">
                  <c:v>41759907.199999973</c:v>
                </c:pt>
                <c:pt idx="14">
                  <c:v>44312369.106597416</c:v>
                </c:pt>
                <c:pt idx="15">
                  <c:v>45530592.799999982</c:v>
                </c:pt>
                <c:pt idx="16">
                  <c:v>45707699.784642234</c:v>
                </c:pt>
                <c:pt idx="17">
                  <c:v>45773094.399999991</c:v>
                </c:pt>
                <c:pt idx="18">
                  <c:v>45776453.053603619</c:v>
                </c:pt>
                <c:pt idx="19">
                  <c:v>45777600</c:v>
                </c:pt>
                <c:pt idx="20">
                  <c:v>45777600</c:v>
                </c:pt>
                <c:pt idx="21">
                  <c:v>45777600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D6-4FC8-B62E-AC3F627965A6}"/>
            </c:ext>
          </c:extLst>
        </c:ser>
        <c:ser>
          <c:idx val="4"/>
          <c:order val="2"/>
          <c:tx>
            <c:strRef>
              <c:f>'TDD 25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MHz'!$D$30:$D$55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D6-4FC8-B62E-AC3F627965A6}"/>
            </c:ext>
          </c:extLst>
        </c:ser>
        <c:ser>
          <c:idx val="5"/>
          <c:order val="3"/>
          <c:tx>
            <c:strRef>
              <c:f>'TDD 25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MHz'!$E$30:$E$55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D6-4FC8-B62E-AC3F627965A6}"/>
            </c:ext>
          </c:extLst>
        </c:ser>
        <c:ser>
          <c:idx val="7"/>
          <c:order val="4"/>
          <c:tx>
            <c:strRef>
              <c:f>'TDD 25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MHz'!$F$30:$F$55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D6-4FC8-B62E-AC3F627965A6}"/>
            </c:ext>
          </c:extLst>
        </c:ser>
        <c:ser>
          <c:idx val="8"/>
          <c:order val="5"/>
          <c:tx>
            <c:strRef>
              <c:f>'TDD 25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MHz'!$G$30:$G$55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CD6-4FC8-B62E-AC3F627965A6}"/>
            </c:ext>
          </c:extLst>
        </c:ser>
        <c:ser>
          <c:idx val="10"/>
          <c:order val="6"/>
          <c:tx>
            <c:strRef>
              <c:f>'TDD 25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CD6-4FC8-B62E-AC3F627965A6}"/>
            </c:ext>
          </c:extLst>
        </c:ser>
        <c:ser>
          <c:idx val="11"/>
          <c:order val="7"/>
          <c:tx>
            <c:strRef>
              <c:f>'TDD 25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CD6-4FC8-B62E-AC3F627965A6}"/>
            </c:ext>
          </c:extLst>
        </c:ser>
        <c:ser>
          <c:idx val="13"/>
          <c:order val="8"/>
          <c:tx>
            <c:strRef>
              <c:f>'TDD 25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CD6-4FC8-B62E-AC3F627965A6}"/>
            </c:ext>
          </c:extLst>
        </c:ser>
        <c:ser>
          <c:idx val="14"/>
          <c:order val="9"/>
          <c:tx>
            <c:strRef>
              <c:f>'TDD 25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CD6-4FC8-B62E-AC3F627965A6}"/>
            </c:ext>
          </c:extLst>
        </c:ser>
        <c:ser>
          <c:idx val="0"/>
          <c:order val="10"/>
          <c:tx>
            <c:strRef>
              <c:f>'TDD 25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CD6-4FC8-B62E-AC3F627965A6}"/>
            </c:ext>
          </c:extLst>
        </c:ser>
        <c:ser>
          <c:idx val="3"/>
          <c:order val="11"/>
          <c:tx>
            <c:strRef>
              <c:f>'TDD 25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CD6-4FC8-B62E-AC3F627965A6}"/>
            </c:ext>
          </c:extLst>
        </c:ser>
        <c:ser>
          <c:idx val="6"/>
          <c:order val="12"/>
          <c:tx>
            <c:strRef>
              <c:f>'TDD 25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CD6-4FC8-B62E-AC3F627965A6}"/>
            </c:ext>
          </c:extLst>
        </c:ser>
        <c:ser>
          <c:idx val="9"/>
          <c:order val="13"/>
          <c:tx>
            <c:strRef>
              <c:f>'TDD 25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CD6-4FC8-B62E-AC3F627965A6}"/>
            </c:ext>
          </c:extLst>
        </c:ser>
        <c:ser>
          <c:idx val="12"/>
          <c:order val="14"/>
          <c:tx>
            <c:strRef>
              <c:f>'TDD 25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CD6-4FC8-B62E-AC3F627965A6}"/>
            </c:ext>
          </c:extLst>
        </c:ser>
        <c:ser>
          <c:idx val="15"/>
          <c:order val="15"/>
          <c:tx>
            <c:strRef>
              <c:f>'TDD 25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CD6-4FC8-B62E-AC3F627965A6}"/>
            </c:ext>
          </c:extLst>
        </c:ser>
        <c:ser>
          <c:idx val="16"/>
          <c:order val="16"/>
          <c:tx>
            <c:strRef>
              <c:f>'TDD 25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CD6-4FC8-B62E-AC3F627965A6}"/>
            </c:ext>
          </c:extLst>
        </c:ser>
        <c:ser>
          <c:idx val="17"/>
          <c:order val="17"/>
          <c:tx>
            <c:strRef>
              <c:f>'TDD 25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25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CD6-4FC8-B62E-AC3F62796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846744"/>
        <c:axId val="531847528"/>
      </c:scatterChart>
      <c:valAx>
        <c:axId val="531846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7528"/>
        <c:crosses val="autoZero"/>
        <c:crossBetween val="midCat"/>
        <c:majorUnit val="1"/>
      </c:valAx>
      <c:valAx>
        <c:axId val="53184752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3184674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30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MHz'!$B$30:$B$55</c:f>
              <c:numCache>
                <c:formatCode>0</c:formatCode>
                <c:ptCount val="26"/>
                <c:pt idx="1">
                  <c:v>1707.1999999999989</c:v>
                </c:pt>
                <c:pt idx="2">
                  <c:v>68147.706860150531</c:v>
                </c:pt>
                <c:pt idx="3">
                  <c:v>243651.19999999984</c:v>
                </c:pt>
                <c:pt idx="4">
                  <c:v>993956.59653538477</c:v>
                </c:pt>
                <c:pt idx="5">
                  <c:v>2459379.1999999997</c:v>
                </c:pt>
                <c:pt idx="6">
                  <c:v>5198287.839317889</c:v>
                </c:pt>
                <c:pt idx="7">
                  <c:v>8896683.9999999925</c:v>
                </c:pt>
                <c:pt idx="8">
                  <c:v>12966322.22920882</c:v>
                </c:pt>
                <c:pt idx="9">
                  <c:v>16898171.999999989</c:v>
                </c:pt>
                <c:pt idx="10">
                  <c:v>19887069.024427153</c:v>
                </c:pt>
                <c:pt idx="11">
                  <c:v>22490630.39999998</c:v>
                </c:pt>
                <c:pt idx="12">
                  <c:v>24769552.129277579</c:v>
                </c:pt>
                <c:pt idx="13">
                  <c:v>27081112.799999986</c:v>
                </c:pt>
                <c:pt idx="14">
                  <c:v>29784018.122535247</c:v>
                </c:pt>
                <c:pt idx="15">
                  <c:v>33005248.799999975</c:v>
                </c:pt>
                <c:pt idx="16">
                  <c:v>37520298.917650029</c:v>
                </c:pt>
                <c:pt idx="17">
                  <c:v>42332548.799999967</c:v>
                </c:pt>
                <c:pt idx="18">
                  <c:v>46656724.608287163</c:v>
                </c:pt>
                <c:pt idx="19">
                  <c:v>50030784.79999996</c:v>
                </c:pt>
                <c:pt idx="20">
                  <c:v>52117140.178503387</c:v>
                </c:pt>
                <c:pt idx="21">
                  <c:v>53345792.799999975</c:v>
                </c:pt>
                <c:pt idx="22">
                  <c:v>53844168.610153936</c:v>
                </c:pt>
                <c:pt idx="23">
                  <c:v>54081042.399999954</c:v>
                </c:pt>
                <c:pt idx="24">
                  <c:v>54141816.456375256</c:v>
                </c:pt>
                <c:pt idx="25">
                  <c:v>54169269.599999957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52-4358-B8DF-7B67DC949F4E}"/>
            </c:ext>
          </c:extLst>
        </c:ser>
        <c:ser>
          <c:idx val="2"/>
          <c:order val="1"/>
          <c:tx>
            <c:strRef>
              <c:f>'TDD 30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MHz'!$C$30:$C$55</c:f>
              <c:numCache>
                <c:formatCode>0</c:formatCode>
                <c:ptCount val="26"/>
                <c:pt idx="0">
                  <c:v>54028.897478484025</c:v>
                </c:pt>
                <c:pt idx="1">
                  <c:v>204863.99999999983</c:v>
                </c:pt>
                <c:pt idx="2">
                  <c:v>1359775.4761910168</c:v>
                </c:pt>
                <c:pt idx="3">
                  <c:v>3730073.5999999992</c:v>
                </c:pt>
                <c:pt idx="4">
                  <c:v>8405384.5929677319</c:v>
                </c:pt>
                <c:pt idx="5">
                  <c:v>14000127.19999999</c:v>
                </c:pt>
                <c:pt idx="6">
                  <c:v>18307611.466983758</c:v>
                </c:pt>
                <c:pt idx="7">
                  <c:v>21893935.999999981</c:v>
                </c:pt>
                <c:pt idx="8">
                  <c:v>24291624.182055101</c:v>
                </c:pt>
                <c:pt idx="9">
                  <c:v>26787683.199999981</c:v>
                </c:pt>
                <c:pt idx="10">
                  <c:v>30854219.849008184</c:v>
                </c:pt>
                <c:pt idx="11">
                  <c:v>36182524.79999996</c:v>
                </c:pt>
                <c:pt idx="12">
                  <c:v>44361758.328713462</c:v>
                </c:pt>
                <c:pt idx="13">
                  <c:v>50945289.599999979</c:v>
                </c:pt>
                <c:pt idx="14">
                  <c:v>53086112.772722736</c:v>
                </c:pt>
                <c:pt idx="15">
                  <c:v>54027436.799999952</c:v>
                </c:pt>
                <c:pt idx="16">
                  <c:v>54144419.633879341</c:v>
                </c:pt>
                <c:pt idx="17">
                  <c:v>54185999.999999963</c:v>
                </c:pt>
                <c:pt idx="18">
                  <c:v>54185999.999999963</c:v>
                </c:pt>
                <c:pt idx="19">
                  <c:v>54185999.999999963</c:v>
                </c:pt>
                <c:pt idx="20">
                  <c:v>54185999.999999963</c:v>
                </c:pt>
                <c:pt idx="21">
                  <c:v>54185999.999999963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52-4358-B8DF-7B67DC949F4E}"/>
            </c:ext>
          </c:extLst>
        </c:ser>
        <c:ser>
          <c:idx val="4"/>
          <c:order val="2"/>
          <c:tx>
            <c:strRef>
              <c:f>'TDD 30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MHz'!$D$30:$D$55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52-4358-B8DF-7B67DC949F4E}"/>
            </c:ext>
          </c:extLst>
        </c:ser>
        <c:ser>
          <c:idx val="5"/>
          <c:order val="3"/>
          <c:tx>
            <c:strRef>
              <c:f>'TDD 30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MHz'!$E$30:$E$55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52-4358-B8DF-7B67DC949F4E}"/>
            </c:ext>
          </c:extLst>
        </c:ser>
        <c:ser>
          <c:idx val="7"/>
          <c:order val="4"/>
          <c:tx>
            <c:strRef>
              <c:f>'TDD 30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MHz'!$F$30:$F$55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D52-4358-B8DF-7B67DC949F4E}"/>
            </c:ext>
          </c:extLst>
        </c:ser>
        <c:ser>
          <c:idx val="8"/>
          <c:order val="5"/>
          <c:tx>
            <c:strRef>
              <c:f>'TDD 30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MHz'!$G$30:$G$55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D52-4358-B8DF-7B67DC949F4E}"/>
            </c:ext>
          </c:extLst>
        </c:ser>
        <c:ser>
          <c:idx val="10"/>
          <c:order val="6"/>
          <c:tx>
            <c:strRef>
              <c:f>'TDD 30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D52-4358-B8DF-7B67DC949F4E}"/>
            </c:ext>
          </c:extLst>
        </c:ser>
        <c:ser>
          <c:idx val="11"/>
          <c:order val="7"/>
          <c:tx>
            <c:strRef>
              <c:f>'TDD 30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D52-4358-B8DF-7B67DC949F4E}"/>
            </c:ext>
          </c:extLst>
        </c:ser>
        <c:ser>
          <c:idx val="13"/>
          <c:order val="8"/>
          <c:tx>
            <c:strRef>
              <c:f>'TDD 30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D52-4358-B8DF-7B67DC949F4E}"/>
            </c:ext>
          </c:extLst>
        </c:ser>
        <c:ser>
          <c:idx val="14"/>
          <c:order val="9"/>
          <c:tx>
            <c:strRef>
              <c:f>'TDD 30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D52-4358-B8DF-7B67DC949F4E}"/>
            </c:ext>
          </c:extLst>
        </c:ser>
        <c:ser>
          <c:idx val="0"/>
          <c:order val="10"/>
          <c:tx>
            <c:strRef>
              <c:f>'TDD 30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D52-4358-B8DF-7B67DC949F4E}"/>
            </c:ext>
          </c:extLst>
        </c:ser>
        <c:ser>
          <c:idx val="3"/>
          <c:order val="11"/>
          <c:tx>
            <c:strRef>
              <c:f>'TDD 30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D52-4358-B8DF-7B67DC949F4E}"/>
            </c:ext>
          </c:extLst>
        </c:ser>
        <c:ser>
          <c:idx val="6"/>
          <c:order val="12"/>
          <c:tx>
            <c:strRef>
              <c:f>'TDD 30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D52-4358-B8DF-7B67DC949F4E}"/>
            </c:ext>
          </c:extLst>
        </c:ser>
        <c:ser>
          <c:idx val="9"/>
          <c:order val="13"/>
          <c:tx>
            <c:strRef>
              <c:f>'TDD 30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D52-4358-B8DF-7B67DC949F4E}"/>
            </c:ext>
          </c:extLst>
        </c:ser>
        <c:ser>
          <c:idx val="12"/>
          <c:order val="14"/>
          <c:tx>
            <c:strRef>
              <c:f>'TDD 30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D52-4358-B8DF-7B67DC949F4E}"/>
            </c:ext>
          </c:extLst>
        </c:ser>
        <c:ser>
          <c:idx val="15"/>
          <c:order val="15"/>
          <c:tx>
            <c:strRef>
              <c:f>'TDD 30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D52-4358-B8DF-7B67DC949F4E}"/>
            </c:ext>
          </c:extLst>
        </c:ser>
        <c:ser>
          <c:idx val="16"/>
          <c:order val="16"/>
          <c:tx>
            <c:strRef>
              <c:f>'TDD 30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D52-4358-B8DF-7B67DC949F4E}"/>
            </c:ext>
          </c:extLst>
        </c:ser>
        <c:ser>
          <c:idx val="17"/>
          <c:order val="17"/>
          <c:tx>
            <c:strRef>
              <c:f>'TDD 30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30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D52-4358-B8DF-7B67DC949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813672"/>
        <c:axId val="521814064"/>
      </c:scatterChart>
      <c:valAx>
        <c:axId val="521813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1814064"/>
        <c:crosses val="autoZero"/>
        <c:crossBetween val="midCat"/>
        <c:majorUnit val="1"/>
      </c:valAx>
      <c:valAx>
        <c:axId val="5218140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181367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40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MHz'!$B$30:$B$55</c:f>
              <c:numCache>
                <c:formatCode>0</c:formatCode>
                <c:ptCount val="26"/>
                <c:pt idx="1">
                  <c:v>11611.999999999993</c:v>
                </c:pt>
                <c:pt idx="2">
                  <c:v>126818.4937518168</c:v>
                </c:pt>
                <c:pt idx="3">
                  <c:v>420510.39999999979</c:v>
                </c:pt>
                <c:pt idx="4">
                  <c:v>1400266.9150821592</c:v>
                </c:pt>
                <c:pt idx="5">
                  <c:v>3231440.799999997</c:v>
                </c:pt>
                <c:pt idx="6">
                  <c:v>6486529.2362573342</c:v>
                </c:pt>
                <c:pt idx="7">
                  <c:v>10939839.999999991</c:v>
                </c:pt>
                <c:pt idx="8">
                  <c:v>16217666.752777675</c:v>
                </c:pt>
                <c:pt idx="9">
                  <c:v>21502257.599999983</c:v>
                </c:pt>
                <c:pt idx="10">
                  <c:v>25563856.619112022</c:v>
                </c:pt>
                <c:pt idx="11">
                  <c:v>29251225.599999975</c:v>
                </c:pt>
                <c:pt idx="12">
                  <c:v>32846188.210845087</c:v>
                </c:pt>
                <c:pt idx="13">
                  <c:v>36410829.599999964</c:v>
                </c:pt>
                <c:pt idx="14">
                  <c:v>40023295.963798463</c:v>
                </c:pt>
                <c:pt idx="15">
                  <c:v>43901406.399999984</c:v>
                </c:pt>
                <c:pt idx="16">
                  <c:v>48460613.705479525</c:v>
                </c:pt>
                <c:pt idx="17">
                  <c:v>53420628.799999967</c:v>
                </c:pt>
                <c:pt idx="18">
                  <c:v>58899759.508710913</c:v>
                </c:pt>
                <c:pt idx="19">
                  <c:v>63924107.999999955</c:v>
                </c:pt>
                <c:pt idx="20">
                  <c:v>67833018.092092112</c:v>
                </c:pt>
                <c:pt idx="21">
                  <c:v>70606343.200000033</c:v>
                </c:pt>
                <c:pt idx="22">
                  <c:v>72201741.457996696</c:v>
                </c:pt>
                <c:pt idx="23">
                  <c:v>73094099.999999985</c:v>
                </c:pt>
                <c:pt idx="24">
                  <c:v>73426777.060315102</c:v>
                </c:pt>
                <c:pt idx="25">
                  <c:v>73580375.199999958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AD-4514-A8FF-BFB60BDC8C43}"/>
            </c:ext>
          </c:extLst>
        </c:ser>
        <c:ser>
          <c:idx val="2"/>
          <c:order val="1"/>
          <c:tx>
            <c:strRef>
              <c:f>'TDD 40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MHz'!$C$30:$C$55</c:f>
              <c:numCache>
                <c:formatCode>0</c:formatCode>
                <c:ptCount val="26"/>
                <c:pt idx="0">
                  <c:v>77166.01955666022</c:v>
                </c:pt>
                <c:pt idx="1">
                  <c:v>290082.39999999985</c:v>
                </c:pt>
                <c:pt idx="2">
                  <c:v>1688186.881726203</c:v>
                </c:pt>
                <c:pt idx="3">
                  <c:v>4528535.9999999991</c:v>
                </c:pt>
                <c:pt idx="4">
                  <c:v>10016166.37768149</c:v>
                </c:pt>
                <c:pt idx="5">
                  <c:v>16886011.199999992</c:v>
                </c:pt>
                <c:pt idx="6">
                  <c:v>22900127.849668842</c:v>
                </c:pt>
                <c:pt idx="7">
                  <c:v>28251676.799999982</c:v>
                </c:pt>
                <c:pt idx="8">
                  <c:v>32092556.737140242</c:v>
                </c:pt>
                <c:pt idx="9">
                  <c:v>35965931.999999963</c:v>
                </c:pt>
                <c:pt idx="10">
                  <c:v>41238239.741244741</c:v>
                </c:pt>
                <c:pt idx="11">
                  <c:v>47737630.399999961</c:v>
                </c:pt>
                <c:pt idx="12">
                  <c:v>57205596.927269906</c:v>
                </c:pt>
                <c:pt idx="13">
                  <c:v>65720107.199999943</c:v>
                </c:pt>
                <c:pt idx="14">
                  <c:v>70551919.677671045</c:v>
                </c:pt>
                <c:pt idx="15">
                  <c:v>73050409.599999949</c:v>
                </c:pt>
                <c:pt idx="16">
                  <c:v>73476717.158595636</c:v>
                </c:pt>
                <c:pt idx="17">
                  <c:v>73634381.599999964</c:v>
                </c:pt>
                <c:pt idx="18">
                  <c:v>73637089.82944496</c:v>
                </c:pt>
                <c:pt idx="19">
                  <c:v>73637999.999999955</c:v>
                </c:pt>
                <c:pt idx="20">
                  <c:v>73637999.999999955</c:v>
                </c:pt>
                <c:pt idx="21">
                  <c:v>73637999.999999955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AD-4514-A8FF-BFB60BDC8C43}"/>
            </c:ext>
          </c:extLst>
        </c:ser>
        <c:ser>
          <c:idx val="4"/>
          <c:order val="2"/>
          <c:tx>
            <c:strRef>
              <c:f>'TDD 40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MHz'!$D$30:$D$55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AD-4514-A8FF-BFB60BDC8C43}"/>
            </c:ext>
          </c:extLst>
        </c:ser>
        <c:ser>
          <c:idx val="5"/>
          <c:order val="3"/>
          <c:tx>
            <c:strRef>
              <c:f>'TDD 40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MHz'!$E$30:$E$55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AD-4514-A8FF-BFB60BDC8C43}"/>
            </c:ext>
          </c:extLst>
        </c:ser>
        <c:ser>
          <c:idx val="7"/>
          <c:order val="4"/>
          <c:tx>
            <c:strRef>
              <c:f>'TDD 40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MHz'!$F$30:$F$55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5AD-4514-A8FF-BFB60BDC8C43}"/>
            </c:ext>
          </c:extLst>
        </c:ser>
        <c:ser>
          <c:idx val="8"/>
          <c:order val="5"/>
          <c:tx>
            <c:strRef>
              <c:f>'TDD 40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MHz'!$G$30:$G$55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5AD-4514-A8FF-BFB60BDC8C43}"/>
            </c:ext>
          </c:extLst>
        </c:ser>
        <c:ser>
          <c:idx val="10"/>
          <c:order val="6"/>
          <c:tx>
            <c:strRef>
              <c:f>'TDD 40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5AD-4514-A8FF-BFB60BDC8C43}"/>
            </c:ext>
          </c:extLst>
        </c:ser>
        <c:ser>
          <c:idx val="11"/>
          <c:order val="7"/>
          <c:tx>
            <c:strRef>
              <c:f>'TDD 40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5AD-4514-A8FF-BFB60BDC8C43}"/>
            </c:ext>
          </c:extLst>
        </c:ser>
        <c:ser>
          <c:idx val="13"/>
          <c:order val="8"/>
          <c:tx>
            <c:strRef>
              <c:f>'TDD 40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5AD-4514-A8FF-BFB60BDC8C43}"/>
            </c:ext>
          </c:extLst>
        </c:ser>
        <c:ser>
          <c:idx val="14"/>
          <c:order val="9"/>
          <c:tx>
            <c:strRef>
              <c:f>'TDD 40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5AD-4514-A8FF-BFB60BDC8C43}"/>
            </c:ext>
          </c:extLst>
        </c:ser>
        <c:ser>
          <c:idx val="0"/>
          <c:order val="10"/>
          <c:tx>
            <c:strRef>
              <c:f>'TDD 40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5AD-4514-A8FF-BFB60BDC8C43}"/>
            </c:ext>
          </c:extLst>
        </c:ser>
        <c:ser>
          <c:idx val="3"/>
          <c:order val="11"/>
          <c:tx>
            <c:strRef>
              <c:f>'TDD 40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5AD-4514-A8FF-BFB60BDC8C43}"/>
            </c:ext>
          </c:extLst>
        </c:ser>
        <c:ser>
          <c:idx val="6"/>
          <c:order val="12"/>
          <c:tx>
            <c:strRef>
              <c:f>'TDD 40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5AD-4514-A8FF-BFB60BDC8C43}"/>
            </c:ext>
          </c:extLst>
        </c:ser>
        <c:ser>
          <c:idx val="9"/>
          <c:order val="13"/>
          <c:tx>
            <c:strRef>
              <c:f>'TDD 40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5AD-4514-A8FF-BFB60BDC8C43}"/>
            </c:ext>
          </c:extLst>
        </c:ser>
        <c:ser>
          <c:idx val="12"/>
          <c:order val="14"/>
          <c:tx>
            <c:strRef>
              <c:f>'TDD 40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5AD-4514-A8FF-BFB60BDC8C43}"/>
            </c:ext>
          </c:extLst>
        </c:ser>
        <c:ser>
          <c:idx val="15"/>
          <c:order val="15"/>
          <c:tx>
            <c:strRef>
              <c:f>'TDD 40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5AD-4514-A8FF-BFB60BDC8C43}"/>
            </c:ext>
          </c:extLst>
        </c:ser>
        <c:ser>
          <c:idx val="16"/>
          <c:order val="16"/>
          <c:tx>
            <c:strRef>
              <c:f>'TDD 40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5AD-4514-A8FF-BFB60BDC8C43}"/>
            </c:ext>
          </c:extLst>
        </c:ser>
        <c:ser>
          <c:idx val="17"/>
          <c:order val="17"/>
          <c:tx>
            <c:strRef>
              <c:f>'TDD 40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40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5AD-4514-A8FF-BFB60BDC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809360"/>
        <c:axId val="521811712"/>
      </c:scatterChart>
      <c:valAx>
        <c:axId val="521809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1811712"/>
        <c:crosses val="autoZero"/>
        <c:crossBetween val="midCat"/>
        <c:majorUnit val="1"/>
      </c:valAx>
      <c:valAx>
        <c:axId val="52181171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180936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50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MHz'!$B$30:$B$55</c:f>
              <c:numCache>
                <c:formatCode>0</c:formatCode>
                <c:ptCount val="26"/>
                <c:pt idx="1">
                  <c:v>22943.999999999985</c:v>
                </c:pt>
                <c:pt idx="2">
                  <c:v>148968.65538552855</c:v>
                </c:pt>
                <c:pt idx="3">
                  <c:v>474509.33333333308</c:v>
                </c:pt>
                <c:pt idx="4">
                  <c:v>1668577.9592717616</c:v>
                </c:pt>
                <c:pt idx="5">
                  <c:v>3904506.6666666633</c:v>
                </c:pt>
                <c:pt idx="6">
                  <c:v>7691842.8329930091</c:v>
                </c:pt>
                <c:pt idx="7">
                  <c:v>12894611.999999989</c:v>
                </c:pt>
                <c:pt idx="8">
                  <c:v>19327184.464253418</c:v>
                </c:pt>
                <c:pt idx="9">
                  <c:v>25887990.133333318</c:v>
                </c:pt>
                <c:pt idx="10">
                  <c:v>30998602.009344354</c:v>
                </c:pt>
                <c:pt idx="11">
                  <c:v>35637599.99999997</c:v>
                </c:pt>
                <c:pt idx="12">
                  <c:v>40117436.191773079</c:v>
                </c:pt>
                <c:pt idx="13">
                  <c:v>44443421.599999979</c:v>
                </c:pt>
                <c:pt idx="14">
                  <c:v>48569630.215595029</c:v>
                </c:pt>
                <c:pt idx="15">
                  <c:v>52920475.199999973</c:v>
                </c:pt>
                <c:pt idx="16">
                  <c:v>58037813.048109651</c:v>
                </c:pt>
                <c:pt idx="17">
                  <c:v>63819990.133333296</c:v>
                </c:pt>
                <c:pt idx="18">
                  <c:v>70886434.811830416</c:v>
                </c:pt>
                <c:pt idx="19">
                  <c:v>77663095.466666594</c:v>
                </c:pt>
                <c:pt idx="20">
                  <c:v>82941600.146799698</c:v>
                </c:pt>
                <c:pt idx="21">
                  <c:v>86839994.399999961</c:v>
                </c:pt>
                <c:pt idx="22">
                  <c:v>89345645.911902413</c:v>
                </c:pt>
                <c:pt idx="23">
                  <c:v>90783669.866666541</c:v>
                </c:pt>
                <c:pt idx="24">
                  <c:v>91290636.334185362</c:v>
                </c:pt>
                <c:pt idx="25">
                  <c:v>91523640.533333197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8A-4C10-8409-1421001250B3}"/>
            </c:ext>
          </c:extLst>
        </c:ser>
        <c:ser>
          <c:idx val="2"/>
          <c:order val="1"/>
          <c:tx>
            <c:strRef>
              <c:f>'TDD 50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MHz'!$C$30:$C$55</c:f>
              <c:numCache>
                <c:formatCode>0</c:formatCode>
                <c:ptCount val="26"/>
                <c:pt idx="0">
                  <c:v>93307.485490533974</c:v>
                </c:pt>
                <c:pt idx="1">
                  <c:v>350311.7333333331</c:v>
                </c:pt>
                <c:pt idx="2">
                  <c:v>1991942.891671625</c:v>
                </c:pt>
                <c:pt idx="3">
                  <c:v>5354620.5333333286</c:v>
                </c:pt>
                <c:pt idx="4">
                  <c:v>12099649.557168499</c:v>
                </c:pt>
                <c:pt idx="5">
                  <c:v>20631048.79999999</c:v>
                </c:pt>
                <c:pt idx="6">
                  <c:v>28120132.526060216</c:v>
                </c:pt>
                <c:pt idx="7">
                  <c:v>34767695.733333305</c:v>
                </c:pt>
                <c:pt idx="8">
                  <c:v>39511889.874432087</c:v>
                </c:pt>
                <c:pt idx="9">
                  <c:v>44204709.066666603</c:v>
                </c:pt>
                <c:pt idx="10">
                  <c:v>50250719.932584435</c:v>
                </c:pt>
                <c:pt idx="11">
                  <c:v>57717172.799999952</c:v>
                </c:pt>
                <c:pt idx="12">
                  <c:v>69090031.594272047</c:v>
                </c:pt>
                <c:pt idx="13">
                  <c:v>79900025.866666615</c:v>
                </c:pt>
                <c:pt idx="14">
                  <c:v>86918356.109106809</c:v>
                </c:pt>
                <c:pt idx="15">
                  <c:v>90717663.733333245</c:v>
                </c:pt>
                <c:pt idx="16">
                  <c:v>91377618.295880049</c:v>
                </c:pt>
                <c:pt idx="17">
                  <c:v>91620799.999999881</c:v>
                </c:pt>
                <c:pt idx="18">
                  <c:v>91620799.999999881</c:v>
                </c:pt>
                <c:pt idx="19">
                  <c:v>91620799.999999881</c:v>
                </c:pt>
                <c:pt idx="20">
                  <c:v>91620799.999999881</c:v>
                </c:pt>
                <c:pt idx="21">
                  <c:v>91620799.999999881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8A-4C10-8409-1421001250B3}"/>
            </c:ext>
          </c:extLst>
        </c:ser>
        <c:ser>
          <c:idx val="4"/>
          <c:order val="2"/>
          <c:tx>
            <c:strRef>
              <c:f>'TDD 50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MHz'!$D$30:$D$55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8A-4C10-8409-1421001250B3}"/>
            </c:ext>
          </c:extLst>
        </c:ser>
        <c:ser>
          <c:idx val="5"/>
          <c:order val="3"/>
          <c:tx>
            <c:strRef>
              <c:f>'TDD 50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MHz'!$E$30:$E$55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8A-4C10-8409-1421001250B3}"/>
            </c:ext>
          </c:extLst>
        </c:ser>
        <c:ser>
          <c:idx val="7"/>
          <c:order val="4"/>
          <c:tx>
            <c:strRef>
              <c:f>'TDD 50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MHz'!$F$30:$F$55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F8A-4C10-8409-1421001250B3}"/>
            </c:ext>
          </c:extLst>
        </c:ser>
        <c:ser>
          <c:idx val="8"/>
          <c:order val="5"/>
          <c:tx>
            <c:strRef>
              <c:f>'TDD 50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MHz'!$G$30:$G$55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F8A-4C10-8409-1421001250B3}"/>
            </c:ext>
          </c:extLst>
        </c:ser>
        <c:ser>
          <c:idx val="10"/>
          <c:order val="6"/>
          <c:tx>
            <c:strRef>
              <c:f>'TDD 50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F8A-4C10-8409-1421001250B3}"/>
            </c:ext>
          </c:extLst>
        </c:ser>
        <c:ser>
          <c:idx val="11"/>
          <c:order val="7"/>
          <c:tx>
            <c:strRef>
              <c:f>'TDD 50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F8A-4C10-8409-1421001250B3}"/>
            </c:ext>
          </c:extLst>
        </c:ser>
        <c:ser>
          <c:idx val="13"/>
          <c:order val="8"/>
          <c:tx>
            <c:strRef>
              <c:f>'TDD 50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F8A-4C10-8409-1421001250B3}"/>
            </c:ext>
          </c:extLst>
        </c:ser>
        <c:ser>
          <c:idx val="14"/>
          <c:order val="9"/>
          <c:tx>
            <c:strRef>
              <c:f>'TDD 50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F8A-4C10-8409-1421001250B3}"/>
            </c:ext>
          </c:extLst>
        </c:ser>
        <c:ser>
          <c:idx val="0"/>
          <c:order val="10"/>
          <c:tx>
            <c:strRef>
              <c:f>'TDD 50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F8A-4C10-8409-1421001250B3}"/>
            </c:ext>
          </c:extLst>
        </c:ser>
        <c:ser>
          <c:idx val="3"/>
          <c:order val="11"/>
          <c:tx>
            <c:strRef>
              <c:f>'TDD 50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F8A-4C10-8409-1421001250B3}"/>
            </c:ext>
          </c:extLst>
        </c:ser>
        <c:ser>
          <c:idx val="6"/>
          <c:order val="12"/>
          <c:tx>
            <c:strRef>
              <c:f>'TDD 50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F8A-4C10-8409-1421001250B3}"/>
            </c:ext>
          </c:extLst>
        </c:ser>
        <c:ser>
          <c:idx val="9"/>
          <c:order val="13"/>
          <c:tx>
            <c:strRef>
              <c:f>'TDD 50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F8A-4C10-8409-1421001250B3}"/>
            </c:ext>
          </c:extLst>
        </c:ser>
        <c:ser>
          <c:idx val="12"/>
          <c:order val="14"/>
          <c:tx>
            <c:strRef>
              <c:f>'TDD 50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F8A-4C10-8409-1421001250B3}"/>
            </c:ext>
          </c:extLst>
        </c:ser>
        <c:ser>
          <c:idx val="15"/>
          <c:order val="15"/>
          <c:tx>
            <c:strRef>
              <c:f>'TDD 50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F8A-4C10-8409-1421001250B3}"/>
            </c:ext>
          </c:extLst>
        </c:ser>
        <c:ser>
          <c:idx val="16"/>
          <c:order val="16"/>
          <c:tx>
            <c:strRef>
              <c:f>'TDD 50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F8A-4C10-8409-1421001250B3}"/>
            </c:ext>
          </c:extLst>
        </c:ser>
        <c:ser>
          <c:idx val="17"/>
          <c:order val="17"/>
          <c:tx>
            <c:strRef>
              <c:f>'TDD 50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F8A-4C10-8409-142100125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814456"/>
        <c:axId val="521810536"/>
      </c:scatterChart>
      <c:valAx>
        <c:axId val="521814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1810536"/>
        <c:crosses val="autoZero"/>
        <c:crossBetween val="midCat"/>
        <c:majorUnit val="1"/>
      </c:valAx>
      <c:valAx>
        <c:axId val="5218105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181445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10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MHz'!$B$30:$B$55</c:f>
              <c:numCache>
                <c:formatCode>0</c:formatCode>
                <c:ptCount val="26"/>
                <c:pt idx="1">
                  <c:v>21766.66666666665</c:v>
                </c:pt>
                <c:pt idx="2">
                  <c:v>99614.495679352738</c:v>
                </c:pt>
                <c:pt idx="3">
                  <c:v>288190.66666666645</c:v>
                </c:pt>
                <c:pt idx="4">
                  <c:v>774843.94523701724</c:v>
                </c:pt>
                <c:pt idx="5">
                  <c:v>1600285.3333333321</c:v>
                </c:pt>
                <c:pt idx="6">
                  <c:v>2870729.1500549638</c:v>
                </c:pt>
                <c:pt idx="7">
                  <c:v>4456071.9999999963</c:v>
                </c:pt>
                <c:pt idx="8">
                  <c:v>6111539.9236968709</c:v>
                </c:pt>
                <c:pt idx="9">
                  <c:v>7746321.3333333246</c:v>
                </c:pt>
                <c:pt idx="10">
                  <c:v>9145953.0967911407</c:v>
                </c:pt>
                <c:pt idx="11">
                  <c:v>10461059.999999989</c:v>
                </c:pt>
                <c:pt idx="12">
                  <c:v>11727494.470291764</c:v>
                </c:pt>
                <c:pt idx="13">
                  <c:v>13024302.666666659</c:v>
                </c:pt>
                <c:pt idx="14">
                  <c:v>14458820.94592974</c:v>
                </c:pt>
                <c:pt idx="15">
                  <c:v>16009818.666666653</c:v>
                </c:pt>
                <c:pt idx="16">
                  <c:v>17786814.744120128</c:v>
                </c:pt>
                <c:pt idx="17">
                  <c:v>19514251.999999989</c:v>
                </c:pt>
                <c:pt idx="18">
                  <c:v>20985299.080734808</c:v>
                </c:pt>
                <c:pt idx="19">
                  <c:v>22176750.666666642</c:v>
                </c:pt>
                <c:pt idx="20">
                  <c:v>23039951.881595857</c:v>
                </c:pt>
                <c:pt idx="21">
                  <c:v>23662978.666666642</c:v>
                </c:pt>
                <c:pt idx="22">
                  <c:v>24076950.346782941</c:v>
                </c:pt>
                <c:pt idx="23">
                  <c:v>24357770.66666666</c:v>
                </c:pt>
                <c:pt idx="24">
                  <c:v>24536010.296629157</c:v>
                </c:pt>
                <c:pt idx="25">
                  <c:v>24652926.666666649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'FDD 10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MHz'!$C$30:$C$55</c:f>
              <c:numCache>
                <c:formatCode>0</c:formatCode>
                <c:ptCount val="26"/>
                <c:pt idx="0">
                  <c:v>39674.125332530341</c:v>
                </c:pt>
                <c:pt idx="1">
                  <c:v>139306.66666666657</c:v>
                </c:pt>
                <c:pt idx="2">
                  <c:v>808485.99885611527</c:v>
                </c:pt>
                <c:pt idx="3">
                  <c:v>2080893.333333333</c:v>
                </c:pt>
                <c:pt idx="4">
                  <c:v>4059426.3182010995</c:v>
                </c:pt>
                <c:pt idx="5">
                  <c:v>6345418.6666666605</c:v>
                </c:pt>
                <c:pt idx="6">
                  <c:v>8251128.2263262141</c:v>
                </c:pt>
                <c:pt idx="7">
                  <c:v>9935177.3333333209</c:v>
                </c:pt>
                <c:pt idx="8">
                  <c:v>11190472.80788075</c:v>
                </c:pt>
                <c:pt idx="9">
                  <c:v>12528893.333333325</c:v>
                </c:pt>
                <c:pt idx="10">
                  <c:v>14677163.391209822</c:v>
                </c:pt>
                <c:pt idx="11">
                  <c:v>17233975.999999993</c:v>
                </c:pt>
                <c:pt idx="12">
                  <c:v>20138068.780606154</c:v>
                </c:pt>
                <c:pt idx="13">
                  <c:v>22518922.666666642</c:v>
                </c:pt>
                <c:pt idx="14">
                  <c:v>23808790.520736352</c:v>
                </c:pt>
                <c:pt idx="15">
                  <c:v>24503171.999999981</c:v>
                </c:pt>
                <c:pt idx="16">
                  <c:v>24704930.751433279</c:v>
                </c:pt>
                <c:pt idx="17">
                  <c:v>24791362.666666653</c:v>
                </c:pt>
                <c:pt idx="18">
                  <c:v>24807928.502334252</c:v>
                </c:pt>
                <c:pt idx="19">
                  <c:v>24813999.999999985</c:v>
                </c:pt>
                <c:pt idx="20">
                  <c:v>24813999.999999985</c:v>
                </c:pt>
                <c:pt idx="21">
                  <c:v>24813999.999999985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'FDD 10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MHz'!$D$30:$D$55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39180</c:v>
                </c:pt>
                <c:pt idx="3">
                  <c:v>336948</c:v>
                </c:pt>
                <c:pt idx="4">
                  <c:v>987336</c:v>
                </c:pt>
                <c:pt idx="5">
                  <c:v>2086988</c:v>
                </c:pt>
                <c:pt idx="6">
                  <c:v>3581052</c:v>
                </c:pt>
                <c:pt idx="7">
                  <c:v>5299748</c:v>
                </c:pt>
                <c:pt idx="8">
                  <c:v>6913964</c:v>
                </c:pt>
                <c:pt idx="9">
                  <c:v>8371460</c:v>
                </c:pt>
                <c:pt idx="10">
                  <c:v>9567756</c:v>
                </c:pt>
                <c:pt idx="11">
                  <c:v>10826740</c:v>
                </c:pt>
                <c:pt idx="12">
                  <c:v>12265952</c:v>
                </c:pt>
                <c:pt idx="13">
                  <c:v>13773076</c:v>
                </c:pt>
                <c:pt idx="14">
                  <c:v>15533564</c:v>
                </c:pt>
                <c:pt idx="15">
                  <c:v>17194796</c:v>
                </c:pt>
                <c:pt idx="16">
                  <c:v>18735876</c:v>
                </c:pt>
                <c:pt idx="17">
                  <c:v>20462408</c:v>
                </c:pt>
                <c:pt idx="18">
                  <c:v>21645644</c:v>
                </c:pt>
                <c:pt idx="19">
                  <c:v>22567680</c:v>
                </c:pt>
                <c:pt idx="20">
                  <c:v>23275532</c:v>
                </c:pt>
                <c:pt idx="21">
                  <c:v>23745692</c:v>
                </c:pt>
                <c:pt idx="22">
                  <c:v>24134880</c:v>
                </c:pt>
                <c:pt idx="23">
                  <c:v>24333392</c:v>
                </c:pt>
                <c:pt idx="24">
                  <c:v>24516232</c:v>
                </c:pt>
                <c:pt idx="25">
                  <c:v>24652056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'FDD 10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MHz'!$E$30:$E$55</c:f>
              <c:numCache>
                <c:formatCode>0</c:formatCode>
                <c:ptCount val="26"/>
                <c:pt idx="0">
                  <c:v>397024</c:v>
                </c:pt>
                <c:pt idx="1">
                  <c:v>1076144</c:v>
                </c:pt>
                <c:pt idx="2">
                  <c:v>2246320</c:v>
                </c:pt>
                <c:pt idx="3">
                  <c:v>3962404</c:v>
                </c:pt>
                <c:pt idx="4">
                  <c:v>5931852</c:v>
                </c:pt>
                <c:pt idx="5">
                  <c:v>7627040</c:v>
                </c:pt>
                <c:pt idx="6">
                  <c:v>9102820</c:v>
                </c:pt>
                <c:pt idx="7">
                  <c:v>10481956</c:v>
                </c:pt>
                <c:pt idx="8">
                  <c:v>11798404</c:v>
                </c:pt>
                <c:pt idx="9">
                  <c:v>13198436</c:v>
                </c:pt>
                <c:pt idx="10">
                  <c:v>14650708</c:v>
                </c:pt>
                <c:pt idx="11">
                  <c:v>16382464</c:v>
                </c:pt>
                <c:pt idx="12">
                  <c:v>18464228</c:v>
                </c:pt>
                <c:pt idx="13">
                  <c:v>20561664</c:v>
                </c:pt>
                <c:pt idx="14">
                  <c:v>22076624</c:v>
                </c:pt>
                <c:pt idx="15">
                  <c:v>23270308</c:v>
                </c:pt>
                <c:pt idx="16">
                  <c:v>24025176</c:v>
                </c:pt>
                <c:pt idx="17">
                  <c:v>24469216</c:v>
                </c:pt>
                <c:pt idx="18">
                  <c:v>24667728</c:v>
                </c:pt>
                <c:pt idx="19">
                  <c:v>24740864</c:v>
                </c:pt>
                <c:pt idx="20">
                  <c:v>24790492</c:v>
                </c:pt>
                <c:pt idx="21">
                  <c:v>24803552</c:v>
                </c:pt>
                <c:pt idx="22">
                  <c:v>24814000</c:v>
                </c:pt>
                <c:pt idx="23">
                  <c:v>24814000</c:v>
                </c:pt>
                <c:pt idx="24">
                  <c:v>24814000</c:v>
                </c:pt>
                <c:pt idx="25">
                  <c:v>24814000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'FDD 10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MHz'!$F$30:$F$55</c:f>
              <c:numCache>
                <c:formatCode>0</c:formatCode>
                <c:ptCount val="26"/>
                <c:pt idx="5" formatCode="0.00">
                  <c:v>673896</c:v>
                </c:pt>
                <c:pt idx="6" formatCode="0.00">
                  <c:v>2617224</c:v>
                </c:pt>
                <c:pt idx="7" formatCode="0.00">
                  <c:v>5077728</c:v>
                </c:pt>
                <c:pt idx="8" formatCode="0.00">
                  <c:v>7146432</c:v>
                </c:pt>
                <c:pt idx="9" formatCode="0.00">
                  <c:v>8483775</c:v>
                </c:pt>
                <c:pt idx="10" formatCode="0.00">
                  <c:v>9591264</c:v>
                </c:pt>
                <c:pt idx="11" formatCode="0.00">
                  <c:v>10714424</c:v>
                </c:pt>
                <c:pt idx="12" formatCode="0.00">
                  <c:v>11879376</c:v>
                </c:pt>
                <c:pt idx="13" formatCode="0.00">
                  <c:v>13044328</c:v>
                </c:pt>
                <c:pt idx="14" formatCode="0.00">
                  <c:v>14193608</c:v>
                </c:pt>
                <c:pt idx="15" formatCode="0.00">
                  <c:v>15489160</c:v>
                </c:pt>
                <c:pt idx="16" formatCode="0.00">
                  <c:v>16816056</c:v>
                </c:pt>
                <c:pt idx="17" formatCode="0.00">
                  <c:v>18048920</c:v>
                </c:pt>
                <c:pt idx="18" formatCode="0.00">
                  <c:v>19642240</c:v>
                </c:pt>
                <c:pt idx="19" formatCode="0.00">
                  <c:v>21308695</c:v>
                </c:pt>
                <c:pt idx="20" formatCode="0.00">
                  <c:v>22144536</c:v>
                </c:pt>
                <c:pt idx="21" formatCode="0.00">
                  <c:v>23142320</c:v>
                </c:pt>
                <c:pt idx="22" formatCode="0.00">
                  <c:v>23570688</c:v>
                </c:pt>
                <c:pt idx="23" formatCode="0.00">
                  <c:v>24155776</c:v>
                </c:pt>
                <c:pt idx="24" formatCode="0.00">
                  <c:v>24416976</c:v>
                </c:pt>
                <c:pt idx="25" formatCode="0.00">
                  <c:v>24547576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'FDD 10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MHz'!$G$30:$G$55</c:f>
              <c:numCache>
                <c:formatCode>0</c:formatCode>
                <c:ptCount val="26"/>
                <c:pt idx="5" formatCode="0.00">
                  <c:v>8253919</c:v>
                </c:pt>
                <c:pt idx="6" formatCode="0.00">
                  <c:v>9805448</c:v>
                </c:pt>
                <c:pt idx="7" formatCode="0.00">
                  <c:v>11336080</c:v>
                </c:pt>
                <c:pt idx="8" formatCode="0.00">
                  <c:v>12490584</c:v>
                </c:pt>
                <c:pt idx="9" formatCode="0.00">
                  <c:v>13665984</c:v>
                </c:pt>
                <c:pt idx="10" formatCode="0.00">
                  <c:v>15677223</c:v>
                </c:pt>
                <c:pt idx="11" formatCode="0.00">
                  <c:v>18696696</c:v>
                </c:pt>
                <c:pt idx="12" formatCode="0.00">
                  <c:v>21366160</c:v>
                </c:pt>
                <c:pt idx="13" formatCode="0.00">
                  <c:v>23231128</c:v>
                </c:pt>
                <c:pt idx="14" formatCode="0.00">
                  <c:v>24213240</c:v>
                </c:pt>
                <c:pt idx="15" formatCode="0.00">
                  <c:v>24620712</c:v>
                </c:pt>
                <c:pt idx="16" formatCode="0.00">
                  <c:v>24782656</c:v>
                </c:pt>
                <c:pt idx="17" formatCode="0.00">
                  <c:v>24798328</c:v>
                </c:pt>
                <c:pt idx="18" formatCode="0.00">
                  <c:v>24808776</c:v>
                </c:pt>
                <c:pt idx="19" formatCode="0.00">
                  <c:v>24814000</c:v>
                </c:pt>
                <c:pt idx="20" formatCode="0.00">
                  <c:v>24814000</c:v>
                </c:pt>
                <c:pt idx="21" formatCode="0.00">
                  <c:v>24814000</c:v>
                </c:pt>
                <c:pt idx="22" formatCode="0.00">
                  <c:v>24814000</c:v>
                </c:pt>
                <c:pt idx="23" formatCode="0.00">
                  <c:v>24814000</c:v>
                </c:pt>
                <c:pt idx="24" formatCode="0.00">
                  <c:v>24814000</c:v>
                </c:pt>
                <c:pt idx="25" formatCode="0.00">
                  <c:v>24814000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'FDD 10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'FDD 10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'FDD 10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ser>
          <c:idx val="14"/>
          <c:order val="9"/>
          <c:tx>
            <c:strRef>
              <c:f>'FDD 10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387-4D45-B9BE-8698B450C242}"/>
            </c:ext>
          </c:extLst>
        </c:ser>
        <c:ser>
          <c:idx val="0"/>
          <c:order val="10"/>
          <c:tx>
            <c:strRef>
              <c:f>'FDD 10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387-4D45-B9BE-8698B450C242}"/>
            </c:ext>
          </c:extLst>
        </c:ser>
        <c:ser>
          <c:idx val="3"/>
          <c:order val="11"/>
          <c:tx>
            <c:strRef>
              <c:f>'FDD 10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387-4D45-B9BE-8698B450C242}"/>
            </c:ext>
          </c:extLst>
        </c:ser>
        <c:ser>
          <c:idx val="6"/>
          <c:order val="12"/>
          <c:tx>
            <c:strRef>
              <c:f>'FDD 10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387-4D45-B9BE-8698B450C242}"/>
            </c:ext>
          </c:extLst>
        </c:ser>
        <c:ser>
          <c:idx val="9"/>
          <c:order val="13"/>
          <c:tx>
            <c:strRef>
              <c:f>'FDD 10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387-4D45-B9BE-8698B450C242}"/>
            </c:ext>
          </c:extLst>
        </c:ser>
        <c:ser>
          <c:idx val="12"/>
          <c:order val="14"/>
          <c:tx>
            <c:strRef>
              <c:f>'FDD 10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387-4D45-B9BE-8698B450C242}"/>
            </c:ext>
          </c:extLst>
        </c:ser>
        <c:ser>
          <c:idx val="15"/>
          <c:order val="15"/>
          <c:tx>
            <c:strRef>
              <c:f>'FDD 10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387-4D45-B9BE-8698B450C242}"/>
            </c:ext>
          </c:extLst>
        </c:ser>
        <c:ser>
          <c:idx val="16"/>
          <c:order val="16"/>
          <c:tx>
            <c:strRef>
              <c:f>'FDD 10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387-4D45-B9BE-8698B450C242}"/>
            </c:ext>
          </c:extLst>
        </c:ser>
        <c:ser>
          <c:idx val="17"/>
          <c:order val="17"/>
          <c:tx>
            <c:strRef>
              <c:f>'FDD 10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57592"/>
        <c:axId val="517656808"/>
      </c:scatterChart>
      <c:valAx>
        <c:axId val="517657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6808"/>
        <c:crosses val="autoZero"/>
        <c:crossBetween val="midCat"/>
        <c:majorUnit val="1"/>
      </c:valAx>
      <c:valAx>
        <c:axId val="5176568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759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15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MHz'!$B$30:$B$55</c:f>
              <c:numCache>
                <c:formatCode>0</c:formatCode>
                <c:ptCount val="26"/>
                <c:pt idx="1">
                  <c:v>9318.3999999999942</c:v>
                </c:pt>
                <c:pt idx="2">
                  <c:v>104371.77932721702</c:v>
                </c:pt>
                <c:pt idx="3">
                  <c:v>339455.99999999971</c:v>
                </c:pt>
                <c:pt idx="4">
                  <c:v>1008719.3580625908</c:v>
                </c:pt>
                <c:pt idx="5">
                  <c:v>2185830.399999999</c:v>
                </c:pt>
                <c:pt idx="6">
                  <c:v>4093999.3722731103</c:v>
                </c:pt>
                <c:pt idx="7">
                  <c:v>6530867.1999999965</c:v>
                </c:pt>
                <c:pt idx="8">
                  <c:v>9110954.3599819802</c:v>
                </c:pt>
                <c:pt idx="9">
                  <c:v>11663974.399999997</c:v>
                </c:pt>
                <c:pt idx="10">
                  <c:v>13821261.772896245</c:v>
                </c:pt>
                <c:pt idx="11">
                  <c:v>15827967.999999978</c:v>
                </c:pt>
                <c:pt idx="12">
                  <c:v>17722816.572543669</c:v>
                </c:pt>
                <c:pt idx="13">
                  <c:v>19668479.999999981</c:v>
                </c:pt>
                <c:pt idx="14">
                  <c:v>21875509.079838328</c:v>
                </c:pt>
                <c:pt idx="15">
                  <c:v>24299724.799999986</c:v>
                </c:pt>
                <c:pt idx="16">
                  <c:v>27119698.94795499</c:v>
                </c:pt>
                <c:pt idx="17">
                  <c:v>29894758.399999987</c:v>
                </c:pt>
                <c:pt idx="18">
                  <c:v>32291202.433968678</c:v>
                </c:pt>
                <c:pt idx="19">
                  <c:v>34234470.399999969</c:v>
                </c:pt>
                <c:pt idx="20">
                  <c:v>35648840.469215915</c:v>
                </c:pt>
                <c:pt idx="21">
                  <c:v>36615987.199999996</c:v>
                </c:pt>
                <c:pt idx="22">
                  <c:v>37156331.328172982</c:v>
                </c:pt>
                <c:pt idx="23">
                  <c:v>37497241.600000016</c:v>
                </c:pt>
                <c:pt idx="24">
                  <c:v>37711025.791795954</c:v>
                </c:pt>
                <c:pt idx="25">
                  <c:v>37835366.400000021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11-49B5-9B5F-CF8C3FF5B290}"/>
            </c:ext>
          </c:extLst>
        </c:ser>
        <c:ser>
          <c:idx val="2"/>
          <c:order val="1"/>
          <c:tx>
            <c:strRef>
              <c:f>'FDD 15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MHz'!$C$30:$C$55</c:f>
              <c:numCache>
                <c:formatCode>0</c:formatCode>
                <c:ptCount val="26"/>
                <c:pt idx="0">
                  <c:v>38175.246516097999</c:v>
                </c:pt>
                <c:pt idx="1">
                  <c:v>145100.7999999999</c:v>
                </c:pt>
                <c:pt idx="2">
                  <c:v>1023103.7195522274</c:v>
                </c:pt>
                <c:pt idx="3">
                  <c:v>2770227.1999999974</c:v>
                </c:pt>
                <c:pt idx="4">
                  <c:v>5769090.827388281</c:v>
                </c:pt>
                <c:pt idx="5">
                  <c:v>9341030.3999999873</c:v>
                </c:pt>
                <c:pt idx="6">
                  <c:v>12314975.195277335</c:v>
                </c:pt>
                <c:pt idx="7">
                  <c:v>14936063.999999981</c:v>
                </c:pt>
                <c:pt idx="8">
                  <c:v>16863853.912077427</c:v>
                </c:pt>
                <c:pt idx="9">
                  <c:v>18888396.799999986</c:v>
                </c:pt>
                <c:pt idx="10">
                  <c:v>22001280.559316359</c:v>
                </c:pt>
                <c:pt idx="11">
                  <c:v>25764044.799999978</c:v>
                </c:pt>
                <c:pt idx="12">
                  <c:v>30404318.189532354</c:v>
                </c:pt>
                <c:pt idx="13">
                  <c:v>34306355.199999966</c:v>
                </c:pt>
                <c:pt idx="14">
                  <c:v>36405043.020299263</c:v>
                </c:pt>
                <c:pt idx="15">
                  <c:v>37515878.399999999</c:v>
                </c:pt>
                <c:pt idx="16">
                  <c:v>37801150.444505982</c:v>
                </c:pt>
                <c:pt idx="17">
                  <c:v>37917900.800000042</c:v>
                </c:pt>
                <c:pt idx="18">
                  <c:v>37933607.285534628</c:v>
                </c:pt>
                <c:pt idx="19">
                  <c:v>37939200.000000037</c:v>
                </c:pt>
                <c:pt idx="20">
                  <c:v>37939200.000000037</c:v>
                </c:pt>
                <c:pt idx="21">
                  <c:v>37939200.000000037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11-49B5-9B5F-CF8C3FF5B290}"/>
            </c:ext>
          </c:extLst>
        </c:ser>
        <c:ser>
          <c:idx val="4"/>
          <c:order val="2"/>
          <c:tx>
            <c:strRef>
              <c:f>'FDD 15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MHz'!$D$30:$D$55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35942.400000000001</c:v>
                </c:pt>
                <c:pt idx="3">
                  <c:v>295526.40000000002</c:v>
                </c:pt>
                <c:pt idx="4">
                  <c:v>1118208</c:v>
                </c:pt>
                <c:pt idx="5">
                  <c:v>2727628.7999999998</c:v>
                </c:pt>
                <c:pt idx="6">
                  <c:v>5163724.7999999998</c:v>
                </c:pt>
                <c:pt idx="7">
                  <c:v>7767552</c:v>
                </c:pt>
                <c:pt idx="8">
                  <c:v>10275532.800000001</c:v>
                </c:pt>
                <c:pt idx="9">
                  <c:v>12615782.4</c:v>
                </c:pt>
                <c:pt idx="10">
                  <c:v>14444851.199999999</c:v>
                </c:pt>
                <c:pt idx="11">
                  <c:v>16325836.800000001</c:v>
                </c:pt>
                <c:pt idx="12">
                  <c:v>18170880</c:v>
                </c:pt>
                <c:pt idx="13">
                  <c:v>20543078.399999999</c:v>
                </c:pt>
                <c:pt idx="14">
                  <c:v>23090995.199999999</c:v>
                </c:pt>
                <c:pt idx="15">
                  <c:v>25722777.600000001</c:v>
                </c:pt>
                <c:pt idx="16">
                  <c:v>28530278.399999999</c:v>
                </c:pt>
                <c:pt idx="17">
                  <c:v>31026278.399999999</c:v>
                </c:pt>
                <c:pt idx="18">
                  <c:v>32995123.199999999</c:v>
                </c:pt>
                <c:pt idx="19">
                  <c:v>34764288</c:v>
                </c:pt>
                <c:pt idx="20">
                  <c:v>35902464</c:v>
                </c:pt>
                <c:pt idx="21">
                  <c:v>36661248</c:v>
                </c:pt>
                <c:pt idx="22">
                  <c:v>37164441.600000001</c:v>
                </c:pt>
                <c:pt idx="23">
                  <c:v>37495910.399999999</c:v>
                </c:pt>
                <c:pt idx="24">
                  <c:v>37683609.600000001</c:v>
                </c:pt>
                <c:pt idx="25">
                  <c:v>37771468.799999997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11-49B5-9B5F-CF8C3FF5B290}"/>
            </c:ext>
          </c:extLst>
        </c:ser>
        <c:ser>
          <c:idx val="5"/>
          <c:order val="3"/>
          <c:tx>
            <c:strRef>
              <c:f>'FDD 15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MHz'!$E$30:$E$55</c:f>
              <c:numCache>
                <c:formatCode>0</c:formatCode>
                <c:ptCount val="26"/>
                <c:pt idx="0">
                  <c:v>443289.59999999998</c:v>
                </c:pt>
                <c:pt idx="1">
                  <c:v>1361817.6000000001</c:v>
                </c:pt>
                <c:pt idx="2">
                  <c:v>3051110.3999999999</c:v>
                </c:pt>
                <c:pt idx="3">
                  <c:v>5714841.5999999996</c:v>
                </c:pt>
                <c:pt idx="4">
                  <c:v>8718028.8000000007</c:v>
                </c:pt>
                <c:pt idx="5">
                  <c:v>11401728</c:v>
                </c:pt>
                <c:pt idx="6">
                  <c:v>13749964.800000001</c:v>
                </c:pt>
                <c:pt idx="7">
                  <c:v>15766732.800000001</c:v>
                </c:pt>
                <c:pt idx="8">
                  <c:v>17747558.399999999</c:v>
                </c:pt>
                <c:pt idx="9">
                  <c:v>19840204.800000001</c:v>
                </c:pt>
                <c:pt idx="10">
                  <c:v>22096588.800000001</c:v>
                </c:pt>
                <c:pt idx="11">
                  <c:v>24640512</c:v>
                </c:pt>
                <c:pt idx="12">
                  <c:v>27667660.800000001</c:v>
                </c:pt>
                <c:pt idx="13">
                  <c:v>30978355.199999999</c:v>
                </c:pt>
                <c:pt idx="14">
                  <c:v>34081382.399999999</c:v>
                </c:pt>
                <c:pt idx="15">
                  <c:v>35942400</c:v>
                </c:pt>
                <c:pt idx="16">
                  <c:v>37052620.799999997</c:v>
                </c:pt>
                <c:pt idx="17">
                  <c:v>37639680</c:v>
                </c:pt>
                <c:pt idx="18">
                  <c:v>37815398.399999999</c:v>
                </c:pt>
                <c:pt idx="19">
                  <c:v>37891276.799999997</c:v>
                </c:pt>
                <c:pt idx="20">
                  <c:v>37939200</c:v>
                </c:pt>
                <c:pt idx="21">
                  <c:v>37939200</c:v>
                </c:pt>
                <c:pt idx="22">
                  <c:v>37939200</c:v>
                </c:pt>
                <c:pt idx="23">
                  <c:v>37939200</c:v>
                </c:pt>
                <c:pt idx="24">
                  <c:v>37939200</c:v>
                </c:pt>
                <c:pt idx="25">
                  <c:v>37939200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11-49B5-9B5F-CF8C3FF5B290}"/>
            </c:ext>
          </c:extLst>
        </c:ser>
        <c:ser>
          <c:idx val="7"/>
          <c:order val="4"/>
          <c:tx>
            <c:strRef>
              <c:f>'FDD 15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MHz'!$F$30:$F$55</c:f>
              <c:numCache>
                <c:formatCode>0</c:formatCode>
                <c:ptCount val="26"/>
                <c:pt idx="5" formatCode="0.00">
                  <c:v>1062297</c:v>
                </c:pt>
                <c:pt idx="6" formatCode="0.00">
                  <c:v>3945676</c:v>
                </c:pt>
                <c:pt idx="7" formatCode="0.00">
                  <c:v>7923302</c:v>
                </c:pt>
                <c:pt idx="8" formatCode="0.00">
                  <c:v>10822656</c:v>
                </c:pt>
                <c:pt idx="9" formatCode="0.00">
                  <c:v>12659712</c:v>
                </c:pt>
                <c:pt idx="10" formatCode="0.00">
                  <c:v>14568652</c:v>
                </c:pt>
                <c:pt idx="11" formatCode="0.00">
                  <c:v>16261939</c:v>
                </c:pt>
                <c:pt idx="12" formatCode="0.00">
                  <c:v>18250752</c:v>
                </c:pt>
                <c:pt idx="13" formatCode="0.00">
                  <c:v>19848192</c:v>
                </c:pt>
                <c:pt idx="14" formatCode="0.00">
                  <c:v>21709209</c:v>
                </c:pt>
                <c:pt idx="15" formatCode="0.00">
                  <c:v>23418470</c:v>
                </c:pt>
                <c:pt idx="16" formatCode="0.00">
                  <c:v>25838592</c:v>
                </c:pt>
                <c:pt idx="17" formatCode="0.00">
                  <c:v>27811430</c:v>
                </c:pt>
                <c:pt idx="18" formatCode="0.00">
                  <c:v>30207590</c:v>
                </c:pt>
                <c:pt idx="19" formatCode="0.00">
                  <c:v>32707584</c:v>
                </c:pt>
                <c:pt idx="20" formatCode="0.00">
                  <c:v>34344960</c:v>
                </c:pt>
                <c:pt idx="21" formatCode="0.00">
                  <c:v>35463167</c:v>
                </c:pt>
                <c:pt idx="22" formatCode="0.00">
                  <c:v>36397670</c:v>
                </c:pt>
                <c:pt idx="23" formatCode="0.00">
                  <c:v>37244313</c:v>
                </c:pt>
                <c:pt idx="24" formatCode="0.00">
                  <c:v>37539840</c:v>
                </c:pt>
                <c:pt idx="25" formatCode="0.00">
                  <c:v>37691596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F11-49B5-9B5F-CF8C3FF5B290}"/>
            </c:ext>
          </c:extLst>
        </c:ser>
        <c:ser>
          <c:idx val="8"/>
          <c:order val="5"/>
          <c:tx>
            <c:strRef>
              <c:f>'FDD 15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MHz'!$G$30:$G$55</c:f>
              <c:numCache>
                <c:formatCode>0</c:formatCode>
                <c:ptCount val="26"/>
                <c:pt idx="5" formatCode="0.00">
                  <c:v>12571852</c:v>
                </c:pt>
                <c:pt idx="6" formatCode="0.00">
                  <c:v>14712422</c:v>
                </c:pt>
                <c:pt idx="7" formatCode="0.00">
                  <c:v>17292288</c:v>
                </c:pt>
                <c:pt idx="8" formatCode="0.00">
                  <c:v>19049472</c:v>
                </c:pt>
                <c:pt idx="9" formatCode="0.00">
                  <c:v>20782694</c:v>
                </c:pt>
                <c:pt idx="10" formatCode="0.00">
                  <c:v>23841792</c:v>
                </c:pt>
                <c:pt idx="11" formatCode="0.00">
                  <c:v>28178841</c:v>
                </c:pt>
                <c:pt idx="12" formatCode="0.00">
                  <c:v>32348160</c:v>
                </c:pt>
                <c:pt idx="13" formatCode="0.00">
                  <c:v>35582976</c:v>
                </c:pt>
                <c:pt idx="14" formatCode="0.00">
                  <c:v>37228339</c:v>
                </c:pt>
                <c:pt idx="15" formatCode="0.00">
                  <c:v>37755494</c:v>
                </c:pt>
                <c:pt idx="16" formatCode="0.00">
                  <c:v>37915238</c:v>
                </c:pt>
                <c:pt idx="17" formatCode="0.00">
                  <c:v>37931212</c:v>
                </c:pt>
                <c:pt idx="18" formatCode="0.00">
                  <c:v>37939200</c:v>
                </c:pt>
                <c:pt idx="19" formatCode="0.00">
                  <c:v>37939200</c:v>
                </c:pt>
                <c:pt idx="20" formatCode="0.00">
                  <c:v>37939200</c:v>
                </c:pt>
                <c:pt idx="21" formatCode="0.00">
                  <c:v>37939200</c:v>
                </c:pt>
                <c:pt idx="22" formatCode="0.00">
                  <c:v>37939200</c:v>
                </c:pt>
                <c:pt idx="23" formatCode="0.00">
                  <c:v>37939200</c:v>
                </c:pt>
                <c:pt idx="24" formatCode="0.00">
                  <c:v>37939200</c:v>
                </c:pt>
                <c:pt idx="25" formatCode="0.00">
                  <c:v>37939200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F11-49B5-9B5F-CF8C3FF5B290}"/>
            </c:ext>
          </c:extLst>
        </c:ser>
        <c:ser>
          <c:idx val="10"/>
          <c:order val="6"/>
          <c:tx>
            <c:strRef>
              <c:f>'FDD 15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F11-49B5-9B5F-CF8C3FF5B290}"/>
            </c:ext>
          </c:extLst>
        </c:ser>
        <c:ser>
          <c:idx val="11"/>
          <c:order val="7"/>
          <c:tx>
            <c:strRef>
              <c:f>'FDD 15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F11-49B5-9B5F-CF8C3FF5B290}"/>
            </c:ext>
          </c:extLst>
        </c:ser>
        <c:ser>
          <c:idx val="13"/>
          <c:order val="8"/>
          <c:tx>
            <c:strRef>
              <c:f>'FDD 15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F11-49B5-9B5F-CF8C3FF5B290}"/>
            </c:ext>
          </c:extLst>
        </c:ser>
        <c:ser>
          <c:idx val="14"/>
          <c:order val="9"/>
          <c:tx>
            <c:strRef>
              <c:f>'FDD 15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F11-49B5-9B5F-CF8C3FF5B290}"/>
            </c:ext>
          </c:extLst>
        </c:ser>
        <c:ser>
          <c:idx val="0"/>
          <c:order val="10"/>
          <c:tx>
            <c:strRef>
              <c:f>'FDD 15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F11-49B5-9B5F-CF8C3FF5B290}"/>
            </c:ext>
          </c:extLst>
        </c:ser>
        <c:ser>
          <c:idx val="3"/>
          <c:order val="11"/>
          <c:tx>
            <c:strRef>
              <c:f>'FDD 15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F11-49B5-9B5F-CF8C3FF5B290}"/>
            </c:ext>
          </c:extLst>
        </c:ser>
        <c:ser>
          <c:idx val="6"/>
          <c:order val="12"/>
          <c:tx>
            <c:strRef>
              <c:f>'FDD 15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F11-49B5-9B5F-CF8C3FF5B290}"/>
            </c:ext>
          </c:extLst>
        </c:ser>
        <c:ser>
          <c:idx val="9"/>
          <c:order val="13"/>
          <c:tx>
            <c:strRef>
              <c:f>'FDD 15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F11-49B5-9B5F-CF8C3FF5B290}"/>
            </c:ext>
          </c:extLst>
        </c:ser>
        <c:ser>
          <c:idx val="12"/>
          <c:order val="14"/>
          <c:tx>
            <c:strRef>
              <c:f>'FDD 15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F11-49B5-9B5F-CF8C3FF5B290}"/>
            </c:ext>
          </c:extLst>
        </c:ser>
        <c:ser>
          <c:idx val="15"/>
          <c:order val="15"/>
          <c:tx>
            <c:strRef>
              <c:f>'FDD 15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F11-49B5-9B5F-CF8C3FF5B290}"/>
            </c:ext>
          </c:extLst>
        </c:ser>
        <c:ser>
          <c:idx val="16"/>
          <c:order val="16"/>
          <c:tx>
            <c:strRef>
              <c:f>'FDD 15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F11-49B5-9B5F-CF8C3FF5B290}"/>
            </c:ext>
          </c:extLst>
        </c:ser>
        <c:ser>
          <c:idx val="17"/>
          <c:order val="17"/>
          <c:tx>
            <c:strRef>
              <c:f>'FDD 15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15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F11-49B5-9B5F-CF8C3FF5B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59160"/>
        <c:axId val="517659552"/>
      </c:scatterChart>
      <c:valAx>
        <c:axId val="517659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9552"/>
        <c:crosses val="autoZero"/>
        <c:crossBetween val="midCat"/>
        <c:majorUnit val="1"/>
      </c:valAx>
      <c:valAx>
        <c:axId val="5176595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916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20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MHz'!$B$30:$B$55</c:f>
              <c:numCache>
                <c:formatCode>0</c:formatCode>
                <c:ptCount val="26"/>
                <c:pt idx="1">
                  <c:v>0</c:v>
                </c:pt>
                <c:pt idx="2">
                  <c:v>68708.556974705702</c:v>
                </c:pt>
                <c:pt idx="3">
                  <c:v>248677.3333333332</c:v>
                </c:pt>
                <c:pt idx="4">
                  <c:v>966956.00110556558</c:v>
                </c:pt>
                <c:pt idx="5">
                  <c:v>2364210.9333333322</c:v>
                </c:pt>
                <c:pt idx="6">
                  <c:v>5052298.0226758299</c:v>
                </c:pt>
                <c:pt idx="7">
                  <c:v>8613117.0666666608</c:v>
                </c:pt>
                <c:pt idx="8">
                  <c:v>12236125.524943518</c:v>
                </c:pt>
                <c:pt idx="9">
                  <c:v>15723512.533333324</c:v>
                </c:pt>
                <c:pt idx="10">
                  <c:v>18541133.992204107</c:v>
                </c:pt>
                <c:pt idx="11">
                  <c:v>21078956.533333316</c:v>
                </c:pt>
                <c:pt idx="12">
                  <c:v>23375153.6167261</c:v>
                </c:pt>
                <c:pt idx="13">
                  <c:v>25750537.866666645</c:v>
                </c:pt>
                <c:pt idx="14">
                  <c:v>28605859.390800674</c:v>
                </c:pt>
                <c:pt idx="15">
                  <c:v>31892867.999999974</c:v>
                </c:pt>
                <c:pt idx="16">
                  <c:v>35979815.941620186</c:v>
                </c:pt>
                <c:pt idx="17">
                  <c:v>40120535.199999996</c:v>
                </c:pt>
                <c:pt idx="18">
                  <c:v>43757196.031667538</c:v>
                </c:pt>
                <c:pt idx="19">
                  <c:v>46598579.733333297</c:v>
                </c:pt>
                <c:pt idx="20">
                  <c:v>48432214.899594508</c:v>
                </c:pt>
                <c:pt idx="21">
                  <c:v>49563168.799999975</c:v>
                </c:pt>
                <c:pt idx="22">
                  <c:v>50077285.531194165</c:v>
                </c:pt>
                <c:pt idx="23">
                  <c:v>50360712.533333324</c:v>
                </c:pt>
                <c:pt idx="24">
                  <c:v>50499928.004440919</c:v>
                </c:pt>
                <c:pt idx="25">
                  <c:v>50572088.266666621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42-44EC-B22E-B8EFF2DCFE80}"/>
            </c:ext>
          </c:extLst>
        </c:ser>
        <c:ser>
          <c:idx val="2"/>
          <c:order val="1"/>
          <c:tx>
            <c:strRef>
              <c:f>'FDD 20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MHz'!$C$30:$C$55</c:f>
              <c:numCache>
                <c:formatCode>0</c:formatCode>
                <c:ptCount val="26"/>
                <c:pt idx="0">
                  <c:v>16727.596318018885</c:v>
                </c:pt>
                <c:pt idx="1">
                  <c:v>65721.866666666625</c:v>
                </c:pt>
                <c:pt idx="2">
                  <c:v>1217139.2593958138</c:v>
                </c:pt>
                <c:pt idx="3">
                  <c:v>3634241.5999999982</c:v>
                </c:pt>
                <c:pt idx="4">
                  <c:v>8010504.9307897463</c:v>
                </c:pt>
                <c:pt idx="5">
                  <c:v>13158583.466666659</c:v>
                </c:pt>
                <c:pt idx="6">
                  <c:v>17134787.951894522</c:v>
                </c:pt>
                <c:pt idx="7">
                  <c:v>20480354.66666666</c:v>
                </c:pt>
                <c:pt idx="8">
                  <c:v>22780648.5614646</c:v>
                </c:pt>
                <c:pt idx="9">
                  <c:v>25222986.666666653</c:v>
                </c:pt>
                <c:pt idx="10">
                  <c:v>29410795.922880318</c:v>
                </c:pt>
                <c:pt idx="11">
                  <c:v>34713579.466666624</c:v>
                </c:pt>
                <c:pt idx="12">
                  <c:v>41668570.925046891</c:v>
                </c:pt>
                <c:pt idx="13">
                  <c:v>47200734.133333325</c:v>
                </c:pt>
                <c:pt idx="14">
                  <c:v>49385016.151310027</c:v>
                </c:pt>
                <c:pt idx="15">
                  <c:v>50399790.399999961</c:v>
                </c:pt>
                <c:pt idx="16">
                  <c:v>50562272.291905209</c:v>
                </c:pt>
                <c:pt idx="17">
                  <c:v>50621823.73333329</c:v>
                </c:pt>
                <c:pt idx="18">
                  <c:v>50623152.40899466</c:v>
                </c:pt>
                <c:pt idx="19">
                  <c:v>50623599.999999955</c:v>
                </c:pt>
                <c:pt idx="20">
                  <c:v>50623599.999999955</c:v>
                </c:pt>
                <c:pt idx="21">
                  <c:v>50623599.999999955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42-44EC-B22E-B8EFF2DCFE80}"/>
            </c:ext>
          </c:extLst>
        </c:ser>
        <c:ser>
          <c:idx val="4"/>
          <c:order val="2"/>
          <c:tx>
            <c:strRef>
              <c:f>'FDD 20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MHz'!$D$30:$D$55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53288</c:v>
                </c:pt>
                <c:pt idx="3">
                  <c:v>314399.2</c:v>
                </c:pt>
                <c:pt idx="4">
                  <c:v>1316213.6000000001</c:v>
                </c:pt>
                <c:pt idx="5">
                  <c:v>3405103.2</c:v>
                </c:pt>
                <c:pt idx="6">
                  <c:v>6586396.7999999998</c:v>
                </c:pt>
                <c:pt idx="7">
                  <c:v>10076760.800000001</c:v>
                </c:pt>
                <c:pt idx="8">
                  <c:v>13599097.6</c:v>
                </c:pt>
                <c:pt idx="9">
                  <c:v>16684472.800000001</c:v>
                </c:pt>
                <c:pt idx="10">
                  <c:v>19268940.800000001</c:v>
                </c:pt>
                <c:pt idx="11">
                  <c:v>21693544.800000001</c:v>
                </c:pt>
                <c:pt idx="12">
                  <c:v>23931640.800000001</c:v>
                </c:pt>
                <c:pt idx="13">
                  <c:v>26761233.600000001</c:v>
                </c:pt>
                <c:pt idx="14">
                  <c:v>30038445.600000001</c:v>
                </c:pt>
                <c:pt idx="15">
                  <c:v>33672687.200000003</c:v>
                </c:pt>
                <c:pt idx="16">
                  <c:v>37402847.200000003</c:v>
                </c:pt>
                <c:pt idx="17">
                  <c:v>40722689.600000001</c:v>
                </c:pt>
                <c:pt idx="18">
                  <c:v>43664187.200000003</c:v>
                </c:pt>
                <c:pt idx="19">
                  <c:v>46094120</c:v>
                </c:pt>
                <c:pt idx="20">
                  <c:v>48044460.799999997</c:v>
                </c:pt>
                <c:pt idx="21">
                  <c:v>49094234.399999999</c:v>
                </c:pt>
                <c:pt idx="22">
                  <c:v>49765663.200000003</c:v>
                </c:pt>
                <c:pt idx="23">
                  <c:v>50133350.399999999</c:v>
                </c:pt>
                <c:pt idx="24">
                  <c:v>50346502.399999999</c:v>
                </c:pt>
                <c:pt idx="25">
                  <c:v>50431763.200000003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42-44EC-B22E-B8EFF2DCFE80}"/>
            </c:ext>
          </c:extLst>
        </c:ser>
        <c:ser>
          <c:idx val="5"/>
          <c:order val="3"/>
          <c:tx>
            <c:strRef>
              <c:f>'FDD 20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MHz'!$E$30:$E$55</c:f>
              <c:numCache>
                <c:formatCode>0.00</c:formatCode>
                <c:ptCount val="26"/>
                <c:pt idx="0">
                  <c:v>516893.6</c:v>
                </c:pt>
                <c:pt idx="1">
                  <c:v>1614626.4</c:v>
                </c:pt>
                <c:pt idx="2">
                  <c:v>3858051.2</c:v>
                </c:pt>
                <c:pt idx="3">
                  <c:v>7486964</c:v>
                </c:pt>
                <c:pt idx="4">
                  <c:v>11520865.6</c:v>
                </c:pt>
                <c:pt idx="5">
                  <c:v>15336286.4</c:v>
                </c:pt>
                <c:pt idx="6">
                  <c:v>18213838.399999999</c:v>
                </c:pt>
                <c:pt idx="7">
                  <c:v>20936855.199999999</c:v>
                </c:pt>
                <c:pt idx="8">
                  <c:v>23515994.399999999</c:v>
                </c:pt>
                <c:pt idx="9">
                  <c:v>26185723.199999999</c:v>
                </c:pt>
                <c:pt idx="10">
                  <c:v>29303071.199999999</c:v>
                </c:pt>
                <c:pt idx="11">
                  <c:v>32564296.800000001</c:v>
                </c:pt>
                <c:pt idx="12">
                  <c:v>36859309.600000001</c:v>
                </c:pt>
                <c:pt idx="13">
                  <c:v>41378132</c:v>
                </c:pt>
                <c:pt idx="14">
                  <c:v>45337430.399999999</c:v>
                </c:pt>
                <c:pt idx="15">
                  <c:v>48065776</c:v>
                </c:pt>
                <c:pt idx="16">
                  <c:v>49691060</c:v>
                </c:pt>
                <c:pt idx="17">
                  <c:v>50298543.200000003</c:v>
                </c:pt>
                <c:pt idx="18">
                  <c:v>50506366.399999999</c:v>
                </c:pt>
                <c:pt idx="19">
                  <c:v>50623600</c:v>
                </c:pt>
                <c:pt idx="20">
                  <c:v>50623600</c:v>
                </c:pt>
                <c:pt idx="21">
                  <c:v>50623600</c:v>
                </c:pt>
                <c:pt idx="22">
                  <c:v>50623600</c:v>
                </c:pt>
                <c:pt idx="23">
                  <c:v>50623600</c:v>
                </c:pt>
                <c:pt idx="24">
                  <c:v>50623600</c:v>
                </c:pt>
                <c:pt idx="25">
                  <c:v>50623600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42-44EC-B22E-B8EFF2DCFE80}"/>
            </c:ext>
          </c:extLst>
        </c:ser>
        <c:ser>
          <c:idx val="7"/>
          <c:order val="4"/>
          <c:tx>
            <c:strRef>
              <c:f>'FDD 20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MHz'!$F$30:$F$55</c:f>
              <c:numCache>
                <c:formatCode>0.00</c:formatCode>
                <c:ptCount val="26"/>
                <c:pt idx="5">
                  <c:v>735374</c:v>
                </c:pt>
                <c:pt idx="6">
                  <c:v>4753289</c:v>
                </c:pt>
                <c:pt idx="7">
                  <c:v>10678915</c:v>
                </c:pt>
                <c:pt idx="8">
                  <c:v>14504993</c:v>
                </c:pt>
                <c:pt idx="9">
                  <c:v>16977556</c:v>
                </c:pt>
                <c:pt idx="10">
                  <c:v>19034473</c:v>
                </c:pt>
                <c:pt idx="11">
                  <c:v>21570982</c:v>
                </c:pt>
                <c:pt idx="12">
                  <c:v>24086176</c:v>
                </c:pt>
                <c:pt idx="13">
                  <c:v>26132435</c:v>
                </c:pt>
                <c:pt idx="14">
                  <c:v>28146721</c:v>
                </c:pt>
                <c:pt idx="15">
                  <c:v>30843094</c:v>
                </c:pt>
                <c:pt idx="16">
                  <c:v>34285499</c:v>
                </c:pt>
                <c:pt idx="17">
                  <c:v>37514752</c:v>
                </c:pt>
                <c:pt idx="18">
                  <c:v>41585955</c:v>
                </c:pt>
                <c:pt idx="19">
                  <c:v>45049675</c:v>
                </c:pt>
                <c:pt idx="20">
                  <c:v>47373032</c:v>
                </c:pt>
                <c:pt idx="21">
                  <c:v>48971672</c:v>
                </c:pt>
                <c:pt idx="22">
                  <c:v>49898883</c:v>
                </c:pt>
                <c:pt idx="23">
                  <c:v>50282556</c:v>
                </c:pt>
                <c:pt idx="24">
                  <c:v>50517024</c:v>
                </c:pt>
                <c:pt idx="25">
                  <c:v>50570312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642-44EC-B22E-B8EFF2DCFE80}"/>
            </c:ext>
          </c:extLst>
        </c:ser>
        <c:ser>
          <c:idx val="8"/>
          <c:order val="5"/>
          <c:tx>
            <c:strRef>
              <c:f>'FDD 20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MHz'!$G$30:$G$55</c:f>
              <c:numCache>
                <c:formatCode>0.00</c:formatCode>
                <c:ptCount val="26"/>
                <c:pt idx="5">
                  <c:v>16657828</c:v>
                </c:pt>
                <c:pt idx="6">
                  <c:v>19375516</c:v>
                </c:pt>
                <c:pt idx="7">
                  <c:v>23404089</c:v>
                </c:pt>
                <c:pt idx="8">
                  <c:v>25279827</c:v>
                </c:pt>
                <c:pt idx="9">
                  <c:v>27027673</c:v>
                </c:pt>
                <c:pt idx="10">
                  <c:v>31269398</c:v>
                </c:pt>
                <c:pt idx="11">
                  <c:v>38346044</c:v>
                </c:pt>
                <c:pt idx="12">
                  <c:v>44868496</c:v>
                </c:pt>
                <c:pt idx="13">
                  <c:v>48961014</c:v>
                </c:pt>
                <c:pt idx="14">
                  <c:v>50399790</c:v>
                </c:pt>
                <c:pt idx="15">
                  <c:v>50602284</c:v>
                </c:pt>
                <c:pt idx="16">
                  <c:v>50612942</c:v>
                </c:pt>
                <c:pt idx="17">
                  <c:v>50623600</c:v>
                </c:pt>
                <c:pt idx="18">
                  <c:v>50623600</c:v>
                </c:pt>
                <c:pt idx="19">
                  <c:v>50623600</c:v>
                </c:pt>
                <c:pt idx="20">
                  <c:v>50623600</c:v>
                </c:pt>
                <c:pt idx="21">
                  <c:v>50623600</c:v>
                </c:pt>
                <c:pt idx="22">
                  <c:v>50623600</c:v>
                </c:pt>
                <c:pt idx="23">
                  <c:v>50623600</c:v>
                </c:pt>
                <c:pt idx="24">
                  <c:v>50623600</c:v>
                </c:pt>
                <c:pt idx="25">
                  <c:v>50623600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642-44EC-B22E-B8EFF2DCFE80}"/>
            </c:ext>
          </c:extLst>
        </c:ser>
        <c:ser>
          <c:idx val="10"/>
          <c:order val="6"/>
          <c:tx>
            <c:strRef>
              <c:f>'FDD 20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642-44EC-B22E-B8EFF2DCFE80}"/>
            </c:ext>
          </c:extLst>
        </c:ser>
        <c:ser>
          <c:idx val="11"/>
          <c:order val="7"/>
          <c:tx>
            <c:strRef>
              <c:f>'FDD 20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642-44EC-B22E-B8EFF2DCFE80}"/>
            </c:ext>
          </c:extLst>
        </c:ser>
        <c:ser>
          <c:idx val="13"/>
          <c:order val="8"/>
          <c:tx>
            <c:strRef>
              <c:f>'FDD 20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642-44EC-B22E-B8EFF2DCFE80}"/>
            </c:ext>
          </c:extLst>
        </c:ser>
        <c:ser>
          <c:idx val="14"/>
          <c:order val="9"/>
          <c:tx>
            <c:strRef>
              <c:f>'FDD 20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642-44EC-B22E-B8EFF2DCFE80}"/>
            </c:ext>
          </c:extLst>
        </c:ser>
        <c:ser>
          <c:idx val="0"/>
          <c:order val="10"/>
          <c:tx>
            <c:strRef>
              <c:f>'FDD 20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642-44EC-B22E-B8EFF2DCFE80}"/>
            </c:ext>
          </c:extLst>
        </c:ser>
        <c:ser>
          <c:idx val="3"/>
          <c:order val="11"/>
          <c:tx>
            <c:strRef>
              <c:f>'FDD 20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642-44EC-B22E-B8EFF2DCFE80}"/>
            </c:ext>
          </c:extLst>
        </c:ser>
        <c:ser>
          <c:idx val="6"/>
          <c:order val="12"/>
          <c:tx>
            <c:strRef>
              <c:f>'FDD 20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642-44EC-B22E-B8EFF2DCFE80}"/>
            </c:ext>
          </c:extLst>
        </c:ser>
        <c:ser>
          <c:idx val="9"/>
          <c:order val="13"/>
          <c:tx>
            <c:strRef>
              <c:f>'FDD 20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642-44EC-B22E-B8EFF2DCFE80}"/>
            </c:ext>
          </c:extLst>
        </c:ser>
        <c:ser>
          <c:idx val="12"/>
          <c:order val="14"/>
          <c:tx>
            <c:strRef>
              <c:f>'FDD 20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642-44EC-B22E-B8EFF2DCFE80}"/>
            </c:ext>
          </c:extLst>
        </c:ser>
        <c:ser>
          <c:idx val="15"/>
          <c:order val="15"/>
          <c:tx>
            <c:strRef>
              <c:f>'FDD 20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642-44EC-B22E-B8EFF2DCFE80}"/>
            </c:ext>
          </c:extLst>
        </c:ser>
        <c:ser>
          <c:idx val="16"/>
          <c:order val="16"/>
          <c:tx>
            <c:strRef>
              <c:f>'FDD 20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642-44EC-B22E-B8EFF2DCFE80}"/>
            </c:ext>
          </c:extLst>
        </c:ser>
        <c:ser>
          <c:idx val="17"/>
          <c:order val="17"/>
          <c:tx>
            <c:strRef>
              <c:f>'FDD 20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642-44EC-B22E-B8EFF2DC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56024"/>
        <c:axId val="583792040"/>
      </c:scatterChart>
      <c:valAx>
        <c:axId val="517656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92040"/>
        <c:crosses val="autoZero"/>
        <c:crossBetween val="midCat"/>
        <c:majorUnit val="1"/>
      </c:valAx>
      <c:valAx>
        <c:axId val="5837920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765602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25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MHz'!$B$30:$B$55</c:f>
              <c:numCache>
                <c:formatCode>0</c:formatCode>
                <c:ptCount val="26"/>
                <c:pt idx="1">
                  <c:v>0</c:v>
                </c:pt>
                <c:pt idx="2">
                  <c:v>46382.852393857262</c:v>
                </c:pt>
                <c:pt idx="3">
                  <c:v>173465.59999999995</c:v>
                </c:pt>
                <c:pt idx="4">
                  <c:v>926189.36031369085</c:v>
                </c:pt>
                <c:pt idx="5">
                  <c:v>2493849.5999999968</c:v>
                </c:pt>
                <c:pt idx="6">
                  <c:v>5814377.50524865</c:v>
                </c:pt>
                <c:pt idx="7">
                  <c:v>10349363.199999996</c:v>
                </c:pt>
                <c:pt idx="8">
                  <c:v>14986638.238916494</c:v>
                </c:pt>
                <c:pt idx="9">
                  <c:v>19468697.599999987</c:v>
                </c:pt>
                <c:pt idx="10">
                  <c:v>23095409.717639916</c:v>
                </c:pt>
                <c:pt idx="11">
                  <c:v>26312703.999999981</c:v>
                </c:pt>
                <c:pt idx="12">
                  <c:v>29112659.297156345</c:v>
                </c:pt>
                <c:pt idx="13">
                  <c:v>31949209.599999968</c:v>
                </c:pt>
                <c:pt idx="14">
                  <c:v>35252638.60396947</c:v>
                </c:pt>
                <c:pt idx="15">
                  <c:v>39162675.199999973</c:v>
                </c:pt>
                <c:pt idx="16">
                  <c:v>44602194.137362488</c:v>
                </c:pt>
                <c:pt idx="17">
                  <c:v>50296012.799999967</c:v>
                </c:pt>
                <c:pt idx="18">
                  <c:v>55186230.423193298</c:v>
                </c:pt>
                <c:pt idx="19">
                  <c:v>59003084.79999996</c:v>
                </c:pt>
                <c:pt idx="20">
                  <c:v>61487197.040871076</c:v>
                </c:pt>
                <c:pt idx="21">
                  <c:v>62999551.999999955</c:v>
                </c:pt>
                <c:pt idx="22">
                  <c:v>63655874.383239776</c:v>
                </c:pt>
                <c:pt idx="23">
                  <c:v>63993036.799999863</c:v>
                </c:pt>
                <c:pt idx="24">
                  <c:v>64120842.831092358</c:v>
                </c:pt>
                <c:pt idx="25">
                  <c:v>64180019.199999847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1B-4E70-8AD6-BBB17DF2C7FE}"/>
            </c:ext>
          </c:extLst>
        </c:ser>
        <c:ser>
          <c:idx val="2"/>
          <c:order val="1"/>
          <c:tx>
            <c:strRef>
              <c:f>'FDD 25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MHz'!$C$30:$C$55</c:f>
              <c:numCache>
                <c:formatCode>0</c:formatCode>
                <c:ptCount val="26"/>
                <c:pt idx="0">
                  <c:v>9098.0549397590312</c:v>
                </c:pt>
                <c:pt idx="1">
                  <c:v>36044.799999999981</c:v>
                </c:pt>
                <c:pt idx="2">
                  <c:v>1186049.6051111303</c:v>
                </c:pt>
                <c:pt idx="3">
                  <c:v>3739647.9999999958</c:v>
                </c:pt>
                <c:pt idx="4">
                  <c:v>9234909.1777908765</c:v>
                </c:pt>
                <c:pt idx="5">
                  <c:v>15972351.999999994</c:v>
                </c:pt>
                <c:pt idx="6">
                  <c:v>21094672.551759947</c:v>
                </c:pt>
                <c:pt idx="7">
                  <c:v>25409331.199999969</c:v>
                </c:pt>
                <c:pt idx="8">
                  <c:v>28429222.533310678</c:v>
                </c:pt>
                <c:pt idx="9">
                  <c:v>31527935.999999989</c:v>
                </c:pt>
                <c:pt idx="10">
                  <c:v>36122835.123719685</c:v>
                </c:pt>
                <c:pt idx="11">
                  <c:v>42055270.399999984</c:v>
                </c:pt>
                <c:pt idx="12">
                  <c:v>51435396.806595474</c:v>
                </c:pt>
                <c:pt idx="13">
                  <c:v>59354521.599999934</c:v>
                </c:pt>
                <c:pt idx="14">
                  <c:v>62488968.360998206</c:v>
                </c:pt>
                <c:pt idx="15">
                  <c:v>63936716.79999987</c:v>
                </c:pt>
                <c:pt idx="16">
                  <c:v>64129708.316866353</c:v>
                </c:pt>
                <c:pt idx="17">
                  <c:v>64200294.399999849</c:v>
                </c:pt>
                <c:pt idx="18">
                  <c:v>64203654.668907419</c:v>
                </c:pt>
                <c:pt idx="19">
                  <c:v>64204799.999999851</c:v>
                </c:pt>
                <c:pt idx="20">
                  <c:v>64204799.999999851</c:v>
                </c:pt>
                <c:pt idx="21">
                  <c:v>64204799.999999851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1B-4E70-8AD6-BBB17DF2C7FE}"/>
            </c:ext>
          </c:extLst>
        </c:ser>
        <c:ser>
          <c:idx val="4"/>
          <c:order val="2"/>
          <c:tx>
            <c:strRef>
              <c:f>'FDD 25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MHz'!$D$30:$D$55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13516.8</c:v>
                </c:pt>
                <c:pt idx="3">
                  <c:v>391987.20000000001</c:v>
                </c:pt>
                <c:pt idx="4">
                  <c:v>1344921.6000000001</c:v>
                </c:pt>
                <c:pt idx="5">
                  <c:v>3953664</c:v>
                </c:pt>
                <c:pt idx="6">
                  <c:v>7812710.4000000004</c:v>
                </c:pt>
                <c:pt idx="7">
                  <c:v>12421939.199999999</c:v>
                </c:pt>
                <c:pt idx="8">
                  <c:v>16828416</c:v>
                </c:pt>
                <c:pt idx="9">
                  <c:v>20728012.800000001</c:v>
                </c:pt>
                <c:pt idx="10">
                  <c:v>24059904</c:v>
                </c:pt>
                <c:pt idx="11">
                  <c:v>27114700.800000001</c:v>
                </c:pt>
                <c:pt idx="12">
                  <c:v>29959987.199999999</c:v>
                </c:pt>
                <c:pt idx="13">
                  <c:v>33095884.800000001</c:v>
                </c:pt>
                <c:pt idx="14">
                  <c:v>36914380.799999997</c:v>
                </c:pt>
                <c:pt idx="15">
                  <c:v>41516851.200000003</c:v>
                </c:pt>
                <c:pt idx="16">
                  <c:v>46795161.600000001</c:v>
                </c:pt>
                <c:pt idx="17">
                  <c:v>51161088</c:v>
                </c:pt>
                <c:pt idx="18">
                  <c:v>54925516.799999997</c:v>
                </c:pt>
                <c:pt idx="19">
                  <c:v>58426368</c:v>
                </c:pt>
                <c:pt idx="20">
                  <c:v>60818841.600000001</c:v>
                </c:pt>
                <c:pt idx="21">
                  <c:v>62474649.600000001</c:v>
                </c:pt>
                <c:pt idx="22">
                  <c:v>63204556.799999997</c:v>
                </c:pt>
                <c:pt idx="23">
                  <c:v>63677644.799999997</c:v>
                </c:pt>
                <c:pt idx="24">
                  <c:v>63954739.200000003</c:v>
                </c:pt>
                <c:pt idx="25">
                  <c:v>64042598.399999999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1B-4E70-8AD6-BBB17DF2C7FE}"/>
            </c:ext>
          </c:extLst>
        </c:ser>
        <c:ser>
          <c:idx val="5"/>
          <c:order val="3"/>
          <c:tx>
            <c:strRef>
              <c:f>'FDD 25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MHz'!$E$30:$E$55</c:f>
              <c:numCache>
                <c:formatCode>0.00</c:formatCode>
                <c:ptCount val="26"/>
                <c:pt idx="0">
                  <c:v>574464</c:v>
                </c:pt>
                <c:pt idx="1">
                  <c:v>1818009.6000000001</c:v>
                </c:pt>
                <c:pt idx="2">
                  <c:v>4690329.5999999996</c:v>
                </c:pt>
                <c:pt idx="3">
                  <c:v>9008947.1999999993</c:v>
                </c:pt>
                <c:pt idx="4">
                  <c:v>14307532.800000001</c:v>
                </c:pt>
                <c:pt idx="5">
                  <c:v>19180339.199999999</c:v>
                </c:pt>
                <c:pt idx="6">
                  <c:v>22917734.399999999</c:v>
                </c:pt>
                <c:pt idx="7">
                  <c:v>26046873.600000001</c:v>
                </c:pt>
                <c:pt idx="8">
                  <c:v>29392281.600000001</c:v>
                </c:pt>
                <c:pt idx="9">
                  <c:v>32643072</c:v>
                </c:pt>
                <c:pt idx="10">
                  <c:v>36657561.600000001</c:v>
                </c:pt>
                <c:pt idx="11">
                  <c:v>40726118.399999999</c:v>
                </c:pt>
                <c:pt idx="12">
                  <c:v>45842227.200000003</c:v>
                </c:pt>
                <c:pt idx="13">
                  <c:v>51803136</c:v>
                </c:pt>
                <c:pt idx="14">
                  <c:v>57311232</c:v>
                </c:pt>
                <c:pt idx="15">
                  <c:v>60987801.600000001</c:v>
                </c:pt>
                <c:pt idx="16">
                  <c:v>63069388.799999997</c:v>
                </c:pt>
                <c:pt idx="17">
                  <c:v>63900672</c:v>
                </c:pt>
                <c:pt idx="18">
                  <c:v>64177766.399999999</c:v>
                </c:pt>
                <c:pt idx="19">
                  <c:v>64204800</c:v>
                </c:pt>
                <c:pt idx="20">
                  <c:v>64204800</c:v>
                </c:pt>
                <c:pt idx="21">
                  <c:v>64204800</c:v>
                </c:pt>
                <c:pt idx="22">
                  <c:v>64204800</c:v>
                </c:pt>
                <c:pt idx="23">
                  <c:v>64204800</c:v>
                </c:pt>
                <c:pt idx="24">
                  <c:v>64204800</c:v>
                </c:pt>
                <c:pt idx="25">
                  <c:v>64204800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1B-4E70-8AD6-BBB17DF2C7FE}"/>
            </c:ext>
          </c:extLst>
        </c:ser>
        <c:ser>
          <c:idx val="7"/>
          <c:order val="4"/>
          <c:tx>
            <c:strRef>
              <c:f>'FDD 25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MHz'!$F$30:$F$55</c:f>
              <c:numCache>
                <c:formatCode>0.00</c:formatCode>
                <c:ptCount val="26"/>
                <c:pt idx="5">
                  <c:v>540672</c:v>
                </c:pt>
                <c:pt idx="6">
                  <c:v>5082316</c:v>
                </c:pt>
                <c:pt idx="7">
                  <c:v>13057228</c:v>
                </c:pt>
                <c:pt idx="8">
                  <c:v>18328780</c:v>
                </c:pt>
                <c:pt idx="9">
                  <c:v>21167308</c:v>
                </c:pt>
                <c:pt idx="10">
                  <c:v>23992320</c:v>
                </c:pt>
                <c:pt idx="11">
                  <c:v>26979532</c:v>
                </c:pt>
                <c:pt idx="12">
                  <c:v>30237081</c:v>
                </c:pt>
                <c:pt idx="13">
                  <c:v>32589004</c:v>
                </c:pt>
                <c:pt idx="14">
                  <c:v>34913894</c:v>
                </c:pt>
                <c:pt idx="15">
                  <c:v>37725388</c:v>
                </c:pt>
                <c:pt idx="16">
                  <c:v>41996697</c:v>
                </c:pt>
                <c:pt idx="17">
                  <c:v>46930329</c:v>
                </c:pt>
                <c:pt idx="18">
                  <c:v>52350566</c:v>
                </c:pt>
                <c:pt idx="19">
                  <c:v>57473433</c:v>
                </c:pt>
                <c:pt idx="20">
                  <c:v>60555264</c:v>
                </c:pt>
                <c:pt idx="21">
                  <c:v>62258380</c:v>
                </c:pt>
                <c:pt idx="22">
                  <c:v>63488409</c:v>
                </c:pt>
                <c:pt idx="23">
                  <c:v>63880396</c:v>
                </c:pt>
                <c:pt idx="24">
                  <c:v>64056115</c:v>
                </c:pt>
                <c:pt idx="25">
                  <c:v>64150732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61B-4E70-8AD6-BBB17DF2C7FE}"/>
            </c:ext>
          </c:extLst>
        </c:ser>
        <c:ser>
          <c:idx val="8"/>
          <c:order val="5"/>
          <c:tx>
            <c:strRef>
              <c:f>'FDD 25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MHz'!$G$30:$G$55</c:f>
              <c:numCache>
                <c:formatCode>0.00</c:formatCode>
                <c:ptCount val="26"/>
                <c:pt idx="5">
                  <c:v>20829388</c:v>
                </c:pt>
                <c:pt idx="6">
                  <c:v>24113971</c:v>
                </c:pt>
                <c:pt idx="7">
                  <c:v>29101670</c:v>
                </c:pt>
                <c:pt idx="8">
                  <c:v>31940198</c:v>
                </c:pt>
                <c:pt idx="9">
                  <c:v>33683865</c:v>
                </c:pt>
                <c:pt idx="10">
                  <c:v>37847040</c:v>
                </c:pt>
                <c:pt idx="11">
                  <c:v>47322316</c:v>
                </c:pt>
                <c:pt idx="12">
                  <c:v>56838144</c:v>
                </c:pt>
                <c:pt idx="13">
                  <c:v>62339481</c:v>
                </c:pt>
                <c:pt idx="14">
                  <c:v>63731712</c:v>
                </c:pt>
                <c:pt idx="15">
                  <c:v>64150732</c:v>
                </c:pt>
                <c:pt idx="16">
                  <c:v>64204800</c:v>
                </c:pt>
                <c:pt idx="17">
                  <c:v>64204800</c:v>
                </c:pt>
                <c:pt idx="18">
                  <c:v>64204800</c:v>
                </c:pt>
                <c:pt idx="19">
                  <c:v>64204800</c:v>
                </c:pt>
                <c:pt idx="20">
                  <c:v>64204800</c:v>
                </c:pt>
                <c:pt idx="21">
                  <c:v>64204800</c:v>
                </c:pt>
                <c:pt idx="22">
                  <c:v>64204800</c:v>
                </c:pt>
                <c:pt idx="23">
                  <c:v>64204800</c:v>
                </c:pt>
                <c:pt idx="24">
                  <c:v>64204800</c:v>
                </c:pt>
                <c:pt idx="25">
                  <c:v>64204800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61B-4E70-8AD6-BBB17DF2C7FE}"/>
            </c:ext>
          </c:extLst>
        </c:ser>
        <c:ser>
          <c:idx val="10"/>
          <c:order val="6"/>
          <c:tx>
            <c:strRef>
              <c:f>'FDD 25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61B-4E70-8AD6-BBB17DF2C7FE}"/>
            </c:ext>
          </c:extLst>
        </c:ser>
        <c:ser>
          <c:idx val="11"/>
          <c:order val="7"/>
          <c:tx>
            <c:strRef>
              <c:f>'FDD 25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61B-4E70-8AD6-BBB17DF2C7FE}"/>
            </c:ext>
          </c:extLst>
        </c:ser>
        <c:ser>
          <c:idx val="13"/>
          <c:order val="8"/>
          <c:tx>
            <c:strRef>
              <c:f>'FDD 25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61B-4E70-8AD6-BBB17DF2C7FE}"/>
            </c:ext>
          </c:extLst>
        </c:ser>
        <c:ser>
          <c:idx val="14"/>
          <c:order val="9"/>
          <c:tx>
            <c:strRef>
              <c:f>'FDD 25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61B-4E70-8AD6-BBB17DF2C7FE}"/>
            </c:ext>
          </c:extLst>
        </c:ser>
        <c:ser>
          <c:idx val="0"/>
          <c:order val="10"/>
          <c:tx>
            <c:strRef>
              <c:f>'FDD 25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61B-4E70-8AD6-BBB17DF2C7FE}"/>
            </c:ext>
          </c:extLst>
        </c:ser>
        <c:ser>
          <c:idx val="3"/>
          <c:order val="11"/>
          <c:tx>
            <c:strRef>
              <c:f>'FDD 25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61B-4E70-8AD6-BBB17DF2C7FE}"/>
            </c:ext>
          </c:extLst>
        </c:ser>
        <c:ser>
          <c:idx val="6"/>
          <c:order val="12"/>
          <c:tx>
            <c:strRef>
              <c:f>'FDD 25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61B-4E70-8AD6-BBB17DF2C7FE}"/>
            </c:ext>
          </c:extLst>
        </c:ser>
        <c:ser>
          <c:idx val="9"/>
          <c:order val="13"/>
          <c:tx>
            <c:strRef>
              <c:f>'FDD 25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61B-4E70-8AD6-BBB17DF2C7FE}"/>
            </c:ext>
          </c:extLst>
        </c:ser>
        <c:ser>
          <c:idx val="12"/>
          <c:order val="14"/>
          <c:tx>
            <c:strRef>
              <c:f>'FDD 25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61B-4E70-8AD6-BBB17DF2C7FE}"/>
            </c:ext>
          </c:extLst>
        </c:ser>
        <c:ser>
          <c:idx val="15"/>
          <c:order val="15"/>
          <c:tx>
            <c:strRef>
              <c:f>'FDD 25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61B-4E70-8AD6-BBB17DF2C7FE}"/>
            </c:ext>
          </c:extLst>
        </c:ser>
        <c:ser>
          <c:idx val="16"/>
          <c:order val="16"/>
          <c:tx>
            <c:strRef>
              <c:f>'FDD 25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61B-4E70-8AD6-BBB17DF2C7FE}"/>
            </c:ext>
          </c:extLst>
        </c:ser>
        <c:ser>
          <c:idx val="17"/>
          <c:order val="17"/>
          <c:tx>
            <c:strRef>
              <c:f>'FDD 25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25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61B-4E70-8AD6-BBB17DF2C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91648"/>
        <c:axId val="583786944"/>
      </c:scatterChart>
      <c:valAx>
        <c:axId val="583791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86944"/>
        <c:crosses val="autoZero"/>
        <c:crossBetween val="midCat"/>
        <c:majorUnit val="1"/>
      </c:valAx>
      <c:valAx>
        <c:axId val="5837869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916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30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MHz'!$B$30:$B$55</c:f>
              <c:numCache>
                <c:formatCode>0</c:formatCode>
                <c:ptCount val="26"/>
                <c:pt idx="1">
                  <c:v>0</c:v>
                </c:pt>
                <c:pt idx="2">
                  <c:v>65063.035227272689</c:v>
                </c:pt>
                <c:pt idx="3">
                  <c:v>242351.19999999987</c:v>
                </c:pt>
                <c:pt idx="4">
                  <c:v>1232968.5857085881</c:v>
                </c:pt>
                <c:pt idx="5">
                  <c:v>3281062.399999999</c:v>
                </c:pt>
                <c:pt idx="6">
                  <c:v>7645669.0439945562</c:v>
                </c:pt>
                <c:pt idx="7">
                  <c:v>13446496.79999999</c:v>
                </c:pt>
                <c:pt idx="8">
                  <c:v>18966154.734609794</c:v>
                </c:pt>
                <c:pt idx="9">
                  <c:v>24141907.999999985</c:v>
                </c:pt>
                <c:pt idx="10">
                  <c:v>28305032.785412379</c:v>
                </c:pt>
                <c:pt idx="11">
                  <c:v>31982368.799999971</c:v>
                </c:pt>
                <c:pt idx="12">
                  <c:v>35168983.555057555</c:v>
                </c:pt>
                <c:pt idx="13">
                  <c:v>38477913.599999964</c:v>
                </c:pt>
                <c:pt idx="14">
                  <c:v>42626434.805664726</c:v>
                </c:pt>
                <c:pt idx="15">
                  <c:v>47618015.999999963</c:v>
                </c:pt>
                <c:pt idx="16">
                  <c:v>54393176.091327108</c:v>
                </c:pt>
                <c:pt idx="17">
                  <c:v>61322843.199999951</c:v>
                </c:pt>
                <c:pt idx="18">
                  <c:v>67115293.008323357</c:v>
                </c:pt>
                <c:pt idx="19">
                  <c:v>71355117.599999949</c:v>
                </c:pt>
                <c:pt idx="20">
                  <c:v>73702747.652094901</c:v>
                </c:pt>
                <c:pt idx="21">
                  <c:v>75025007.199999973</c:v>
                </c:pt>
                <c:pt idx="22">
                  <c:v>75549177.829908714</c:v>
                </c:pt>
                <c:pt idx="23">
                  <c:v>75794672.00000006</c:v>
                </c:pt>
                <c:pt idx="24">
                  <c:v>75854489.477670863</c:v>
                </c:pt>
                <c:pt idx="25">
                  <c:v>75882557.600000069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93-4541-9D4A-12E20F0889D6}"/>
            </c:ext>
          </c:extLst>
        </c:ser>
        <c:ser>
          <c:idx val="2"/>
          <c:order val="1"/>
          <c:tx>
            <c:strRef>
              <c:f>'FDD 30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MHz'!$C$30:$C$55</c:f>
              <c:numCache>
                <c:formatCode>0</c:formatCode>
                <c:ptCount val="26"/>
                <c:pt idx="0">
                  <c:v>15485.628948655249</c:v>
                </c:pt>
                <c:pt idx="1">
                  <c:v>61253.599999999955</c:v>
                </c:pt>
                <c:pt idx="2">
                  <c:v>1778055.9560102164</c:v>
                </c:pt>
                <c:pt idx="3">
                  <c:v>5446243.9999999981</c:v>
                </c:pt>
                <c:pt idx="4">
                  <c:v>12376665.021014659</c:v>
                </c:pt>
                <c:pt idx="5">
                  <c:v>20458702.399999984</c:v>
                </c:pt>
                <c:pt idx="6">
                  <c:v>26374028.331352651</c:v>
                </c:pt>
                <c:pt idx="7">
                  <c:v>31215367.199999996</c:v>
                </c:pt>
                <c:pt idx="8">
                  <c:v>34445543.741793275</c:v>
                </c:pt>
                <c:pt idx="9">
                  <c:v>37889346.399999984</c:v>
                </c:pt>
                <c:pt idx="10">
                  <c:v>44071180.242691197</c:v>
                </c:pt>
                <c:pt idx="11">
                  <c:v>52145455.99999997</c:v>
                </c:pt>
                <c:pt idx="12">
                  <c:v>63498195.251941212</c:v>
                </c:pt>
                <c:pt idx="13">
                  <c:v>72188699.199999943</c:v>
                </c:pt>
                <c:pt idx="14">
                  <c:v>74666766.731843442</c:v>
                </c:pt>
                <c:pt idx="15">
                  <c:v>75725428.800000042</c:v>
                </c:pt>
                <c:pt idx="16">
                  <c:v>75855176.694404662</c:v>
                </c:pt>
                <c:pt idx="17">
                  <c:v>75901200.000000075</c:v>
                </c:pt>
                <c:pt idx="18">
                  <c:v>75901200.000000075</c:v>
                </c:pt>
                <c:pt idx="19">
                  <c:v>75901200.000000075</c:v>
                </c:pt>
                <c:pt idx="20">
                  <c:v>75901200.000000075</c:v>
                </c:pt>
                <c:pt idx="21">
                  <c:v>75901200.000000075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93-4541-9D4A-12E20F0889D6}"/>
            </c:ext>
          </c:extLst>
        </c:ser>
        <c:ser>
          <c:idx val="4"/>
          <c:order val="2"/>
          <c:tx>
            <c:strRef>
              <c:f>'FDD 30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MHz'!$D$30:$D$55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15979.2</c:v>
                </c:pt>
                <c:pt idx="3">
                  <c:v>311594.40000000002</c:v>
                </c:pt>
                <c:pt idx="4">
                  <c:v>1302304.8</c:v>
                </c:pt>
                <c:pt idx="5">
                  <c:v>3978820.8</c:v>
                </c:pt>
                <c:pt idx="6">
                  <c:v>8684695.1999999993</c:v>
                </c:pt>
                <c:pt idx="7">
                  <c:v>14461176</c:v>
                </c:pt>
                <c:pt idx="8">
                  <c:v>19510603.199999999</c:v>
                </c:pt>
                <c:pt idx="9">
                  <c:v>24200498.399999999</c:v>
                </c:pt>
                <c:pt idx="10">
                  <c:v>28419007.199999999</c:v>
                </c:pt>
                <c:pt idx="11">
                  <c:v>31966389.600000001</c:v>
                </c:pt>
                <c:pt idx="12">
                  <c:v>35369959.200000003</c:v>
                </c:pt>
                <c:pt idx="13">
                  <c:v>38701622.399999999</c:v>
                </c:pt>
                <c:pt idx="14">
                  <c:v>43000027.200000003</c:v>
                </c:pt>
                <c:pt idx="15">
                  <c:v>48776508</c:v>
                </c:pt>
                <c:pt idx="16">
                  <c:v>54848604</c:v>
                </c:pt>
                <c:pt idx="17">
                  <c:v>60689001.600000001</c:v>
                </c:pt>
                <c:pt idx="18">
                  <c:v>65594616</c:v>
                </c:pt>
                <c:pt idx="19">
                  <c:v>69701270.400000006</c:v>
                </c:pt>
                <c:pt idx="20">
                  <c:v>72697370.400000006</c:v>
                </c:pt>
                <c:pt idx="21">
                  <c:v>74343228</c:v>
                </c:pt>
                <c:pt idx="22">
                  <c:v>75142188</c:v>
                </c:pt>
                <c:pt idx="23">
                  <c:v>75573626.400000006</c:v>
                </c:pt>
                <c:pt idx="24">
                  <c:v>75741408</c:v>
                </c:pt>
                <c:pt idx="25">
                  <c:v>75821304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93-4541-9D4A-12E20F0889D6}"/>
            </c:ext>
          </c:extLst>
        </c:ser>
        <c:ser>
          <c:idx val="5"/>
          <c:order val="3"/>
          <c:tx>
            <c:strRef>
              <c:f>'FDD 30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MHz'!$E$30:$E$55</c:f>
              <c:numCache>
                <c:formatCode>0</c:formatCode>
                <c:ptCount val="26"/>
                <c:pt idx="0">
                  <c:v>567261.6</c:v>
                </c:pt>
                <c:pt idx="1">
                  <c:v>1901524.8</c:v>
                </c:pt>
                <c:pt idx="2">
                  <c:v>5313084</c:v>
                </c:pt>
                <c:pt idx="3">
                  <c:v>10370500.800000001</c:v>
                </c:pt>
                <c:pt idx="4">
                  <c:v>16522492.800000001</c:v>
                </c:pt>
                <c:pt idx="5">
                  <c:v>22458765.600000001</c:v>
                </c:pt>
                <c:pt idx="6">
                  <c:v>26988868.800000001</c:v>
                </c:pt>
                <c:pt idx="7">
                  <c:v>30743980.800000001</c:v>
                </c:pt>
                <c:pt idx="8">
                  <c:v>34507082.399999999</c:v>
                </c:pt>
                <c:pt idx="9">
                  <c:v>38453944.799999997</c:v>
                </c:pt>
                <c:pt idx="10">
                  <c:v>42968068.799999997</c:v>
                </c:pt>
                <c:pt idx="11">
                  <c:v>48201256.799999997</c:v>
                </c:pt>
                <c:pt idx="12">
                  <c:v>54353248.799999997</c:v>
                </c:pt>
                <c:pt idx="13">
                  <c:v>61432034.399999999</c:v>
                </c:pt>
                <c:pt idx="14">
                  <c:v>68087371.200000003</c:v>
                </c:pt>
                <c:pt idx="15">
                  <c:v>72841183.200000003</c:v>
                </c:pt>
                <c:pt idx="16">
                  <c:v>74998375.200000003</c:v>
                </c:pt>
                <c:pt idx="17">
                  <c:v>75765376.799999997</c:v>
                </c:pt>
                <c:pt idx="18">
                  <c:v>75893210.400000006</c:v>
                </c:pt>
                <c:pt idx="19">
                  <c:v>75901200</c:v>
                </c:pt>
                <c:pt idx="20">
                  <c:v>75901200</c:v>
                </c:pt>
                <c:pt idx="21">
                  <c:v>75901200</c:v>
                </c:pt>
                <c:pt idx="22">
                  <c:v>75901200</c:v>
                </c:pt>
                <c:pt idx="23">
                  <c:v>75901200</c:v>
                </c:pt>
                <c:pt idx="24">
                  <c:v>75901200</c:v>
                </c:pt>
                <c:pt idx="25">
                  <c:v>75901200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93-4541-9D4A-12E20F0889D6}"/>
            </c:ext>
          </c:extLst>
        </c:ser>
        <c:ser>
          <c:idx val="7"/>
          <c:order val="4"/>
          <c:tx>
            <c:strRef>
              <c:f>'FDD 30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MHz'!$F$30:$F$55</c:f>
              <c:numCache>
                <c:formatCode>0.00</c:formatCode>
                <c:ptCount val="26"/>
                <c:pt idx="5" formatCode="0">
                  <c:v>655808</c:v>
                </c:pt>
                <c:pt idx="6" formatCode="0">
                  <c:v>5902272</c:v>
                </c:pt>
                <c:pt idx="7" formatCode="0">
                  <c:v>16264038</c:v>
                </c:pt>
                <c:pt idx="8" formatCode="0">
                  <c:v>22248286</c:v>
                </c:pt>
                <c:pt idx="9" formatCode="0">
                  <c:v>25461745</c:v>
                </c:pt>
                <c:pt idx="10" formatCode="0">
                  <c:v>28888342</c:v>
                </c:pt>
                <c:pt idx="11" formatCode="0">
                  <c:v>32724819</c:v>
                </c:pt>
                <c:pt idx="12" formatCode="0">
                  <c:v>36561296</c:v>
                </c:pt>
                <c:pt idx="13" formatCode="0">
                  <c:v>39725569</c:v>
                </c:pt>
                <c:pt idx="14" formatCode="0">
                  <c:v>42348801</c:v>
                </c:pt>
                <c:pt idx="15" formatCode="0">
                  <c:v>45791793</c:v>
                </c:pt>
                <c:pt idx="16" formatCode="0">
                  <c:v>50907096</c:v>
                </c:pt>
                <c:pt idx="17" formatCode="0">
                  <c:v>57088086</c:v>
                </c:pt>
                <c:pt idx="18" formatCode="0">
                  <c:v>65203710</c:v>
                </c:pt>
                <c:pt idx="19" formatCode="0">
                  <c:v>70646916</c:v>
                </c:pt>
                <c:pt idx="20" formatCode="0">
                  <c:v>74188280</c:v>
                </c:pt>
                <c:pt idx="21" formatCode="0">
                  <c:v>76614769</c:v>
                </c:pt>
                <c:pt idx="22" formatCode="0">
                  <c:v>77204996</c:v>
                </c:pt>
                <c:pt idx="23" formatCode="0">
                  <c:v>77516505</c:v>
                </c:pt>
                <c:pt idx="24" formatCode="0">
                  <c:v>77828014</c:v>
                </c:pt>
                <c:pt idx="25" formatCode="0">
                  <c:v>77860804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393-4541-9D4A-12E20F0889D6}"/>
            </c:ext>
          </c:extLst>
        </c:ser>
        <c:ser>
          <c:idx val="8"/>
          <c:order val="5"/>
          <c:tx>
            <c:strRef>
              <c:f>'FDD 30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MHz'!$G$30:$G$55</c:f>
              <c:numCache>
                <c:formatCode>0.00</c:formatCode>
                <c:ptCount val="26"/>
                <c:pt idx="5" formatCode="0">
                  <c:v>25166632</c:v>
                </c:pt>
                <c:pt idx="6" formatCode="0">
                  <c:v>28937528</c:v>
                </c:pt>
                <c:pt idx="7" formatCode="0">
                  <c:v>35741536</c:v>
                </c:pt>
                <c:pt idx="8" formatCode="0">
                  <c:v>38610696</c:v>
                </c:pt>
                <c:pt idx="9" formatCode="0">
                  <c:v>40332192</c:v>
                </c:pt>
                <c:pt idx="10" formatCode="0">
                  <c:v>46152488</c:v>
                </c:pt>
                <c:pt idx="11" formatCode="0">
                  <c:v>56645416</c:v>
                </c:pt>
                <c:pt idx="12" formatCode="0">
                  <c:v>69433672</c:v>
                </c:pt>
                <c:pt idx="13" formatCode="0">
                  <c:v>75499896</c:v>
                </c:pt>
                <c:pt idx="14" formatCode="0">
                  <c:v>77713248</c:v>
                </c:pt>
                <c:pt idx="15" formatCode="0">
                  <c:v>75901200</c:v>
                </c:pt>
                <c:pt idx="16" formatCode="0">
                  <c:v>75901200</c:v>
                </c:pt>
                <c:pt idx="17" formatCode="0">
                  <c:v>75901200</c:v>
                </c:pt>
                <c:pt idx="18" formatCode="0">
                  <c:v>75901200</c:v>
                </c:pt>
                <c:pt idx="19" formatCode="0">
                  <c:v>75901200</c:v>
                </c:pt>
                <c:pt idx="20" formatCode="0">
                  <c:v>75901200</c:v>
                </c:pt>
                <c:pt idx="21" formatCode="0">
                  <c:v>75901200</c:v>
                </c:pt>
                <c:pt idx="22" formatCode="0">
                  <c:v>75901200</c:v>
                </c:pt>
                <c:pt idx="23" formatCode="0">
                  <c:v>75901200</c:v>
                </c:pt>
                <c:pt idx="24" formatCode="0">
                  <c:v>75901200</c:v>
                </c:pt>
                <c:pt idx="25" formatCode="0">
                  <c:v>75901200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393-4541-9D4A-12E20F0889D6}"/>
            </c:ext>
          </c:extLst>
        </c:ser>
        <c:ser>
          <c:idx val="10"/>
          <c:order val="6"/>
          <c:tx>
            <c:strRef>
              <c:f>'FDD 30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393-4541-9D4A-12E20F0889D6}"/>
            </c:ext>
          </c:extLst>
        </c:ser>
        <c:ser>
          <c:idx val="11"/>
          <c:order val="7"/>
          <c:tx>
            <c:strRef>
              <c:f>'FDD 30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393-4541-9D4A-12E20F0889D6}"/>
            </c:ext>
          </c:extLst>
        </c:ser>
        <c:ser>
          <c:idx val="13"/>
          <c:order val="8"/>
          <c:tx>
            <c:strRef>
              <c:f>'FDD 30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393-4541-9D4A-12E20F0889D6}"/>
            </c:ext>
          </c:extLst>
        </c:ser>
        <c:ser>
          <c:idx val="14"/>
          <c:order val="9"/>
          <c:tx>
            <c:strRef>
              <c:f>'FDD 30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393-4541-9D4A-12E20F0889D6}"/>
            </c:ext>
          </c:extLst>
        </c:ser>
        <c:ser>
          <c:idx val="0"/>
          <c:order val="10"/>
          <c:tx>
            <c:strRef>
              <c:f>'FDD 30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393-4541-9D4A-12E20F0889D6}"/>
            </c:ext>
          </c:extLst>
        </c:ser>
        <c:ser>
          <c:idx val="3"/>
          <c:order val="11"/>
          <c:tx>
            <c:strRef>
              <c:f>'FDD 30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393-4541-9D4A-12E20F0889D6}"/>
            </c:ext>
          </c:extLst>
        </c:ser>
        <c:ser>
          <c:idx val="6"/>
          <c:order val="12"/>
          <c:tx>
            <c:strRef>
              <c:f>'FDD 30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393-4541-9D4A-12E20F0889D6}"/>
            </c:ext>
          </c:extLst>
        </c:ser>
        <c:ser>
          <c:idx val="9"/>
          <c:order val="13"/>
          <c:tx>
            <c:strRef>
              <c:f>'FDD 30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393-4541-9D4A-12E20F0889D6}"/>
            </c:ext>
          </c:extLst>
        </c:ser>
        <c:ser>
          <c:idx val="12"/>
          <c:order val="14"/>
          <c:tx>
            <c:strRef>
              <c:f>'FDD 30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393-4541-9D4A-12E20F0889D6}"/>
            </c:ext>
          </c:extLst>
        </c:ser>
        <c:ser>
          <c:idx val="15"/>
          <c:order val="15"/>
          <c:tx>
            <c:strRef>
              <c:f>'FDD 30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393-4541-9D4A-12E20F0889D6}"/>
            </c:ext>
          </c:extLst>
        </c:ser>
        <c:ser>
          <c:idx val="16"/>
          <c:order val="16"/>
          <c:tx>
            <c:strRef>
              <c:f>'FDD 30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393-4541-9D4A-12E20F0889D6}"/>
            </c:ext>
          </c:extLst>
        </c:ser>
        <c:ser>
          <c:idx val="17"/>
          <c:order val="17"/>
          <c:tx>
            <c:strRef>
              <c:f>'FDD 30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30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393-4541-9D4A-12E20F08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91256"/>
        <c:axId val="583792432"/>
      </c:scatterChart>
      <c:valAx>
        <c:axId val="583791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92432"/>
        <c:crosses val="autoZero"/>
        <c:crossBetween val="midCat"/>
        <c:majorUnit val="1"/>
      </c:valAx>
      <c:valAx>
        <c:axId val="5837924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9125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40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MHz'!$B$30:$B$55</c:f>
              <c:numCache>
                <c:formatCode>0</c:formatCode>
                <c:ptCount val="26"/>
                <c:pt idx="1">
                  <c:v>14473.599999999989</c:v>
                </c:pt>
                <c:pt idx="2">
                  <c:v>169750.53258964128</c:v>
                </c:pt>
                <c:pt idx="3">
                  <c:v>568088.79999999958</c:v>
                </c:pt>
                <c:pt idx="4">
                  <c:v>1948235.1192569137</c:v>
                </c:pt>
                <c:pt idx="5">
                  <c:v>4555565.599999995</c:v>
                </c:pt>
                <c:pt idx="6">
                  <c:v>9301831.1939524021</c:v>
                </c:pt>
                <c:pt idx="7">
                  <c:v>15754513.599999998</c:v>
                </c:pt>
                <c:pt idx="8">
                  <c:v>23108547.368348125</c:v>
                </c:pt>
                <c:pt idx="9">
                  <c:v>30437980.79999999</c:v>
                </c:pt>
                <c:pt idx="10">
                  <c:v>36195217.508647501</c:v>
                </c:pt>
                <c:pt idx="11">
                  <c:v>41484955.999999978</c:v>
                </c:pt>
                <c:pt idx="12">
                  <c:v>46684626.411210656</c:v>
                </c:pt>
                <c:pt idx="13">
                  <c:v>51931276.799999982</c:v>
                </c:pt>
                <c:pt idx="14">
                  <c:v>57420060.632485233</c:v>
                </c:pt>
                <c:pt idx="15">
                  <c:v>63383512.799999967</c:v>
                </c:pt>
                <c:pt idx="16">
                  <c:v>70455162.144075707</c:v>
                </c:pt>
                <c:pt idx="17">
                  <c:v>77954809.599999979</c:v>
                </c:pt>
                <c:pt idx="18">
                  <c:v>85773152.649217889</c:v>
                </c:pt>
                <c:pt idx="19">
                  <c:v>92457356.799999923</c:v>
                </c:pt>
                <c:pt idx="20">
                  <c:v>97051151.425012246</c:v>
                </c:pt>
                <c:pt idx="21">
                  <c:v>100088562.39999989</c:v>
                </c:pt>
                <c:pt idx="22">
                  <c:v>101715159.44096279</c:v>
                </c:pt>
                <c:pt idx="23">
                  <c:v>102596113.60000001</c:v>
                </c:pt>
                <c:pt idx="24">
                  <c:v>102918166.66389583</c:v>
                </c:pt>
                <c:pt idx="25">
                  <c:v>103066505.60000011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6B-4906-87E0-B96C77AF955C}"/>
            </c:ext>
          </c:extLst>
        </c:ser>
        <c:ser>
          <c:idx val="2"/>
          <c:order val="1"/>
          <c:tx>
            <c:strRef>
              <c:f>'FDD 40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MHz'!$C$30:$C$55</c:f>
              <c:numCache>
                <c:formatCode>0</c:formatCode>
                <c:ptCount val="26"/>
                <c:pt idx="0">
                  <c:v>61893.948860478013</c:v>
                </c:pt>
                <c:pt idx="1">
                  <c:v>238814.39999999991</c:v>
                </c:pt>
                <c:pt idx="2">
                  <c:v>2265473.5503563075</c:v>
                </c:pt>
                <c:pt idx="3">
                  <c:v>6509501.5999999959</c:v>
                </c:pt>
                <c:pt idx="4">
                  <c:v>14687224.513649074</c:v>
                </c:pt>
                <c:pt idx="5">
                  <c:v>24724527.199999984</c:v>
                </c:pt>
                <c:pt idx="6">
                  <c:v>32993079.902169127</c:v>
                </c:pt>
                <c:pt idx="7">
                  <c:v>40258318.399999984</c:v>
                </c:pt>
                <c:pt idx="8">
                  <c:v>45576328.733522348</c:v>
                </c:pt>
                <c:pt idx="9">
                  <c:v>51077334.399999954</c:v>
                </c:pt>
                <c:pt idx="10">
                  <c:v>59116079.725350432</c:v>
                </c:pt>
                <c:pt idx="11">
                  <c:v>68977559.199999928</c:v>
                </c:pt>
                <c:pt idx="12">
                  <c:v>82332205.321280837</c:v>
                </c:pt>
                <c:pt idx="13">
                  <c:v>93734651.99999997</c:v>
                </c:pt>
                <c:pt idx="14">
                  <c:v>99607931.048990101</c:v>
                </c:pt>
                <c:pt idx="15">
                  <c:v>102520127.20000005</c:v>
                </c:pt>
                <c:pt idx="16">
                  <c:v>102960109.2725877</c:v>
                </c:pt>
                <c:pt idx="17">
                  <c:v>103120781.60000013</c:v>
                </c:pt>
                <c:pt idx="18">
                  <c:v>103123489.98323366</c:v>
                </c:pt>
                <c:pt idx="19">
                  <c:v>103124400.00000012</c:v>
                </c:pt>
                <c:pt idx="20">
                  <c:v>103124400.00000012</c:v>
                </c:pt>
                <c:pt idx="21">
                  <c:v>103124400.00000012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6B-4906-87E0-B96C77AF955C}"/>
            </c:ext>
          </c:extLst>
        </c:ser>
        <c:ser>
          <c:idx val="4"/>
          <c:order val="2"/>
          <c:tx>
            <c:strRef>
              <c:f>'FDD 40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MHz'!$D$30:$D$55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54276</c:v>
                </c:pt>
                <c:pt idx="3">
                  <c:v>455918.4</c:v>
                </c:pt>
                <c:pt idx="4">
                  <c:v>1682556</c:v>
                </c:pt>
                <c:pt idx="5">
                  <c:v>5286482.4000000004</c:v>
                </c:pt>
                <c:pt idx="6">
                  <c:v>11636774.4</c:v>
                </c:pt>
                <c:pt idx="7">
                  <c:v>19354821.600000001</c:v>
                </c:pt>
                <c:pt idx="8">
                  <c:v>26530108.800000001</c:v>
                </c:pt>
                <c:pt idx="9">
                  <c:v>32847835.199999999</c:v>
                </c:pt>
                <c:pt idx="10">
                  <c:v>38373132</c:v>
                </c:pt>
                <c:pt idx="11">
                  <c:v>43181985.600000001</c:v>
                </c:pt>
                <c:pt idx="12">
                  <c:v>47719459.200000003</c:v>
                </c:pt>
                <c:pt idx="13">
                  <c:v>52701996</c:v>
                </c:pt>
                <c:pt idx="14">
                  <c:v>58010188.799999997</c:v>
                </c:pt>
                <c:pt idx="15">
                  <c:v>65250607.200000003</c:v>
                </c:pt>
                <c:pt idx="16">
                  <c:v>72849247.200000003</c:v>
                </c:pt>
                <c:pt idx="17">
                  <c:v>80990647.200000003</c:v>
                </c:pt>
                <c:pt idx="18">
                  <c:v>88752115.200000003</c:v>
                </c:pt>
                <c:pt idx="19">
                  <c:v>94744185.599999994</c:v>
                </c:pt>
                <c:pt idx="20">
                  <c:v>98782320</c:v>
                </c:pt>
                <c:pt idx="21">
                  <c:v>101105332.8</c:v>
                </c:pt>
                <c:pt idx="22">
                  <c:v>102364536</c:v>
                </c:pt>
                <c:pt idx="23">
                  <c:v>102777033.59999999</c:v>
                </c:pt>
                <c:pt idx="24">
                  <c:v>102961572</c:v>
                </c:pt>
                <c:pt idx="25">
                  <c:v>103037558.40000001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6B-4906-87E0-B96C77AF955C}"/>
            </c:ext>
          </c:extLst>
        </c:ser>
        <c:ser>
          <c:idx val="5"/>
          <c:order val="3"/>
          <c:tx>
            <c:strRef>
              <c:f>'FDD 40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MHz'!$E$30:$E$55</c:f>
              <c:numCache>
                <c:formatCode>0.00</c:formatCode>
                <c:ptCount val="26"/>
                <c:pt idx="0">
                  <c:v>824995.2</c:v>
                </c:pt>
                <c:pt idx="1">
                  <c:v>2496696</c:v>
                </c:pt>
                <c:pt idx="2">
                  <c:v>7034169.5999999996</c:v>
                </c:pt>
                <c:pt idx="3">
                  <c:v>14307153.6</c:v>
                </c:pt>
                <c:pt idx="4">
                  <c:v>22698223.199999999</c:v>
                </c:pt>
                <c:pt idx="5">
                  <c:v>30665940</c:v>
                </c:pt>
                <c:pt idx="6">
                  <c:v>36625444.799999997</c:v>
                </c:pt>
                <c:pt idx="7">
                  <c:v>42129031.200000003</c:v>
                </c:pt>
                <c:pt idx="8">
                  <c:v>47263540.799999997</c:v>
                </c:pt>
                <c:pt idx="9">
                  <c:v>52050684</c:v>
                </c:pt>
                <c:pt idx="10">
                  <c:v>57879926.399999999</c:v>
                </c:pt>
                <c:pt idx="11">
                  <c:v>64458177.600000001</c:v>
                </c:pt>
                <c:pt idx="12">
                  <c:v>73392007.200000003</c:v>
                </c:pt>
                <c:pt idx="13">
                  <c:v>83237673.599999994</c:v>
                </c:pt>
                <c:pt idx="14">
                  <c:v>92898801.599999994</c:v>
                </c:pt>
                <c:pt idx="15">
                  <c:v>98999424</c:v>
                </c:pt>
                <c:pt idx="16">
                  <c:v>101930328</c:v>
                </c:pt>
                <c:pt idx="17">
                  <c:v>102874730.40000001</c:v>
                </c:pt>
                <c:pt idx="18">
                  <c:v>103070124</c:v>
                </c:pt>
                <c:pt idx="19">
                  <c:v>103124400</c:v>
                </c:pt>
                <c:pt idx="20">
                  <c:v>103124400</c:v>
                </c:pt>
                <c:pt idx="21">
                  <c:v>103124400</c:v>
                </c:pt>
                <c:pt idx="22">
                  <c:v>103124400</c:v>
                </c:pt>
                <c:pt idx="23">
                  <c:v>103124400</c:v>
                </c:pt>
                <c:pt idx="24">
                  <c:v>103124400</c:v>
                </c:pt>
                <c:pt idx="25">
                  <c:v>103124400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6B-4906-87E0-B96C77AF955C}"/>
            </c:ext>
          </c:extLst>
        </c:ser>
        <c:ser>
          <c:idx val="7"/>
          <c:order val="4"/>
          <c:tx>
            <c:strRef>
              <c:f>'FDD 40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MHz'!$F$30:$F$55</c:f>
              <c:numCache>
                <c:formatCode>0.00</c:formatCode>
                <c:ptCount val="26"/>
                <c:pt idx="5">
                  <c:v>1845384</c:v>
                </c:pt>
                <c:pt idx="6">
                  <c:v>9856521</c:v>
                </c:pt>
                <c:pt idx="7">
                  <c:v>20798563</c:v>
                </c:pt>
                <c:pt idx="8">
                  <c:v>29135356</c:v>
                </c:pt>
                <c:pt idx="9">
                  <c:v>34172169</c:v>
                </c:pt>
                <c:pt idx="10">
                  <c:v>38275435</c:v>
                </c:pt>
                <c:pt idx="11">
                  <c:v>43507641</c:v>
                </c:pt>
                <c:pt idx="12">
                  <c:v>48283929</c:v>
                </c:pt>
                <c:pt idx="13">
                  <c:v>53798371</c:v>
                </c:pt>
                <c:pt idx="14">
                  <c:v>57597691</c:v>
                </c:pt>
                <c:pt idx="15">
                  <c:v>61809508</c:v>
                </c:pt>
                <c:pt idx="16">
                  <c:v>67693027</c:v>
                </c:pt>
                <c:pt idx="17">
                  <c:v>74162726</c:v>
                </c:pt>
                <c:pt idx="18">
                  <c:v>81544262</c:v>
                </c:pt>
                <c:pt idx="19">
                  <c:v>89273164</c:v>
                </c:pt>
                <c:pt idx="20">
                  <c:v>95873126</c:v>
                </c:pt>
                <c:pt idx="21">
                  <c:v>99303369</c:v>
                </c:pt>
                <c:pt idx="22">
                  <c:v>101669803</c:v>
                </c:pt>
                <c:pt idx="23">
                  <c:v>102755323</c:v>
                </c:pt>
                <c:pt idx="24">
                  <c:v>102907296</c:v>
                </c:pt>
                <c:pt idx="25">
                  <c:v>103015847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76B-4906-87E0-B96C77AF955C}"/>
            </c:ext>
          </c:extLst>
        </c:ser>
        <c:ser>
          <c:idx val="8"/>
          <c:order val="5"/>
          <c:tx>
            <c:strRef>
              <c:f>'FDD 40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MHz'!$G$30:$G$55</c:f>
              <c:numCache>
                <c:formatCode>0.00</c:formatCode>
                <c:ptCount val="26"/>
                <c:pt idx="5">
                  <c:v>33737961</c:v>
                </c:pt>
                <c:pt idx="6">
                  <c:v>39664900</c:v>
                </c:pt>
                <c:pt idx="7">
                  <c:v>47068147</c:v>
                </c:pt>
                <c:pt idx="8">
                  <c:v>51540489</c:v>
                </c:pt>
                <c:pt idx="9">
                  <c:v>55600334</c:v>
                </c:pt>
                <c:pt idx="10">
                  <c:v>63741734</c:v>
                </c:pt>
                <c:pt idx="11">
                  <c:v>76833105</c:v>
                </c:pt>
                <c:pt idx="12">
                  <c:v>89316585</c:v>
                </c:pt>
                <c:pt idx="13">
                  <c:v>98261270</c:v>
                </c:pt>
                <c:pt idx="14">
                  <c:v>102060590</c:v>
                </c:pt>
                <c:pt idx="15">
                  <c:v>102972427</c:v>
                </c:pt>
                <c:pt idx="16">
                  <c:v>103124400</c:v>
                </c:pt>
                <c:pt idx="17">
                  <c:v>103124400</c:v>
                </c:pt>
                <c:pt idx="18">
                  <c:v>103124400</c:v>
                </c:pt>
                <c:pt idx="19">
                  <c:v>103124400</c:v>
                </c:pt>
                <c:pt idx="20">
                  <c:v>103124400</c:v>
                </c:pt>
                <c:pt idx="21">
                  <c:v>103124400</c:v>
                </c:pt>
                <c:pt idx="22">
                  <c:v>103124400</c:v>
                </c:pt>
                <c:pt idx="23">
                  <c:v>103124400</c:v>
                </c:pt>
                <c:pt idx="24">
                  <c:v>103124400</c:v>
                </c:pt>
                <c:pt idx="25">
                  <c:v>103124400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76B-4906-87E0-B96C77AF955C}"/>
            </c:ext>
          </c:extLst>
        </c:ser>
        <c:ser>
          <c:idx val="10"/>
          <c:order val="6"/>
          <c:tx>
            <c:strRef>
              <c:f>'FDD 40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76B-4906-87E0-B96C77AF955C}"/>
            </c:ext>
          </c:extLst>
        </c:ser>
        <c:ser>
          <c:idx val="11"/>
          <c:order val="7"/>
          <c:tx>
            <c:strRef>
              <c:f>'FDD 40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76B-4906-87E0-B96C77AF955C}"/>
            </c:ext>
          </c:extLst>
        </c:ser>
        <c:ser>
          <c:idx val="13"/>
          <c:order val="8"/>
          <c:tx>
            <c:strRef>
              <c:f>'FDD 40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76B-4906-87E0-B96C77AF955C}"/>
            </c:ext>
          </c:extLst>
        </c:ser>
        <c:ser>
          <c:idx val="14"/>
          <c:order val="9"/>
          <c:tx>
            <c:strRef>
              <c:f>'FDD 40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76B-4906-87E0-B96C77AF955C}"/>
            </c:ext>
          </c:extLst>
        </c:ser>
        <c:ser>
          <c:idx val="0"/>
          <c:order val="10"/>
          <c:tx>
            <c:strRef>
              <c:f>'FDD 40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76B-4906-87E0-B96C77AF955C}"/>
            </c:ext>
          </c:extLst>
        </c:ser>
        <c:ser>
          <c:idx val="3"/>
          <c:order val="11"/>
          <c:tx>
            <c:strRef>
              <c:f>'FDD 40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76B-4906-87E0-B96C77AF955C}"/>
            </c:ext>
          </c:extLst>
        </c:ser>
        <c:ser>
          <c:idx val="6"/>
          <c:order val="12"/>
          <c:tx>
            <c:strRef>
              <c:f>'FDD 40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76B-4906-87E0-B96C77AF955C}"/>
            </c:ext>
          </c:extLst>
        </c:ser>
        <c:ser>
          <c:idx val="9"/>
          <c:order val="13"/>
          <c:tx>
            <c:strRef>
              <c:f>'FDD 40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76B-4906-87E0-B96C77AF955C}"/>
            </c:ext>
          </c:extLst>
        </c:ser>
        <c:ser>
          <c:idx val="12"/>
          <c:order val="14"/>
          <c:tx>
            <c:strRef>
              <c:f>'FDD 40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76B-4906-87E0-B96C77AF955C}"/>
            </c:ext>
          </c:extLst>
        </c:ser>
        <c:ser>
          <c:idx val="15"/>
          <c:order val="15"/>
          <c:tx>
            <c:strRef>
              <c:f>'FDD 40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76B-4906-87E0-B96C77AF955C}"/>
            </c:ext>
          </c:extLst>
        </c:ser>
        <c:ser>
          <c:idx val="16"/>
          <c:order val="16"/>
          <c:tx>
            <c:strRef>
              <c:f>'FDD 40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76B-4906-87E0-B96C77AF955C}"/>
            </c:ext>
          </c:extLst>
        </c:ser>
        <c:ser>
          <c:idx val="17"/>
          <c:order val="17"/>
          <c:tx>
            <c:strRef>
              <c:f>'FDD 40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40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76B-4906-87E0-B96C77AF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86552"/>
        <c:axId val="583787728"/>
      </c:scatterChart>
      <c:valAx>
        <c:axId val="583786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87728"/>
        <c:crosses val="autoZero"/>
        <c:crossBetween val="midCat"/>
        <c:majorUnit val="1"/>
      </c:valAx>
      <c:valAx>
        <c:axId val="58378772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8655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'FDD 50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MHz'!$B$30:$B$55</c:f>
              <c:numCache>
                <c:formatCode>0</c:formatCode>
                <c:ptCount val="26"/>
                <c:pt idx="1">
                  <c:v>9019.7333333333263</c:v>
                </c:pt>
                <c:pt idx="2">
                  <c:v>172146.41382343689</c:v>
                </c:pt>
                <c:pt idx="3">
                  <c:v>590792.53333333298</c:v>
                </c:pt>
                <c:pt idx="4">
                  <c:v>2019630.9218951063</c:v>
                </c:pt>
                <c:pt idx="5">
                  <c:v>4793988.2666666629</c:v>
                </c:pt>
                <c:pt idx="6">
                  <c:v>10391500.477286089</c:v>
                </c:pt>
                <c:pt idx="7">
                  <c:v>18237900.800000001</c:v>
                </c:pt>
                <c:pt idx="8">
                  <c:v>27231713.061094739</c:v>
                </c:pt>
                <c:pt idx="9">
                  <c:v>36259327.99999997</c:v>
                </c:pt>
                <c:pt idx="10">
                  <c:v>43372745.721882887</c:v>
                </c:pt>
                <c:pt idx="11">
                  <c:v>49910694.399999991</c:v>
                </c:pt>
                <c:pt idx="12">
                  <c:v>56368752.851636745</c:v>
                </c:pt>
                <c:pt idx="13">
                  <c:v>62750284.799999975</c:v>
                </c:pt>
                <c:pt idx="14">
                  <c:v>69038121.499808669</c:v>
                </c:pt>
                <c:pt idx="15">
                  <c:v>75765759.999999925</c:v>
                </c:pt>
                <c:pt idx="16">
                  <c:v>83764268.344986632</c:v>
                </c:pt>
                <c:pt idx="17">
                  <c:v>92614621.8666666</c:v>
                </c:pt>
                <c:pt idx="18">
                  <c:v>102859251.73136987</c:v>
                </c:pt>
                <c:pt idx="19">
                  <c:v>112151364.26666658</c:v>
                </c:pt>
                <c:pt idx="20">
                  <c:v>118802993.42611323</c:v>
                </c:pt>
                <c:pt idx="21">
                  <c:v>123407991.46666655</c:v>
                </c:pt>
                <c:pt idx="22">
                  <c:v>126088907.38562964</c:v>
                </c:pt>
                <c:pt idx="23">
                  <c:v>127588637.86666653</c:v>
                </c:pt>
                <c:pt idx="24">
                  <c:v>128146652.42596096</c:v>
                </c:pt>
                <c:pt idx="25">
                  <c:v>128409433.59999974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C2-4A70-92A5-6E347BD6F8C0}"/>
            </c:ext>
          </c:extLst>
        </c:ser>
        <c:ser>
          <c:idx val="2"/>
          <c:order val="1"/>
          <c:tx>
            <c:strRef>
              <c:f>'FDD 50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MHz'!$C$30:$C$55</c:f>
              <c:numCache>
                <c:formatCode>0</c:formatCode>
                <c:ptCount val="26"/>
                <c:pt idx="0">
                  <c:v>56966.81229073953</c:v>
                </c:pt>
                <c:pt idx="1">
                  <c:v>220983.46666666653</c:v>
                </c:pt>
                <c:pt idx="2">
                  <c:v>2398316.1428896836</c:v>
                </c:pt>
                <c:pt idx="3">
                  <c:v>7094020.2666666629</c:v>
                </c:pt>
                <c:pt idx="4">
                  <c:v>16909810.984785259</c:v>
                </c:pt>
                <c:pt idx="5">
                  <c:v>29341192.533333316</c:v>
                </c:pt>
                <c:pt idx="6">
                  <c:v>39878319.858529426</c:v>
                </c:pt>
                <c:pt idx="7">
                  <c:v>49162056.533333287</c:v>
                </c:pt>
                <c:pt idx="8">
                  <c:v>55819244.478676096</c:v>
                </c:pt>
                <c:pt idx="9">
                  <c:v>62506751.999999978</c:v>
                </c:pt>
                <c:pt idx="10">
                  <c:v>71545045.916475296</c:v>
                </c:pt>
                <c:pt idx="11">
                  <c:v>82706444.799999923</c:v>
                </c:pt>
                <c:pt idx="12">
                  <c:v>99086823.089661494</c:v>
                </c:pt>
                <c:pt idx="13">
                  <c:v>114040998.39999992</c:v>
                </c:pt>
                <c:pt idx="14">
                  <c:v>122909922.05525379</c:v>
                </c:pt>
                <c:pt idx="15">
                  <c:v>127530009.59999982</c:v>
                </c:pt>
                <c:pt idx="16">
                  <c:v>128263608.26143767</c:v>
                </c:pt>
                <c:pt idx="17">
                  <c:v>128531199.99999976</c:v>
                </c:pt>
                <c:pt idx="18">
                  <c:v>128531199.99999976</c:v>
                </c:pt>
                <c:pt idx="19">
                  <c:v>128531199.99999976</c:v>
                </c:pt>
                <c:pt idx="20">
                  <c:v>128531199.99999976</c:v>
                </c:pt>
                <c:pt idx="21">
                  <c:v>128531199.99999976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C2-4A70-92A5-6E347BD6F8C0}"/>
            </c:ext>
          </c:extLst>
        </c:ser>
        <c:ser>
          <c:idx val="4"/>
          <c:order val="2"/>
          <c:tx>
            <c:strRef>
              <c:f>'FDD 50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MHz'!$D$30:$D$55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311180.79999999999</c:v>
                </c:pt>
                <c:pt idx="4">
                  <c:v>1298841.6000000001</c:v>
                </c:pt>
                <c:pt idx="5">
                  <c:v>5046540.8</c:v>
                </c:pt>
                <c:pt idx="6">
                  <c:v>12460761.6</c:v>
                </c:pt>
                <c:pt idx="7">
                  <c:v>22053248</c:v>
                </c:pt>
                <c:pt idx="8">
                  <c:v>30915136</c:v>
                </c:pt>
                <c:pt idx="9">
                  <c:v>39208780.799999997</c:v>
                </c:pt>
                <c:pt idx="10">
                  <c:v>46000640</c:v>
                </c:pt>
                <c:pt idx="11">
                  <c:v>52291904</c:v>
                </c:pt>
                <c:pt idx="12">
                  <c:v>57717273.600000001</c:v>
                </c:pt>
                <c:pt idx="13">
                  <c:v>63061465.600000001</c:v>
                </c:pt>
                <c:pt idx="14">
                  <c:v>69217433.599999994</c:v>
                </c:pt>
                <c:pt idx="15">
                  <c:v>77497548.799999997</c:v>
                </c:pt>
                <c:pt idx="16">
                  <c:v>86927680</c:v>
                </c:pt>
                <c:pt idx="17">
                  <c:v>97237235.200000003</c:v>
                </c:pt>
                <c:pt idx="18">
                  <c:v>107032665.59999999</c:v>
                </c:pt>
                <c:pt idx="19">
                  <c:v>115312780.8</c:v>
                </c:pt>
                <c:pt idx="20">
                  <c:v>121563456</c:v>
                </c:pt>
                <c:pt idx="21">
                  <c:v>125175859.2</c:v>
                </c:pt>
                <c:pt idx="22">
                  <c:v>127137651.2</c:v>
                </c:pt>
                <c:pt idx="23">
                  <c:v>127976486.40000001</c:v>
                </c:pt>
                <c:pt idx="24">
                  <c:v>128328256</c:v>
                </c:pt>
                <c:pt idx="25">
                  <c:v>128422963.2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C2-4A70-92A5-6E347BD6F8C0}"/>
            </c:ext>
          </c:extLst>
        </c:ser>
        <c:ser>
          <c:idx val="5"/>
          <c:order val="3"/>
          <c:tx>
            <c:strRef>
              <c:f>'FDD 50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MHz'!$E$30:$E$55</c:f>
              <c:numCache>
                <c:formatCode>0.00</c:formatCode>
                <c:ptCount val="26"/>
                <c:pt idx="0">
                  <c:v>662950.40000000002</c:v>
                </c:pt>
                <c:pt idx="1">
                  <c:v>2137676.7999999998</c:v>
                </c:pt>
                <c:pt idx="2">
                  <c:v>7157158.4000000004</c:v>
                </c:pt>
                <c:pt idx="3">
                  <c:v>15356096</c:v>
                </c:pt>
                <c:pt idx="4">
                  <c:v>26369190.399999999</c:v>
                </c:pt>
                <c:pt idx="5">
                  <c:v>36124032</c:v>
                </c:pt>
                <c:pt idx="6">
                  <c:v>44201203.200000003</c:v>
                </c:pt>
                <c:pt idx="7">
                  <c:v>50492467.200000003</c:v>
                </c:pt>
                <c:pt idx="8">
                  <c:v>57243737.600000001</c:v>
                </c:pt>
                <c:pt idx="9">
                  <c:v>63074995.200000003</c:v>
                </c:pt>
                <c:pt idx="10">
                  <c:v>69420377.599999994</c:v>
                </c:pt>
                <c:pt idx="11">
                  <c:v>76794009.599999994</c:v>
                </c:pt>
                <c:pt idx="12">
                  <c:v>87022387.200000003</c:v>
                </c:pt>
                <c:pt idx="13">
                  <c:v>99686092.799999997</c:v>
                </c:pt>
                <c:pt idx="14">
                  <c:v>112836864</c:v>
                </c:pt>
                <c:pt idx="15">
                  <c:v>122239936</c:v>
                </c:pt>
                <c:pt idx="16">
                  <c:v>126407052.8</c:v>
                </c:pt>
                <c:pt idx="17">
                  <c:v>128206489.59999999</c:v>
                </c:pt>
                <c:pt idx="18">
                  <c:v>128436492.8</c:v>
                </c:pt>
                <c:pt idx="19">
                  <c:v>128517670.40000001</c:v>
                </c:pt>
                <c:pt idx="20">
                  <c:v>128531200</c:v>
                </c:pt>
                <c:pt idx="21">
                  <c:v>128531200</c:v>
                </c:pt>
                <c:pt idx="22">
                  <c:v>128531200</c:v>
                </c:pt>
                <c:pt idx="23">
                  <c:v>128531200</c:v>
                </c:pt>
                <c:pt idx="24">
                  <c:v>128531200</c:v>
                </c:pt>
                <c:pt idx="25">
                  <c:v>128531200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C2-4A70-92A5-6E347BD6F8C0}"/>
            </c:ext>
          </c:extLst>
        </c:ser>
        <c:ser>
          <c:idx val="7"/>
          <c:order val="4"/>
          <c:tx>
            <c:strRef>
              <c:f>'FDD 50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MHz'!$F$30:$F$55</c:f>
              <c:numCache>
                <c:formatCode>0.00</c:formatCode>
                <c:ptCount val="26"/>
                <c:pt idx="5">
                  <c:v>2110617</c:v>
                </c:pt>
                <c:pt idx="6">
                  <c:v>11473100</c:v>
                </c:pt>
                <c:pt idx="7">
                  <c:v>24488576</c:v>
                </c:pt>
                <c:pt idx="8">
                  <c:v>35122841</c:v>
                </c:pt>
                <c:pt idx="9">
                  <c:v>42104115</c:v>
                </c:pt>
                <c:pt idx="10">
                  <c:v>47380659</c:v>
                </c:pt>
                <c:pt idx="11">
                  <c:v>53360742</c:v>
                </c:pt>
                <c:pt idx="12">
                  <c:v>59340825</c:v>
                </c:pt>
                <c:pt idx="13">
                  <c:v>65402086</c:v>
                </c:pt>
                <c:pt idx="14">
                  <c:v>69839795</c:v>
                </c:pt>
                <c:pt idx="15">
                  <c:v>75197516</c:v>
                </c:pt>
                <c:pt idx="16">
                  <c:v>81312896</c:v>
                </c:pt>
                <c:pt idx="17">
                  <c:v>89105945</c:v>
                </c:pt>
                <c:pt idx="18">
                  <c:v>98170777</c:v>
                </c:pt>
                <c:pt idx="19">
                  <c:v>107668556</c:v>
                </c:pt>
                <c:pt idx="20">
                  <c:v>116029849</c:v>
                </c:pt>
                <c:pt idx="21">
                  <c:v>122713472</c:v>
                </c:pt>
                <c:pt idx="22">
                  <c:v>126122931</c:v>
                </c:pt>
                <c:pt idx="23">
                  <c:v>127421772</c:v>
                </c:pt>
                <c:pt idx="24">
                  <c:v>128341785</c:v>
                </c:pt>
                <c:pt idx="25">
                  <c:v>128368844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C2-4A70-92A5-6E347BD6F8C0}"/>
            </c:ext>
          </c:extLst>
        </c:ser>
        <c:ser>
          <c:idx val="8"/>
          <c:order val="5"/>
          <c:tx>
            <c:strRef>
              <c:f>'FDD 50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MHz'!$G$30:$G$55</c:f>
              <c:numCache>
                <c:formatCode>0.00</c:formatCode>
                <c:ptCount val="26"/>
                <c:pt idx="5">
                  <c:v>41860582</c:v>
                </c:pt>
                <c:pt idx="6">
                  <c:v>48706560</c:v>
                </c:pt>
                <c:pt idx="7">
                  <c:v>57879628</c:v>
                </c:pt>
                <c:pt idx="8">
                  <c:v>63886771</c:v>
                </c:pt>
                <c:pt idx="9">
                  <c:v>68108006</c:v>
                </c:pt>
                <c:pt idx="10">
                  <c:v>77118720</c:v>
                </c:pt>
                <c:pt idx="11">
                  <c:v>92190694</c:v>
                </c:pt>
                <c:pt idx="12">
                  <c:v>108128563</c:v>
                </c:pt>
                <c:pt idx="13">
                  <c:v>121062860</c:v>
                </c:pt>
                <c:pt idx="14">
                  <c:v>126826470</c:v>
                </c:pt>
                <c:pt idx="15">
                  <c:v>128368844</c:v>
                </c:pt>
                <c:pt idx="16">
                  <c:v>128531200</c:v>
                </c:pt>
                <c:pt idx="17">
                  <c:v>128531200</c:v>
                </c:pt>
                <c:pt idx="18">
                  <c:v>128531200</c:v>
                </c:pt>
                <c:pt idx="19">
                  <c:v>128531200</c:v>
                </c:pt>
                <c:pt idx="20">
                  <c:v>128531200</c:v>
                </c:pt>
                <c:pt idx="21">
                  <c:v>128531200</c:v>
                </c:pt>
                <c:pt idx="22">
                  <c:v>128531200</c:v>
                </c:pt>
                <c:pt idx="23">
                  <c:v>128531200</c:v>
                </c:pt>
                <c:pt idx="24">
                  <c:v>128531200</c:v>
                </c:pt>
                <c:pt idx="25">
                  <c:v>128531200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8C2-4A70-92A5-6E347BD6F8C0}"/>
            </c:ext>
          </c:extLst>
        </c:ser>
        <c:ser>
          <c:idx val="10"/>
          <c:order val="6"/>
          <c:tx>
            <c:strRef>
              <c:f>'FDD 50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MHz'!$H$30:$H$55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8C2-4A70-92A5-6E347BD6F8C0}"/>
            </c:ext>
          </c:extLst>
        </c:ser>
        <c:ser>
          <c:idx val="11"/>
          <c:order val="7"/>
          <c:tx>
            <c:strRef>
              <c:f>'FDD 50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MHz'!$I$30:$I$55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8C2-4A70-92A5-6E347BD6F8C0}"/>
            </c:ext>
          </c:extLst>
        </c:ser>
        <c:ser>
          <c:idx val="13"/>
          <c:order val="8"/>
          <c:tx>
            <c:strRef>
              <c:f>'FDD 50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MHz'!$J$30:$J$55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8C2-4A70-92A5-6E347BD6F8C0}"/>
            </c:ext>
          </c:extLst>
        </c:ser>
        <c:ser>
          <c:idx val="14"/>
          <c:order val="9"/>
          <c:tx>
            <c:strRef>
              <c:f>'FDD 50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MHz'!$K$30:$K$55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8C2-4A70-92A5-6E347BD6F8C0}"/>
            </c:ext>
          </c:extLst>
        </c:ser>
        <c:ser>
          <c:idx val="0"/>
          <c:order val="10"/>
          <c:tx>
            <c:strRef>
              <c:f>'FDD 50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MHz'!$L$30:$L$55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8C2-4A70-92A5-6E347BD6F8C0}"/>
            </c:ext>
          </c:extLst>
        </c:ser>
        <c:ser>
          <c:idx val="3"/>
          <c:order val="11"/>
          <c:tx>
            <c:strRef>
              <c:f>'FDD 50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MHz'!$M$30:$M$55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8C2-4A70-92A5-6E347BD6F8C0}"/>
            </c:ext>
          </c:extLst>
        </c:ser>
        <c:ser>
          <c:idx val="6"/>
          <c:order val="12"/>
          <c:tx>
            <c:strRef>
              <c:f>'FDD 50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MHz'!$N$30:$N$55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8C2-4A70-92A5-6E347BD6F8C0}"/>
            </c:ext>
          </c:extLst>
        </c:ser>
        <c:ser>
          <c:idx val="9"/>
          <c:order val="13"/>
          <c:tx>
            <c:strRef>
              <c:f>'FDD 50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MHz'!$O$30:$O$55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8C2-4A70-92A5-6E347BD6F8C0}"/>
            </c:ext>
          </c:extLst>
        </c:ser>
        <c:ser>
          <c:idx val="12"/>
          <c:order val="14"/>
          <c:tx>
            <c:strRef>
              <c:f>'FDD 50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MHz'!$P$30:$P$55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8C2-4A70-92A5-6E347BD6F8C0}"/>
            </c:ext>
          </c:extLst>
        </c:ser>
        <c:ser>
          <c:idx val="15"/>
          <c:order val="15"/>
          <c:tx>
            <c:strRef>
              <c:f>'FDD 50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MHz'!$Q$30:$Q$55</c:f>
              <c:numCache>
                <c:formatCode>0.00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8C2-4A70-92A5-6E347BD6F8C0}"/>
            </c:ext>
          </c:extLst>
        </c:ser>
        <c:ser>
          <c:idx val="16"/>
          <c:order val="16"/>
          <c:tx>
            <c:strRef>
              <c:f>'FDD 50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8C2-4A70-92A5-6E347BD6F8C0}"/>
            </c:ext>
          </c:extLst>
        </c:ser>
        <c:ser>
          <c:idx val="17"/>
          <c:order val="17"/>
          <c:tx>
            <c:strRef>
              <c:f>'FDD 50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'FDD 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'FDD 50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8C2-4A70-92A5-6E347BD6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88904"/>
        <c:axId val="583789296"/>
      </c:scatterChart>
      <c:valAx>
        <c:axId val="583788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89296"/>
        <c:crosses val="autoZero"/>
        <c:crossBetween val="midCat"/>
        <c:majorUnit val="1"/>
      </c:valAx>
      <c:valAx>
        <c:axId val="5837892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8890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'TDD 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MHz'!$B$30:$B$55</c:f>
              <c:numCache>
                <c:formatCode>0</c:formatCode>
                <c:ptCount val="26"/>
                <c:pt idx="1">
                  <c:v>9737.5999999999931</c:v>
                </c:pt>
                <c:pt idx="2">
                  <c:v>41413.34479006425</c:v>
                </c:pt>
                <c:pt idx="3">
                  <c:v>114958.39999999992</c:v>
                </c:pt>
                <c:pt idx="4">
                  <c:v>270039.1721487164</c:v>
                </c:pt>
                <c:pt idx="5">
                  <c:v>525114.39999999956</c:v>
                </c:pt>
                <c:pt idx="6">
                  <c:v>929649.08729388891</c:v>
                </c:pt>
                <c:pt idx="7">
                  <c:v>1445575.9999999988</c:v>
                </c:pt>
                <c:pt idx="8">
                  <c:v>2005546.1739154197</c:v>
                </c:pt>
                <c:pt idx="9">
                  <c:v>2571859.9999999991</c:v>
                </c:pt>
                <c:pt idx="10">
                  <c:v>3062636.1399927894</c:v>
                </c:pt>
                <c:pt idx="11">
                  <c:v>3535095.9999999981</c:v>
                </c:pt>
                <c:pt idx="12">
                  <c:v>4017796.8801562064</c:v>
                </c:pt>
                <c:pt idx="13">
                  <c:v>4502134.3999999957</c:v>
                </c:pt>
                <c:pt idx="14">
                  <c:v>4988732.0095900195</c:v>
                </c:pt>
                <c:pt idx="15">
                  <c:v>5478500.7999999933</c:v>
                </c:pt>
                <c:pt idx="16">
                  <c:v>5990658.3693082388</c:v>
                </c:pt>
                <c:pt idx="17">
                  <c:v>6470995.9999999953</c:v>
                </c:pt>
                <c:pt idx="18">
                  <c:v>6876816.0831690561</c:v>
                </c:pt>
                <c:pt idx="19">
                  <c:v>7225183.9999999925</c:v>
                </c:pt>
                <c:pt idx="20">
                  <c:v>7517039.7783173416</c:v>
                </c:pt>
                <c:pt idx="21">
                  <c:v>7762108.7999999942</c:v>
                </c:pt>
                <c:pt idx="22">
                  <c:v>7969852.0092943972</c:v>
                </c:pt>
                <c:pt idx="23">
                  <c:v>8135011.9999999963</c:v>
                </c:pt>
                <c:pt idx="24">
                  <c:v>8258956.373636716</c:v>
                </c:pt>
                <c:pt idx="25">
                  <c:v>8346368.7999999989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41-4CC1-AC70-5D3DD43D021D}"/>
            </c:ext>
          </c:extLst>
        </c:ser>
        <c:ser>
          <c:idx val="2"/>
          <c:order val="1"/>
          <c:tx>
            <c:strRef>
              <c:f>'TDD 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MHz'!$C$30:$C$55</c:f>
              <c:numCache>
                <c:formatCode>0</c:formatCode>
                <c:ptCount val="26"/>
                <c:pt idx="0">
                  <c:v>17704.240561767234</c:v>
                </c:pt>
                <c:pt idx="1">
                  <c:v>62609.599999999999</c:v>
                </c:pt>
                <c:pt idx="2">
                  <c:v>262524.05523537262</c:v>
                </c:pt>
                <c:pt idx="3">
                  <c:v>636169.59999999963</c:v>
                </c:pt>
                <c:pt idx="4">
                  <c:v>1253648.2880018661</c:v>
                </c:pt>
                <c:pt idx="5">
                  <c:v>1996739.1999999981</c:v>
                </c:pt>
                <c:pt idx="6">
                  <c:v>2654151.589048441</c:v>
                </c:pt>
                <c:pt idx="7">
                  <c:v>3258667.9999999986</c:v>
                </c:pt>
                <c:pt idx="8">
                  <c:v>3730967.3803723473</c:v>
                </c:pt>
                <c:pt idx="9">
                  <c:v>4230135.1999999974</c:v>
                </c:pt>
                <c:pt idx="10">
                  <c:v>4975273.5460434807</c:v>
                </c:pt>
                <c:pt idx="11">
                  <c:v>5817463.9999999963</c:v>
                </c:pt>
                <c:pt idx="12">
                  <c:v>6681362.283040775</c:v>
                </c:pt>
                <c:pt idx="13">
                  <c:v>7417167.9999999944</c:v>
                </c:pt>
                <c:pt idx="14">
                  <c:v>7913769.6179588595</c:v>
                </c:pt>
                <c:pt idx="15">
                  <c:v>8233618.3999999994</c:v>
                </c:pt>
                <c:pt idx="16">
                  <c:v>8394405.0468982812</c:v>
                </c:pt>
                <c:pt idx="17">
                  <c:v>8476266.4000000022</c:v>
                </c:pt>
                <c:pt idx="18">
                  <c:v>8499005.2278448064</c:v>
                </c:pt>
                <c:pt idx="19">
                  <c:v>8509467.2000000086</c:v>
                </c:pt>
                <c:pt idx="20">
                  <c:v>8513334.3709626701</c:v>
                </c:pt>
                <c:pt idx="21">
                  <c:v>8514876.0000000093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41-4CC1-AC70-5D3DD43D021D}"/>
            </c:ext>
          </c:extLst>
        </c:ser>
        <c:ser>
          <c:idx val="4"/>
          <c:order val="2"/>
          <c:tx>
            <c:strRef>
              <c:f>'TDD 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MHz'!$D$30:$D$55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41-4CC1-AC70-5D3DD43D021D}"/>
            </c:ext>
          </c:extLst>
        </c:ser>
        <c:ser>
          <c:idx val="5"/>
          <c:order val="3"/>
          <c:tx>
            <c:strRef>
              <c:f>'TDD 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MHz'!$E$30:$E$55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41-4CC1-AC70-5D3DD43D021D}"/>
            </c:ext>
          </c:extLst>
        </c:ser>
        <c:ser>
          <c:idx val="7"/>
          <c:order val="4"/>
          <c:tx>
            <c:strRef>
              <c:f>'TDD 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MHz'!$F$30:$F$55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541-4CC1-AC70-5D3DD43D021D}"/>
            </c:ext>
          </c:extLst>
        </c:ser>
        <c:ser>
          <c:idx val="8"/>
          <c:order val="5"/>
          <c:tx>
            <c:strRef>
              <c:f>'TDD 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MHz'!$G$30:$G$55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541-4CC1-AC70-5D3DD43D021D}"/>
            </c:ext>
          </c:extLst>
        </c:ser>
        <c:ser>
          <c:idx val="10"/>
          <c:order val="6"/>
          <c:tx>
            <c:strRef>
              <c:f>'TDD 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541-4CC1-AC70-5D3DD43D021D}"/>
            </c:ext>
          </c:extLst>
        </c:ser>
        <c:ser>
          <c:idx val="11"/>
          <c:order val="7"/>
          <c:tx>
            <c:strRef>
              <c:f>'TDD 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541-4CC1-AC70-5D3DD43D021D}"/>
            </c:ext>
          </c:extLst>
        </c:ser>
        <c:ser>
          <c:idx val="13"/>
          <c:order val="8"/>
          <c:tx>
            <c:strRef>
              <c:f>'TDD 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541-4CC1-AC70-5D3DD43D021D}"/>
            </c:ext>
          </c:extLst>
        </c:ser>
        <c:ser>
          <c:idx val="14"/>
          <c:order val="9"/>
          <c:tx>
            <c:strRef>
              <c:f>'TDD 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541-4CC1-AC70-5D3DD43D021D}"/>
            </c:ext>
          </c:extLst>
        </c:ser>
        <c:ser>
          <c:idx val="0"/>
          <c:order val="10"/>
          <c:tx>
            <c:strRef>
              <c:f>'TDD 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541-4CC1-AC70-5D3DD43D021D}"/>
            </c:ext>
          </c:extLst>
        </c:ser>
        <c:ser>
          <c:idx val="3"/>
          <c:order val="11"/>
          <c:tx>
            <c:strRef>
              <c:f>'TDD 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541-4CC1-AC70-5D3DD43D021D}"/>
            </c:ext>
          </c:extLst>
        </c:ser>
        <c:ser>
          <c:idx val="6"/>
          <c:order val="12"/>
          <c:tx>
            <c:strRef>
              <c:f>'TDD 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541-4CC1-AC70-5D3DD43D021D}"/>
            </c:ext>
          </c:extLst>
        </c:ser>
        <c:ser>
          <c:idx val="9"/>
          <c:order val="13"/>
          <c:tx>
            <c:strRef>
              <c:f>'TDD 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541-4CC1-AC70-5D3DD43D021D}"/>
            </c:ext>
          </c:extLst>
        </c:ser>
        <c:ser>
          <c:idx val="12"/>
          <c:order val="14"/>
          <c:tx>
            <c:strRef>
              <c:f>'TDD 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541-4CC1-AC70-5D3DD43D021D}"/>
            </c:ext>
          </c:extLst>
        </c:ser>
        <c:ser>
          <c:idx val="15"/>
          <c:order val="15"/>
          <c:tx>
            <c:strRef>
              <c:f>'TDD 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541-4CC1-AC70-5D3DD43D021D}"/>
            </c:ext>
          </c:extLst>
        </c:ser>
        <c:ser>
          <c:idx val="16"/>
          <c:order val="16"/>
          <c:tx>
            <c:strRef>
              <c:f>'TDD 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541-4CC1-AC70-5D3DD43D021D}"/>
            </c:ext>
          </c:extLst>
        </c:ser>
        <c:ser>
          <c:idx val="17"/>
          <c:order val="17"/>
          <c:tx>
            <c:strRef>
              <c:f>'TDD 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'TDD 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'TDD 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541-4CC1-AC70-5D3DD43D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87336"/>
        <c:axId val="583790080"/>
      </c:scatterChart>
      <c:valAx>
        <c:axId val="583787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90080"/>
        <c:crosses val="autoZero"/>
        <c:crossBetween val="midCat"/>
        <c:majorUnit val="1"/>
      </c:valAx>
      <c:valAx>
        <c:axId val="5837900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8378733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600" y="190500"/>
          <a:ext cx="60960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R4-2000361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24 February – 6 March,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8.18.1.1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of Normal CA simulation results (NR FR1 15 kHz FDD and TDD)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Normal CA simulation results (FR1 15 kHz FDD and TDD) 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R4-1915863 “Simulation assumptions for NR normal CA UE performance requirements”, Intel, RAN4 #93, November 2019.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A2042A-3DF2-4B05-8722-28F78E6DA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3EE1B-8657-4891-96F4-E7C8ED78E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E80915-D94A-4702-9972-1BFB324D0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1E3BC0-8F10-4C55-ADB2-D2ACF5A9E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AE3EDD-3626-41DD-830F-88D39DDCB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BEEEE3-E9F2-4E6D-98CD-A6BD6E6BC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886DEA-1514-45FC-84A0-B11CB2F9B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83CABB-90B9-4272-872A-F8539E615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E67EC6-CCEA-4F7D-822D-5E272AE1A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787966-6782-4856-B065-A2AC2CBC8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76EE51-A87E-4501-8169-19A247825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50623C-57B0-450E-9043-E83CE089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7F12D3-B80B-4A50-A7B1-FD7056141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BD9488-22D5-4A71-AF30-583B36DC2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O12" sqref="O12"/>
    </sheetView>
  </sheetViews>
  <sheetFormatPr defaultRowHeight="15"/>
  <sheetData/>
  <phoneticPr fontId="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0"/>
  <sheetViews>
    <sheetView zoomScale="70" zoomScaleNormal="70" workbookViewId="0">
      <selection activeCell="W16" sqref="W16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61893.948860478013</v>
      </c>
      <c r="D30" s="44">
        <v>0</v>
      </c>
      <c r="E30" s="44">
        <v>824995.2</v>
      </c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14473.599999999989</v>
      </c>
      <c r="C31" s="71">
        <v>238814.39999999991</v>
      </c>
      <c r="D31" s="44">
        <v>0</v>
      </c>
      <c r="E31" s="44">
        <v>2496696</v>
      </c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169750.53258964128</v>
      </c>
      <c r="C32" s="71">
        <v>2265473.5503563075</v>
      </c>
      <c r="D32" s="44">
        <v>54276</v>
      </c>
      <c r="E32" s="44">
        <v>7034169.5999999996</v>
      </c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568088.79999999958</v>
      </c>
      <c r="C33" s="71">
        <v>6509501.5999999959</v>
      </c>
      <c r="D33" s="44">
        <v>455918.4</v>
      </c>
      <c r="E33" s="44">
        <v>14307153.6</v>
      </c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1948235.1192569137</v>
      </c>
      <c r="C34" s="71">
        <v>14687224.513649074</v>
      </c>
      <c r="D34" s="44">
        <v>1682556</v>
      </c>
      <c r="E34" s="44">
        <v>22698223.199999999</v>
      </c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4555565.599999995</v>
      </c>
      <c r="C35" s="71">
        <v>24724527.199999984</v>
      </c>
      <c r="D35" s="44">
        <v>5286482.4000000004</v>
      </c>
      <c r="E35" s="44">
        <v>30665940</v>
      </c>
      <c r="F35" s="44">
        <v>1845384</v>
      </c>
      <c r="G35" s="44">
        <v>33737961</v>
      </c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9301831.1939524021</v>
      </c>
      <c r="C36" s="71">
        <v>32993079.902169127</v>
      </c>
      <c r="D36" s="44">
        <v>11636774.4</v>
      </c>
      <c r="E36" s="44">
        <v>36625444.799999997</v>
      </c>
      <c r="F36" s="44">
        <v>9856521</v>
      </c>
      <c r="G36" s="44">
        <v>39664900</v>
      </c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15754513.599999998</v>
      </c>
      <c r="C37" s="71">
        <v>40258318.399999984</v>
      </c>
      <c r="D37" s="44">
        <v>19354821.600000001</v>
      </c>
      <c r="E37" s="44">
        <v>42129031.200000003</v>
      </c>
      <c r="F37" s="44">
        <v>20798563</v>
      </c>
      <c r="G37" s="44">
        <v>47068147</v>
      </c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23108547.368348125</v>
      </c>
      <c r="C38" s="71">
        <v>45576328.733522348</v>
      </c>
      <c r="D38" s="44">
        <v>26530108.800000001</v>
      </c>
      <c r="E38" s="44">
        <v>47263540.799999997</v>
      </c>
      <c r="F38" s="44">
        <v>29135356</v>
      </c>
      <c r="G38" s="44">
        <v>51540489</v>
      </c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30437980.79999999</v>
      </c>
      <c r="C39" s="71">
        <v>51077334.399999954</v>
      </c>
      <c r="D39" s="44">
        <v>32847835.199999999</v>
      </c>
      <c r="E39" s="44">
        <v>52050684</v>
      </c>
      <c r="F39" s="44">
        <v>34172169</v>
      </c>
      <c r="G39" s="44">
        <v>55600334</v>
      </c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36195217.508647501</v>
      </c>
      <c r="C40" s="73">
        <v>59116079.725350432</v>
      </c>
      <c r="D40" s="44">
        <v>38373132</v>
      </c>
      <c r="E40" s="44">
        <v>57879926.399999999</v>
      </c>
      <c r="F40" s="44">
        <v>38275435</v>
      </c>
      <c r="G40" s="44">
        <v>63741734</v>
      </c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41484955.999999978</v>
      </c>
      <c r="C41" s="74">
        <v>68977559.199999928</v>
      </c>
      <c r="D41" s="44">
        <v>43181985.600000001</v>
      </c>
      <c r="E41" s="44">
        <v>64458177.600000001</v>
      </c>
      <c r="F41" s="44">
        <v>43507641</v>
      </c>
      <c r="G41" s="44">
        <v>76833105</v>
      </c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46684626.411210656</v>
      </c>
      <c r="C42" s="75">
        <v>82332205.321280837</v>
      </c>
      <c r="D42" s="44">
        <v>47719459.200000003</v>
      </c>
      <c r="E42" s="44">
        <v>73392007.200000003</v>
      </c>
      <c r="F42" s="44">
        <v>48283929</v>
      </c>
      <c r="G42" s="44">
        <v>89316585</v>
      </c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51931276.799999982</v>
      </c>
      <c r="C43" s="74">
        <v>93734651.99999997</v>
      </c>
      <c r="D43" s="44">
        <v>52701996</v>
      </c>
      <c r="E43" s="44">
        <v>83237673.599999994</v>
      </c>
      <c r="F43" s="44">
        <v>53798371</v>
      </c>
      <c r="G43" s="44">
        <v>98261270</v>
      </c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57420060.632485233</v>
      </c>
      <c r="C44" s="74">
        <v>99607931.048990101</v>
      </c>
      <c r="D44" s="44">
        <v>58010188.799999997</v>
      </c>
      <c r="E44" s="44">
        <v>92898801.599999994</v>
      </c>
      <c r="F44" s="44">
        <v>57597691</v>
      </c>
      <c r="G44" s="44">
        <v>102060590</v>
      </c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63383512.799999967</v>
      </c>
      <c r="C45" s="74">
        <v>102520127.20000005</v>
      </c>
      <c r="D45" s="44">
        <v>65250607.200000003</v>
      </c>
      <c r="E45" s="44">
        <v>98999424</v>
      </c>
      <c r="F45" s="44">
        <v>61809508</v>
      </c>
      <c r="G45" s="44">
        <v>102972427</v>
      </c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70455162.144075707</v>
      </c>
      <c r="C46" s="74">
        <v>102960109.2725877</v>
      </c>
      <c r="D46" s="44">
        <v>72849247.200000003</v>
      </c>
      <c r="E46" s="44">
        <v>101930328</v>
      </c>
      <c r="F46" s="44">
        <v>67693027</v>
      </c>
      <c r="G46" s="44">
        <v>103124400</v>
      </c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77954809.599999979</v>
      </c>
      <c r="C47" s="74">
        <v>103120781.60000013</v>
      </c>
      <c r="D47" s="44">
        <v>80990647.200000003</v>
      </c>
      <c r="E47" s="44">
        <v>102874730.40000001</v>
      </c>
      <c r="F47" s="44">
        <v>74162726</v>
      </c>
      <c r="G47" s="44">
        <v>103124400</v>
      </c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85773152.649217889</v>
      </c>
      <c r="C48" s="74">
        <v>103123489.98323366</v>
      </c>
      <c r="D48" s="44">
        <v>88752115.200000003</v>
      </c>
      <c r="E48" s="44">
        <v>103070124</v>
      </c>
      <c r="F48" s="44">
        <v>81544262</v>
      </c>
      <c r="G48" s="44">
        <v>103124400</v>
      </c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92457356.799999923</v>
      </c>
      <c r="C49" s="74">
        <v>103124400.00000012</v>
      </c>
      <c r="D49" s="44">
        <v>94744185.599999994</v>
      </c>
      <c r="E49" s="44">
        <v>103124400</v>
      </c>
      <c r="F49" s="44">
        <v>89273164</v>
      </c>
      <c r="G49" s="44">
        <v>103124400</v>
      </c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97051151.425012246</v>
      </c>
      <c r="C50" s="71">
        <v>103124400.00000012</v>
      </c>
      <c r="D50" s="44">
        <v>98782320</v>
      </c>
      <c r="E50" s="44">
        <v>103124400</v>
      </c>
      <c r="F50" s="44">
        <v>95873126</v>
      </c>
      <c r="G50" s="44">
        <v>103124400</v>
      </c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100088562.39999989</v>
      </c>
      <c r="C51" s="71">
        <v>103124400.00000012</v>
      </c>
      <c r="D51" s="44">
        <v>101105332.8</v>
      </c>
      <c r="E51" s="44">
        <v>103124400</v>
      </c>
      <c r="F51" s="44">
        <v>99303369</v>
      </c>
      <c r="G51" s="44">
        <v>103124400</v>
      </c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101715159.44096279</v>
      </c>
      <c r="C52" s="71"/>
      <c r="D52" s="44">
        <v>102364536</v>
      </c>
      <c r="E52" s="44">
        <v>103124400</v>
      </c>
      <c r="F52" s="44">
        <v>101669803</v>
      </c>
      <c r="G52" s="44">
        <v>103124400</v>
      </c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102596113.60000001</v>
      </c>
      <c r="C53" s="71"/>
      <c r="D53" s="44">
        <v>102777033.59999999</v>
      </c>
      <c r="E53" s="44">
        <v>103124400</v>
      </c>
      <c r="F53" s="44">
        <v>102755323</v>
      </c>
      <c r="G53" s="44">
        <v>103124400</v>
      </c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102918166.66389583</v>
      </c>
      <c r="C54" s="71"/>
      <c r="D54" s="44">
        <v>102961572</v>
      </c>
      <c r="E54" s="44">
        <v>103124400</v>
      </c>
      <c r="F54" s="44">
        <v>102907296</v>
      </c>
      <c r="G54" s="44">
        <v>103124400</v>
      </c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103066505.60000011</v>
      </c>
      <c r="C55" s="71"/>
      <c r="D55" s="44">
        <v>103037558.40000001</v>
      </c>
      <c r="E55" s="44">
        <v>103124400</v>
      </c>
      <c r="F55" s="44">
        <v>103015847</v>
      </c>
      <c r="G55" s="44">
        <v>103124400</v>
      </c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11.240078144652713</v>
      </c>
      <c r="C57" s="40">
        <f t="shared" si="1"/>
        <v>6.2569757645424371</v>
      </c>
      <c r="D57" s="40">
        <f t="shared" si="1"/>
        <v>10.917108044146643</v>
      </c>
      <c r="E57" s="40">
        <f t="shared" si="1"/>
        <v>6.8724641491008356</v>
      </c>
      <c r="F57" s="40">
        <f t="shared" si="1"/>
        <v>11.704195450391792</v>
      </c>
      <c r="G57" s="40">
        <f t="shared" si="1"/>
        <v>5.6660823052854123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103124400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0"/>
  <sheetViews>
    <sheetView zoomScale="70" zoomScaleNormal="70" workbookViewId="0">
      <selection activeCell="V18" sqref="V18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56966.81229073953</v>
      </c>
      <c r="D30" s="44">
        <v>0</v>
      </c>
      <c r="E30" s="44">
        <v>662950.40000000002</v>
      </c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9019.7333333333263</v>
      </c>
      <c r="C31" s="71">
        <v>220983.46666666653</v>
      </c>
      <c r="D31" s="44">
        <v>0</v>
      </c>
      <c r="E31" s="44">
        <v>2137676.7999999998</v>
      </c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172146.41382343689</v>
      </c>
      <c r="C32" s="71">
        <v>2398316.1428896836</v>
      </c>
      <c r="D32" s="44">
        <v>0</v>
      </c>
      <c r="E32" s="44">
        <v>7157158.4000000004</v>
      </c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590792.53333333298</v>
      </c>
      <c r="C33" s="71">
        <v>7094020.2666666629</v>
      </c>
      <c r="D33" s="44">
        <v>311180.79999999999</v>
      </c>
      <c r="E33" s="44">
        <v>15356096</v>
      </c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2019630.9218951063</v>
      </c>
      <c r="C34" s="71">
        <v>16909810.984785259</v>
      </c>
      <c r="D34" s="44">
        <v>1298841.6000000001</v>
      </c>
      <c r="E34" s="44">
        <v>26369190.399999999</v>
      </c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4793988.2666666629</v>
      </c>
      <c r="C35" s="71">
        <v>29341192.533333316</v>
      </c>
      <c r="D35" s="44">
        <v>5046540.8</v>
      </c>
      <c r="E35" s="44">
        <v>36124032</v>
      </c>
      <c r="F35" s="44">
        <v>2110617</v>
      </c>
      <c r="G35" s="44">
        <v>41860582</v>
      </c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10391500.477286089</v>
      </c>
      <c r="C36" s="71">
        <v>39878319.858529426</v>
      </c>
      <c r="D36" s="44">
        <v>12460761.6</v>
      </c>
      <c r="E36" s="44">
        <v>44201203.200000003</v>
      </c>
      <c r="F36" s="44">
        <v>11473100</v>
      </c>
      <c r="G36" s="44">
        <v>48706560</v>
      </c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18237900.800000001</v>
      </c>
      <c r="C37" s="71">
        <v>49162056.533333287</v>
      </c>
      <c r="D37" s="44">
        <v>22053248</v>
      </c>
      <c r="E37" s="44">
        <v>50492467.200000003</v>
      </c>
      <c r="F37" s="44">
        <v>24488576</v>
      </c>
      <c r="G37" s="44">
        <v>57879628</v>
      </c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27231713.061094739</v>
      </c>
      <c r="C38" s="71">
        <v>55819244.478676096</v>
      </c>
      <c r="D38" s="44">
        <v>30915136</v>
      </c>
      <c r="E38" s="44">
        <v>57243737.600000001</v>
      </c>
      <c r="F38" s="44">
        <v>35122841</v>
      </c>
      <c r="G38" s="44">
        <v>63886771</v>
      </c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36259327.99999997</v>
      </c>
      <c r="C39" s="71">
        <v>62506751.999999978</v>
      </c>
      <c r="D39" s="44">
        <v>39208780.799999997</v>
      </c>
      <c r="E39" s="44">
        <v>63074995.200000003</v>
      </c>
      <c r="F39" s="44">
        <v>42104115</v>
      </c>
      <c r="G39" s="44">
        <v>68108006</v>
      </c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43372745.721882887</v>
      </c>
      <c r="C40" s="73">
        <v>71545045.916475296</v>
      </c>
      <c r="D40" s="44">
        <v>46000640</v>
      </c>
      <c r="E40" s="44">
        <v>69420377.599999994</v>
      </c>
      <c r="F40" s="44">
        <v>47380659</v>
      </c>
      <c r="G40" s="44">
        <v>77118720</v>
      </c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49910694.399999991</v>
      </c>
      <c r="C41" s="74">
        <v>82706444.799999923</v>
      </c>
      <c r="D41" s="44">
        <v>52291904</v>
      </c>
      <c r="E41" s="44">
        <v>76794009.599999994</v>
      </c>
      <c r="F41" s="44">
        <v>53360742</v>
      </c>
      <c r="G41" s="44">
        <v>92190694</v>
      </c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56368752.851636745</v>
      </c>
      <c r="C42" s="75">
        <v>99086823.089661494</v>
      </c>
      <c r="D42" s="44">
        <v>57717273.600000001</v>
      </c>
      <c r="E42" s="44">
        <v>87022387.200000003</v>
      </c>
      <c r="F42" s="44">
        <v>59340825</v>
      </c>
      <c r="G42" s="44">
        <v>108128563</v>
      </c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62750284.799999975</v>
      </c>
      <c r="C43" s="74">
        <v>114040998.39999992</v>
      </c>
      <c r="D43" s="44">
        <v>63061465.600000001</v>
      </c>
      <c r="E43" s="44">
        <v>99686092.799999997</v>
      </c>
      <c r="F43" s="44">
        <v>65402086</v>
      </c>
      <c r="G43" s="44">
        <v>121062860</v>
      </c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69038121.499808669</v>
      </c>
      <c r="C44" s="74">
        <v>122909922.05525379</v>
      </c>
      <c r="D44" s="44">
        <v>69217433.599999994</v>
      </c>
      <c r="E44" s="44">
        <v>112836864</v>
      </c>
      <c r="F44" s="44">
        <v>69839795</v>
      </c>
      <c r="G44" s="44">
        <v>126826470</v>
      </c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75765759.999999925</v>
      </c>
      <c r="C45" s="74">
        <v>127530009.59999982</v>
      </c>
      <c r="D45" s="44">
        <v>77497548.799999997</v>
      </c>
      <c r="E45" s="44">
        <v>122239936</v>
      </c>
      <c r="F45" s="44">
        <v>75197516</v>
      </c>
      <c r="G45" s="44">
        <v>128368844</v>
      </c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83764268.344986632</v>
      </c>
      <c r="C46" s="74">
        <v>128263608.26143767</v>
      </c>
      <c r="D46" s="44">
        <v>86927680</v>
      </c>
      <c r="E46" s="44">
        <v>126407052.8</v>
      </c>
      <c r="F46" s="44">
        <v>81312896</v>
      </c>
      <c r="G46" s="44">
        <v>128531200</v>
      </c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92614621.8666666</v>
      </c>
      <c r="C47" s="74">
        <v>128531199.99999976</v>
      </c>
      <c r="D47" s="44">
        <v>97237235.200000003</v>
      </c>
      <c r="E47" s="44">
        <v>128206489.59999999</v>
      </c>
      <c r="F47" s="44">
        <v>89105945</v>
      </c>
      <c r="G47" s="44">
        <v>128531200</v>
      </c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102859251.73136987</v>
      </c>
      <c r="C48" s="74">
        <v>128531199.99999976</v>
      </c>
      <c r="D48" s="44">
        <v>107032665.59999999</v>
      </c>
      <c r="E48" s="44">
        <v>128436492.8</v>
      </c>
      <c r="F48" s="44">
        <v>98170777</v>
      </c>
      <c r="G48" s="44">
        <v>128531200</v>
      </c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112151364.26666658</v>
      </c>
      <c r="C49" s="74">
        <v>128531199.99999976</v>
      </c>
      <c r="D49" s="44">
        <v>115312780.8</v>
      </c>
      <c r="E49" s="44">
        <v>128517670.40000001</v>
      </c>
      <c r="F49" s="44">
        <v>107668556</v>
      </c>
      <c r="G49" s="44">
        <v>128531200</v>
      </c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118802993.42611323</v>
      </c>
      <c r="C50" s="71">
        <v>128531199.99999976</v>
      </c>
      <c r="D50" s="44">
        <v>121563456</v>
      </c>
      <c r="E50" s="44">
        <v>128531200</v>
      </c>
      <c r="F50" s="44">
        <v>116029849</v>
      </c>
      <c r="G50" s="44">
        <v>128531200</v>
      </c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123407991.46666655</v>
      </c>
      <c r="C51" s="71">
        <v>128531199.99999976</v>
      </c>
      <c r="D51" s="44">
        <v>125175859.2</v>
      </c>
      <c r="E51" s="44">
        <v>128531200</v>
      </c>
      <c r="F51" s="44">
        <v>122713472</v>
      </c>
      <c r="G51" s="44">
        <v>128531200</v>
      </c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126088907.38562964</v>
      </c>
      <c r="C52" s="71"/>
      <c r="D52" s="44">
        <v>127137651.2</v>
      </c>
      <c r="E52" s="44">
        <v>128531200</v>
      </c>
      <c r="F52" s="44">
        <v>126122931</v>
      </c>
      <c r="G52" s="44">
        <v>128531200</v>
      </c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127588637.86666653</v>
      </c>
      <c r="C53" s="71"/>
      <c r="D53" s="44">
        <v>127976486.40000001</v>
      </c>
      <c r="E53" s="44">
        <v>128531200</v>
      </c>
      <c r="F53" s="44">
        <v>127421772</v>
      </c>
      <c r="G53" s="44">
        <v>128531200</v>
      </c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128146652.42596096</v>
      </c>
      <c r="C54" s="71"/>
      <c r="D54" s="44">
        <v>128328256</v>
      </c>
      <c r="E54" s="44">
        <v>128531200</v>
      </c>
      <c r="F54" s="44">
        <v>128341785</v>
      </c>
      <c r="G54" s="44">
        <v>128531200</v>
      </c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128409433.59999974</v>
      </c>
      <c r="C55" s="71"/>
      <c r="D55" s="44">
        <v>128422963.2</v>
      </c>
      <c r="E55" s="44">
        <v>128531200</v>
      </c>
      <c r="F55" s="44">
        <v>128368844</v>
      </c>
      <c r="G55" s="44">
        <v>128531200</v>
      </c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11.711766689103117</v>
      </c>
      <c r="C57" s="40">
        <f t="shared" si="1"/>
        <v>6.4659640207515103</v>
      </c>
      <c r="D57" s="40">
        <f t="shared" si="1"/>
        <v>11.307111718709754</v>
      </c>
      <c r="E57" s="40">
        <f t="shared" si="1"/>
        <v>7.2453344222057021</v>
      </c>
      <c r="F57" s="40">
        <f t="shared" si="1"/>
        <v>12.09981858957452</v>
      </c>
      <c r="G57" s="40">
        <f t="shared" si="1"/>
        <v>5.8635256753420641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128531200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0"/>
  <sheetViews>
    <sheetView zoomScale="70" zoomScaleNormal="70" workbookViewId="0">
      <selection activeCell="V15" sqref="V15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17704.240561767234</v>
      </c>
      <c r="D30" s="71"/>
      <c r="E30" s="71"/>
      <c r="F30" s="71"/>
      <c r="G30" s="71"/>
      <c r="H30" s="71"/>
      <c r="I30" s="71"/>
      <c r="J30" s="71"/>
      <c r="K30" s="71"/>
      <c r="L30" s="72"/>
      <c r="M30" s="72"/>
      <c r="N30" s="71"/>
      <c r="O30" s="71"/>
      <c r="P30" s="72"/>
      <c r="Q30" s="72"/>
      <c r="R30" s="72"/>
      <c r="S30" s="72"/>
    </row>
    <row r="31" spans="1:19">
      <c r="A31" s="52">
        <f>A30+1</f>
        <v>-4</v>
      </c>
      <c r="B31" s="71">
        <v>9737.5999999999931</v>
      </c>
      <c r="C31" s="71">
        <v>62609.599999999999</v>
      </c>
      <c r="D31" s="71"/>
      <c r="E31" s="71"/>
      <c r="F31" s="71"/>
      <c r="G31" s="71"/>
      <c r="H31" s="71"/>
      <c r="I31" s="71"/>
      <c r="J31" s="71"/>
      <c r="K31" s="71"/>
      <c r="L31" s="72"/>
      <c r="M31" s="72"/>
      <c r="N31" s="71"/>
      <c r="O31" s="71"/>
      <c r="P31" s="72"/>
      <c r="Q31" s="72"/>
      <c r="R31" s="72"/>
      <c r="S31" s="72"/>
    </row>
    <row r="32" spans="1:19">
      <c r="A32" s="52">
        <f t="shared" ref="A32:A55" si="0">A31+1</f>
        <v>-3</v>
      </c>
      <c r="B32" s="71">
        <v>41413.34479006425</v>
      </c>
      <c r="C32" s="71">
        <v>262524.05523537262</v>
      </c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71"/>
      <c r="O32" s="71"/>
      <c r="P32" s="72"/>
      <c r="Q32" s="72"/>
      <c r="R32" s="72"/>
      <c r="S32" s="72"/>
    </row>
    <row r="33" spans="1:19">
      <c r="A33" s="52">
        <f t="shared" si="0"/>
        <v>-2</v>
      </c>
      <c r="B33" s="71">
        <v>114958.39999999992</v>
      </c>
      <c r="C33" s="71">
        <v>636169.59999999963</v>
      </c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1"/>
      <c r="O33" s="71"/>
      <c r="P33" s="72"/>
      <c r="Q33" s="72"/>
      <c r="R33" s="72"/>
      <c r="S33" s="72"/>
    </row>
    <row r="34" spans="1:19">
      <c r="A34" s="52">
        <f t="shared" si="0"/>
        <v>-1</v>
      </c>
      <c r="B34" s="71">
        <v>270039.1721487164</v>
      </c>
      <c r="C34" s="71">
        <v>1253648.2880018661</v>
      </c>
      <c r="D34" s="71"/>
      <c r="E34" s="71"/>
      <c r="F34" s="71"/>
      <c r="G34" s="71"/>
      <c r="H34" s="71"/>
      <c r="I34" s="71"/>
      <c r="J34" s="71"/>
      <c r="K34" s="71"/>
      <c r="L34" s="72"/>
      <c r="M34" s="72"/>
      <c r="N34" s="71"/>
      <c r="O34" s="71"/>
      <c r="P34" s="72"/>
      <c r="Q34" s="72"/>
      <c r="R34" s="72"/>
      <c r="S34" s="72"/>
    </row>
    <row r="35" spans="1:19">
      <c r="A35" s="52">
        <f t="shared" si="0"/>
        <v>0</v>
      </c>
      <c r="B35" s="71">
        <v>525114.39999999956</v>
      </c>
      <c r="C35" s="71">
        <v>1996739.1999999981</v>
      </c>
      <c r="D35" s="71"/>
      <c r="E35" s="71"/>
      <c r="F35" s="44"/>
      <c r="G35" s="44"/>
      <c r="H35" s="71"/>
      <c r="I35" s="71"/>
      <c r="J35" s="71"/>
      <c r="K35" s="71"/>
      <c r="L35" s="72"/>
      <c r="M35" s="72"/>
      <c r="N35" s="71"/>
      <c r="O35" s="71"/>
      <c r="P35" s="72"/>
      <c r="Q35" s="72"/>
      <c r="R35" s="72"/>
      <c r="S35" s="72"/>
    </row>
    <row r="36" spans="1:19">
      <c r="A36" s="52">
        <f t="shared" si="0"/>
        <v>1</v>
      </c>
      <c r="B36" s="71">
        <v>929649.08729388891</v>
      </c>
      <c r="C36" s="71">
        <v>2654151.589048441</v>
      </c>
      <c r="D36" s="71"/>
      <c r="E36" s="71"/>
      <c r="F36" s="44"/>
      <c r="G36" s="44"/>
      <c r="H36" s="71"/>
      <c r="I36" s="71"/>
      <c r="J36" s="71"/>
      <c r="K36" s="71"/>
      <c r="L36" s="72"/>
      <c r="M36" s="72"/>
      <c r="N36" s="71"/>
      <c r="O36" s="71"/>
      <c r="P36" s="72"/>
      <c r="Q36" s="72"/>
      <c r="R36" s="72"/>
      <c r="S36" s="72"/>
    </row>
    <row r="37" spans="1:19">
      <c r="A37" s="52">
        <f t="shared" si="0"/>
        <v>2</v>
      </c>
      <c r="B37" s="71">
        <v>1445575.9999999988</v>
      </c>
      <c r="C37" s="71">
        <v>3258667.9999999986</v>
      </c>
      <c r="D37" s="71"/>
      <c r="E37" s="71"/>
      <c r="F37" s="44"/>
      <c r="G37" s="44"/>
      <c r="H37" s="71"/>
      <c r="I37" s="71"/>
      <c r="J37" s="71"/>
      <c r="K37" s="71"/>
      <c r="L37" s="72"/>
      <c r="M37" s="72"/>
      <c r="N37" s="71"/>
      <c r="O37" s="71"/>
      <c r="P37" s="72"/>
      <c r="Q37" s="72"/>
      <c r="R37" s="72"/>
      <c r="S37" s="72"/>
    </row>
    <row r="38" spans="1:19">
      <c r="A38" s="52">
        <f t="shared" si="0"/>
        <v>3</v>
      </c>
      <c r="B38" s="71">
        <v>2005546.1739154197</v>
      </c>
      <c r="C38" s="71">
        <v>3730967.3803723473</v>
      </c>
      <c r="D38" s="71"/>
      <c r="E38" s="71"/>
      <c r="F38" s="44"/>
      <c r="G38" s="44"/>
      <c r="H38" s="71"/>
      <c r="I38" s="71"/>
      <c r="J38" s="71"/>
      <c r="K38" s="71"/>
      <c r="L38" s="72"/>
      <c r="M38" s="72"/>
      <c r="N38" s="71"/>
      <c r="O38" s="71"/>
      <c r="P38" s="72"/>
      <c r="Q38" s="72"/>
      <c r="R38" s="72"/>
      <c r="S38" s="72"/>
    </row>
    <row r="39" spans="1:19">
      <c r="A39" s="52">
        <f t="shared" si="0"/>
        <v>4</v>
      </c>
      <c r="B39" s="71">
        <v>2571859.9999999991</v>
      </c>
      <c r="C39" s="71">
        <v>4230135.1999999974</v>
      </c>
      <c r="D39" s="71"/>
      <c r="E39" s="71"/>
      <c r="F39" s="44"/>
      <c r="G39" s="44"/>
      <c r="H39" s="71"/>
      <c r="I39" s="71"/>
      <c r="J39" s="71"/>
      <c r="K39" s="71"/>
      <c r="L39" s="72"/>
      <c r="M39" s="72"/>
      <c r="N39" s="71"/>
      <c r="O39" s="71"/>
      <c r="P39" s="72"/>
      <c r="Q39" s="72"/>
      <c r="R39" s="72"/>
      <c r="S39" s="72"/>
    </row>
    <row r="40" spans="1:19">
      <c r="A40" s="52">
        <f t="shared" si="0"/>
        <v>5</v>
      </c>
      <c r="B40" s="71">
        <v>3062636.1399927894</v>
      </c>
      <c r="C40" s="73">
        <v>4975273.5460434807</v>
      </c>
      <c r="D40" s="71"/>
      <c r="E40" s="71"/>
      <c r="F40" s="44"/>
      <c r="G40" s="44"/>
      <c r="H40" s="71"/>
      <c r="I40" s="71"/>
      <c r="J40" s="71"/>
      <c r="K40" s="71"/>
      <c r="L40" s="72"/>
      <c r="M40" s="72"/>
      <c r="N40" s="71"/>
      <c r="O40" s="71"/>
      <c r="P40" s="72"/>
      <c r="Q40" s="72"/>
      <c r="R40" s="72"/>
      <c r="S40" s="72"/>
    </row>
    <row r="41" spans="1:19">
      <c r="A41" s="52">
        <f t="shared" si="0"/>
        <v>6</v>
      </c>
      <c r="B41" s="71">
        <v>3535095.9999999981</v>
      </c>
      <c r="C41" s="74">
        <v>5817463.9999999963</v>
      </c>
      <c r="D41" s="71"/>
      <c r="E41" s="71"/>
      <c r="F41" s="44"/>
      <c r="G41" s="44"/>
      <c r="H41" s="71"/>
      <c r="I41" s="71"/>
      <c r="J41" s="71"/>
      <c r="K41" s="71"/>
      <c r="L41" s="72"/>
      <c r="M41" s="72"/>
      <c r="N41" s="71"/>
      <c r="O41" s="71"/>
      <c r="P41" s="72"/>
      <c r="Q41" s="72"/>
      <c r="R41" s="72"/>
      <c r="S41" s="72"/>
    </row>
    <row r="42" spans="1:19">
      <c r="A42" s="52">
        <f t="shared" si="0"/>
        <v>7</v>
      </c>
      <c r="B42" s="71">
        <v>4017796.8801562064</v>
      </c>
      <c r="C42" s="75">
        <v>6681362.283040775</v>
      </c>
      <c r="D42" s="71"/>
      <c r="E42" s="71"/>
      <c r="F42" s="44"/>
      <c r="G42" s="44"/>
      <c r="H42" s="71"/>
      <c r="I42" s="71"/>
      <c r="J42" s="71"/>
      <c r="K42" s="71"/>
      <c r="L42" s="72"/>
      <c r="M42" s="72"/>
      <c r="N42" s="71"/>
      <c r="O42" s="71"/>
      <c r="P42" s="72"/>
      <c r="Q42" s="72"/>
      <c r="R42" s="72"/>
      <c r="S42" s="72"/>
    </row>
    <row r="43" spans="1:19">
      <c r="A43" s="52">
        <f t="shared" si="0"/>
        <v>8</v>
      </c>
      <c r="B43" s="71">
        <v>4502134.3999999957</v>
      </c>
      <c r="C43" s="74">
        <v>7417167.9999999944</v>
      </c>
      <c r="D43" s="71"/>
      <c r="E43" s="71"/>
      <c r="F43" s="44"/>
      <c r="G43" s="44"/>
      <c r="H43" s="71"/>
      <c r="I43" s="71"/>
      <c r="J43" s="71"/>
      <c r="K43" s="71"/>
      <c r="L43" s="72"/>
      <c r="M43" s="72"/>
      <c r="N43" s="71"/>
      <c r="O43" s="71"/>
      <c r="P43" s="72"/>
      <c r="Q43" s="72"/>
      <c r="R43" s="72"/>
      <c r="S43" s="72"/>
    </row>
    <row r="44" spans="1:19">
      <c r="A44" s="52">
        <f t="shared" si="0"/>
        <v>9</v>
      </c>
      <c r="B44" s="71">
        <v>4988732.0095900195</v>
      </c>
      <c r="C44" s="74">
        <v>7913769.6179588595</v>
      </c>
      <c r="D44" s="71"/>
      <c r="E44" s="71"/>
      <c r="F44" s="44"/>
      <c r="G44" s="44"/>
      <c r="H44" s="71"/>
      <c r="I44" s="71"/>
      <c r="J44" s="71"/>
      <c r="K44" s="71"/>
      <c r="L44" s="72"/>
      <c r="M44" s="72"/>
      <c r="N44" s="71"/>
      <c r="O44" s="71"/>
      <c r="P44" s="72"/>
      <c r="Q44" s="72"/>
      <c r="R44" s="72"/>
      <c r="S44" s="72"/>
    </row>
    <row r="45" spans="1:19">
      <c r="A45" s="52">
        <f t="shared" si="0"/>
        <v>10</v>
      </c>
      <c r="B45" s="71">
        <v>5478500.7999999933</v>
      </c>
      <c r="C45" s="74">
        <v>8233618.3999999994</v>
      </c>
      <c r="D45" s="71"/>
      <c r="E45" s="71"/>
      <c r="F45" s="44"/>
      <c r="G45" s="44"/>
      <c r="H45" s="71"/>
      <c r="I45" s="71"/>
      <c r="J45" s="71"/>
      <c r="K45" s="71"/>
      <c r="L45" s="72"/>
      <c r="M45" s="72"/>
      <c r="N45" s="71"/>
      <c r="O45" s="71"/>
      <c r="P45" s="72"/>
      <c r="Q45" s="72"/>
      <c r="R45" s="72"/>
      <c r="S45" s="72"/>
    </row>
    <row r="46" spans="1:19">
      <c r="A46" s="52">
        <f t="shared" si="0"/>
        <v>11</v>
      </c>
      <c r="B46" s="71">
        <v>5990658.3693082388</v>
      </c>
      <c r="C46" s="74">
        <v>8394405.0468982812</v>
      </c>
      <c r="D46" s="71"/>
      <c r="E46" s="71"/>
      <c r="F46" s="44"/>
      <c r="G46" s="44"/>
      <c r="H46" s="71"/>
      <c r="I46" s="71"/>
      <c r="J46" s="71"/>
      <c r="K46" s="71"/>
      <c r="L46" s="72"/>
      <c r="M46" s="72"/>
      <c r="N46" s="71"/>
      <c r="O46" s="71"/>
      <c r="P46" s="72"/>
      <c r="Q46" s="72"/>
      <c r="R46" s="72"/>
      <c r="S46" s="72"/>
    </row>
    <row r="47" spans="1:19">
      <c r="A47" s="52">
        <f t="shared" si="0"/>
        <v>12</v>
      </c>
      <c r="B47" s="71">
        <v>6470995.9999999953</v>
      </c>
      <c r="C47" s="74">
        <v>8476266.4000000022</v>
      </c>
      <c r="D47" s="71"/>
      <c r="E47" s="71"/>
      <c r="F47" s="44"/>
      <c r="G47" s="44"/>
      <c r="H47" s="71"/>
      <c r="I47" s="71"/>
      <c r="J47" s="71"/>
      <c r="K47" s="71"/>
      <c r="L47" s="72"/>
      <c r="M47" s="72"/>
      <c r="N47" s="71"/>
      <c r="O47" s="71"/>
      <c r="P47" s="72"/>
      <c r="Q47" s="72"/>
      <c r="R47" s="72"/>
      <c r="S47" s="72"/>
    </row>
    <row r="48" spans="1:19">
      <c r="A48" s="52">
        <f t="shared" si="0"/>
        <v>13</v>
      </c>
      <c r="B48" s="71">
        <v>6876816.0831690561</v>
      </c>
      <c r="C48" s="74">
        <v>8499005.2278448064</v>
      </c>
      <c r="D48" s="71"/>
      <c r="E48" s="71"/>
      <c r="F48" s="44"/>
      <c r="G48" s="44"/>
      <c r="H48" s="71"/>
      <c r="I48" s="71"/>
      <c r="J48" s="71"/>
      <c r="K48" s="71"/>
      <c r="L48" s="72"/>
      <c r="M48" s="72"/>
      <c r="N48" s="71"/>
      <c r="O48" s="71"/>
      <c r="P48" s="72"/>
      <c r="Q48" s="72"/>
      <c r="R48" s="72"/>
      <c r="S48" s="72"/>
    </row>
    <row r="49" spans="1:19">
      <c r="A49" s="52">
        <f t="shared" si="0"/>
        <v>14</v>
      </c>
      <c r="B49" s="71">
        <v>7225183.9999999925</v>
      </c>
      <c r="C49" s="74">
        <v>8509467.2000000086</v>
      </c>
      <c r="D49" s="71"/>
      <c r="E49" s="71"/>
      <c r="F49" s="44"/>
      <c r="G49" s="44"/>
      <c r="H49" s="71"/>
      <c r="I49" s="71"/>
      <c r="J49" s="71"/>
      <c r="K49" s="71"/>
      <c r="L49" s="72"/>
      <c r="M49" s="72"/>
      <c r="N49" s="71"/>
      <c r="O49" s="71"/>
      <c r="P49" s="72"/>
      <c r="Q49" s="72"/>
      <c r="R49" s="72"/>
      <c r="S49" s="72"/>
    </row>
    <row r="50" spans="1:19">
      <c r="A50" s="52">
        <f t="shared" si="0"/>
        <v>15</v>
      </c>
      <c r="B50" s="71">
        <v>7517039.7783173416</v>
      </c>
      <c r="C50" s="71">
        <v>8513334.3709626701</v>
      </c>
      <c r="D50" s="71"/>
      <c r="E50" s="71"/>
      <c r="F50" s="44"/>
      <c r="G50" s="44"/>
      <c r="H50" s="71"/>
      <c r="I50" s="71"/>
      <c r="J50" s="71"/>
      <c r="K50" s="71"/>
      <c r="L50" s="72"/>
      <c r="M50" s="72"/>
      <c r="N50" s="71"/>
      <c r="O50" s="71"/>
      <c r="P50" s="72"/>
      <c r="Q50" s="72"/>
      <c r="R50" s="72"/>
      <c r="S50" s="72"/>
    </row>
    <row r="51" spans="1:19">
      <c r="A51" s="52">
        <f t="shared" si="0"/>
        <v>16</v>
      </c>
      <c r="B51" s="71">
        <v>7762108.7999999942</v>
      </c>
      <c r="C51" s="71">
        <v>8514876.0000000093</v>
      </c>
      <c r="D51" s="71"/>
      <c r="E51" s="71"/>
      <c r="F51" s="44"/>
      <c r="G51" s="44"/>
      <c r="H51" s="71"/>
      <c r="I51" s="71"/>
      <c r="J51" s="71"/>
      <c r="K51" s="71"/>
      <c r="L51" s="72"/>
      <c r="M51" s="72"/>
      <c r="N51" s="71"/>
      <c r="O51" s="71"/>
      <c r="P51" s="72"/>
      <c r="Q51" s="72"/>
      <c r="R51" s="72"/>
      <c r="S51" s="72"/>
    </row>
    <row r="52" spans="1:19">
      <c r="A52" s="52">
        <f t="shared" si="0"/>
        <v>17</v>
      </c>
      <c r="B52" s="71">
        <v>7969852.0092943972</v>
      </c>
      <c r="C52" s="71"/>
      <c r="D52" s="71"/>
      <c r="E52" s="71"/>
      <c r="F52" s="44"/>
      <c r="G52" s="44"/>
      <c r="H52" s="71"/>
      <c r="I52" s="71"/>
      <c r="J52" s="71"/>
      <c r="K52" s="71"/>
      <c r="L52" s="72"/>
      <c r="M52" s="72"/>
      <c r="N52" s="71"/>
      <c r="O52" s="71"/>
      <c r="P52" s="72"/>
      <c r="Q52" s="72"/>
      <c r="R52" s="72"/>
      <c r="S52" s="72"/>
    </row>
    <row r="53" spans="1:19">
      <c r="A53" s="52">
        <f t="shared" si="0"/>
        <v>18</v>
      </c>
      <c r="B53" s="71">
        <v>8135011.9999999963</v>
      </c>
      <c r="C53" s="71"/>
      <c r="D53" s="71"/>
      <c r="E53" s="71"/>
      <c r="F53" s="44"/>
      <c r="G53" s="44"/>
      <c r="H53" s="71"/>
      <c r="I53" s="71"/>
      <c r="J53" s="71"/>
      <c r="K53" s="71"/>
      <c r="L53" s="72"/>
      <c r="M53" s="72"/>
      <c r="N53" s="71"/>
      <c r="O53" s="71"/>
      <c r="P53" s="72"/>
      <c r="Q53" s="72"/>
      <c r="R53" s="72"/>
      <c r="S53" s="72"/>
    </row>
    <row r="54" spans="1:19">
      <c r="A54" s="52">
        <f t="shared" si="0"/>
        <v>19</v>
      </c>
      <c r="B54" s="71">
        <v>8258956.373636716</v>
      </c>
      <c r="C54" s="71"/>
      <c r="D54" s="71"/>
      <c r="E54" s="71"/>
      <c r="F54" s="44"/>
      <c r="G54" s="44"/>
      <c r="H54" s="71"/>
      <c r="I54" s="71"/>
      <c r="J54" s="71"/>
      <c r="K54" s="71"/>
      <c r="L54" s="72"/>
      <c r="M54" s="72"/>
      <c r="N54" s="71"/>
      <c r="O54" s="71"/>
      <c r="P54" s="72"/>
      <c r="Q54" s="72"/>
      <c r="R54" s="71"/>
      <c r="S54" s="71"/>
    </row>
    <row r="55" spans="1:19">
      <c r="A55" s="52">
        <f t="shared" si="0"/>
        <v>20</v>
      </c>
      <c r="B55" s="71">
        <v>8346368.7999999989</v>
      </c>
      <c r="C55" s="71"/>
      <c r="D55" s="71"/>
      <c r="E55" s="71"/>
      <c r="F55" s="44"/>
      <c r="G55" s="44"/>
      <c r="H55" s="71"/>
      <c r="I55" s="71"/>
      <c r="J55" s="71"/>
      <c r="K55" s="71"/>
      <c r="L55" s="72"/>
      <c r="M55" s="72"/>
      <c r="N55" s="71"/>
      <c r="O55" s="71"/>
      <c r="P55" s="72"/>
      <c r="Q55" s="72"/>
      <c r="R55" s="71"/>
      <c r="S55" s="71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10.945366964888871</v>
      </c>
      <c r="C57" s="40">
        <f t="shared" si="1"/>
        <v>6.1766198952551736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8516400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60"/>
  <sheetViews>
    <sheetView zoomScale="70" zoomScaleNormal="70" workbookViewId="0">
      <selection activeCell="V10" sqref="V10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36556.09437581338</v>
      </c>
      <c r="D30" s="71"/>
      <c r="E30" s="71"/>
      <c r="F30" s="71"/>
      <c r="G30" s="71"/>
      <c r="H30" s="71"/>
      <c r="I30" s="71"/>
      <c r="J30" s="71"/>
      <c r="K30" s="71"/>
      <c r="L30" s="72"/>
      <c r="M30" s="72"/>
      <c r="N30" s="71"/>
      <c r="O30" s="71"/>
      <c r="P30" s="72"/>
      <c r="Q30" s="72"/>
      <c r="R30" s="72"/>
      <c r="S30" s="72"/>
    </row>
    <row r="31" spans="1:19">
      <c r="A31" s="52">
        <f>A30+1</f>
        <v>-4</v>
      </c>
      <c r="B31" s="71">
        <v>15258.133333333322</v>
      </c>
      <c r="C31" s="71">
        <v>131590.66666666645</v>
      </c>
      <c r="D31" s="71"/>
      <c r="E31" s="71"/>
      <c r="F31" s="71"/>
      <c r="G31" s="71"/>
      <c r="H31" s="71"/>
      <c r="I31" s="71"/>
      <c r="J31" s="71"/>
      <c r="K31" s="71"/>
      <c r="L31" s="72"/>
      <c r="M31" s="72"/>
      <c r="N31" s="71"/>
      <c r="O31" s="71"/>
      <c r="P31" s="72"/>
      <c r="Q31" s="72"/>
      <c r="R31" s="72"/>
      <c r="S31" s="72"/>
    </row>
    <row r="32" spans="1:19">
      <c r="A32" s="52">
        <f t="shared" ref="A32:A55" si="0">A31+1</f>
        <v>-3</v>
      </c>
      <c r="B32" s="71">
        <v>64587.268791142276</v>
      </c>
      <c r="C32" s="71">
        <v>568166.26352020691</v>
      </c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71"/>
      <c r="O32" s="71"/>
      <c r="P32" s="72"/>
      <c r="Q32" s="72"/>
      <c r="R32" s="72"/>
      <c r="S32" s="72"/>
    </row>
    <row r="33" spans="1:19">
      <c r="A33" s="52">
        <f t="shared" si="0"/>
        <v>-2</v>
      </c>
      <c r="B33" s="71">
        <v>184649.59999999974</v>
      </c>
      <c r="C33" s="71">
        <v>1386959.9999999988</v>
      </c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1"/>
      <c r="O33" s="71"/>
      <c r="P33" s="72"/>
      <c r="Q33" s="72"/>
      <c r="R33" s="72"/>
      <c r="S33" s="72"/>
    </row>
    <row r="34" spans="1:19">
      <c r="A34" s="52">
        <f t="shared" si="0"/>
        <v>-1</v>
      </c>
      <c r="B34" s="71">
        <v>499748.30778293678</v>
      </c>
      <c r="C34" s="71">
        <v>2748231.3671868443</v>
      </c>
      <c r="D34" s="71"/>
      <c r="E34" s="71"/>
      <c r="F34" s="71"/>
      <c r="G34" s="71"/>
      <c r="H34" s="71"/>
      <c r="I34" s="71"/>
      <c r="J34" s="71"/>
      <c r="K34" s="71"/>
      <c r="L34" s="72"/>
      <c r="M34" s="72"/>
      <c r="N34" s="71"/>
      <c r="O34" s="71"/>
      <c r="P34" s="72"/>
      <c r="Q34" s="72"/>
      <c r="R34" s="72"/>
      <c r="S34" s="72"/>
    </row>
    <row r="35" spans="1:19">
      <c r="A35" s="52">
        <f t="shared" si="0"/>
        <v>0</v>
      </c>
      <c r="B35" s="71">
        <v>1042774.3999999987</v>
      </c>
      <c r="C35" s="71">
        <v>4364733.5999999987</v>
      </c>
      <c r="D35" s="71"/>
      <c r="E35" s="71"/>
      <c r="F35" s="44"/>
      <c r="G35" s="44"/>
      <c r="H35" s="71"/>
      <c r="I35" s="71"/>
      <c r="J35" s="71"/>
      <c r="K35" s="71"/>
      <c r="L35" s="72"/>
      <c r="M35" s="72"/>
      <c r="N35" s="71"/>
      <c r="O35" s="71"/>
      <c r="P35" s="72"/>
      <c r="Q35" s="72"/>
      <c r="R35" s="72"/>
      <c r="S35" s="72"/>
    </row>
    <row r="36" spans="1:19">
      <c r="A36" s="52">
        <f t="shared" si="0"/>
        <v>1</v>
      </c>
      <c r="B36" s="71">
        <v>1902383.1707595657</v>
      </c>
      <c r="C36" s="71">
        <v>5752866.3591660447</v>
      </c>
      <c r="D36" s="71"/>
      <c r="E36" s="71"/>
      <c r="F36" s="44"/>
      <c r="G36" s="44"/>
      <c r="H36" s="71"/>
      <c r="I36" s="71"/>
      <c r="J36" s="71"/>
      <c r="K36" s="71"/>
      <c r="L36" s="72"/>
      <c r="M36" s="72"/>
      <c r="N36" s="71"/>
      <c r="O36" s="71"/>
      <c r="P36" s="72"/>
      <c r="Q36" s="72"/>
      <c r="R36" s="72"/>
      <c r="S36" s="72"/>
    </row>
    <row r="37" spans="1:19">
      <c r="A37" s="52">
        <f t="shared" si="0"/>
        <v>2</v>
      </c>
      <c r="B37" s="71">
        <v>3008146.1333333319</v>
      </c>
      <c r="C37" s="71">
        <v>6984081.3333333284</v>
      </c>
      <c r="D37" s="71"/>
      <c r="E37" s="71"/>
      <c r="F37" s="44"/>
      <c r="G37" s="44"/>
      <c r="H37" s="71"/>
      <c r="I37" s="71"/>
      <c r="J37" s="71"/>
      <c r="K37" s="71"/>
      <c r="L37" s="72"/>
      <c r="M37" s="72"/>
      <c r="N37" s="71"/>
      <c r="O37" s="71"/>
      <c r="P37" s="72"/>
      <c r="Q37" s="72"/>
      <c r="R37" s="72"/>
      <c r="S37" s="72"/>
    </row>
    <row r="38" spans="1:19">
      <c r="A38" s="52">
        <f t="shared" si="0"/>
        <v>3</v>
      </c>
      <c r="B38" s="71">
        <v>4234540.5068646912</v>
      </c>
      <c r="C38" s="71">
        <v>7882143.3170507569</v>
      </c>
      <c r="D38" s="71"/>
      <c r="E38" s="71"/>
      <c r="F38" s="44"/>
      <c r="G38" s="44"/>
      <c r="H38" s="71"/>
      <c r="I38" s="71"/>
      <c r="J38" s="71"/>
      <c r="K38" s="71"/>
      <c r="L38" s="72"/>
      <c r="M38" s="72"/>
      <c r="N38" s="71"/>
      <c r="O38" s="71"/>
      <c r="P38" s="72"/>
      <c r="Q38" s="72"/>
      <c r="R38" s="72"/>
      <c r="S38" s="72"/>
    </row>
    <row r="39" spans="1:19">
      <c r="A39" s="52">
        <f t="shared" si="0"/>
        <v>4</v>
      </c>
      <c r="B39" s="71">
        <v>5453531.4666666631</v>
      </c>
      <c r="C39" s="71">
        <v>8820955.4666666593</v>
      </c>
      <c r="D39" s="71"/>
      <c r="E39" s="71"/>
      <c r="F39" s="44"/>
      <c r="G39" s="44"/>
      <c r="H39" s="71"/>
      <c r="I39" s="71"/>
      <c r="J39" s="71"/>
      <c r="K39" s="71"/>
      <c r="L39" s="72"/>
      <c r="M39" s="72"/>
      <c r="N39" s="71"/>
      <c r="O39" s="71"/>
      <c r="P39" s="72"/>
      <c r="Q39" s="72"/>
      <c r="R39" s="72"/>
      <c r="S39" s="72"/>
    </row>
    <row r="40" spans="1:19">
      <c r="A40" s="52">
        <f t="shared" si="0"/>
        <v>5</v>
      </c>
      <c r="B40" s="71">
        <v>6450853.3589558741</v>
      </c>
      <c r="C40" s="73">
        <v>10257722.106793782</v>
      </c>
      <c r="D40" s="71"/>
      <c r="E40" s="71"/>
      <c r="F40" s="44"/>
      <c r="G40" s="44"/>
      <c r="H40" s="71"/>
      <c r="I40" s="71"/>
      <c r="J40" s="71"/>
      <c r="K40" s="71"/>
      <c r="L40" s="72"/>
      <c r="M40" s="72"/>
      <c r="N40" s="71"/>
      <c r="O40" s="71"/>
      <c r="P40" s="72"/>
      <c r="Q40" s="72"/>
      <c r="R40" s="72"/>
      <c r="S40" s="72"/>
    </row>
    <row r="41" spans="1:19">
      <c r="A41" s="52">
        <f t="shared" si="0"/>
        <v>6</v>
      </c>
      <c r="B41" s="71">
        <v>7371251.7333333278</v>
      </c>
      <c r="C41" s="74">
        <v>11977821.59999999</v>
      </c>
      <c r="D41" s="71"/>
      <c r="E41" s="71"/>
      <c r="F41" s="44"/>
      <c r="G41" s="44"/>
      <c r="H41" s="71"/>
      <c r="I41" s="71"/>
      <c r="J41" s="71"/>
      <c r="K41" s="71"/>
      <c r="L41" s="72"/>
      <c r="M41" s="72"/>
      <c r="N41" s="71"/>
      <c r="O41" s="71"/>
      <c r="P41" s="72"/>
      <c r="Q41" s="72"/>
      <c r="R41" s="72"/>
      <c r="S41" s="72"/>
    </row>
    <row r="42" spans="1:19">
      <c r="A42" s="52">
        <f t="shared" si="0"/>
        <v>7</v>
      </c>
      <c r="B42" s="71">
        <v>8252911.0295112673</v>
      </c>
      <c r="C42" s="75">
        <v>14031022.501180848</v>
      </c>
      <c r="D42" s="71"/>
      <c r="E42" s="71"/>
      <c r="F42" s="44"/>
      <c r="G42" s="44"/>
      <c r="H42" s="71"/>
      <c r="I42" s="71"/>
      <c r="J42" s="71"/>
      <c r="K42" s="71"/>
      <c r="L42" s="72"/>
      <c r="M42" s="72"/>
      <c r="N42" s="71"/>
      <c r="O42" s="71"/>
      <c r="P42" s="72"/>
      <c r="Q42" s="72"/>
      <c r="R42" s="72"/>
      <c r="S42" s="72"/>
    </row>
    <row r="43" spans="1:19">
      <c r="A43" s="52">
        <f t="shared" si="0"/>
        <v>8</v>
      </c>
      <c r="B43" s="71">
        <v>9143193.8666666597</v>
      </c>
      <c r="C43" s="74">
        <v>15794957.599999988</v>
      </c>
      <c r="D43" s="71"/>
      <c r="E43" s="71"/>
      <c r="F43" s="44"/>
      <c r="G43" s="44"/>
      <c r="H43" s="71"/>
      <c r="I43" s="71"/>
      <c r="J43" s="71"/>
      <c r="K43" s="71"/>
      <c r="L43" s="72"/>
      <c r="M43" s="72"/>
      <c r="N43" s="71"/>
      <c r="O43" s="71"/>
      <c r="P43" s="72"/>
      <c r="Q43" s="72"/>
      <c r="R43" s="72"/>
      <c r="S43" s="72"/>
    </row>
    <row r="44" spans="1:19">
      <c r="A44" s="52">
        <f t="shared" si="0"/>
        <v>9</v>
      </c>
      <c r="B44" s="71">
        <v>10105386.09242177</v>
      </c>
      <c r="C44" s="74">
        <v>16844721.775315337</v>
      </c>
      <c r="D44" s="71"/>
      <c r="E44" s="71"/>
      <c r="F44" s="44"/>
      <c r="G44" s="44"/>
      <c r="H44" s="71"/>
      <c r="I44" s="71"/>
      <c r="J44" s="71"/>
      <c r="K44" s="71"/>
      <c r="L44" s="72"/>
      <c r="M44" s="72"/>
      <c r="N44" s="71"/>
      <c r="O44" s="71"/>
      <c r="P44" s="72"/>
      <c r="Q44" s="72"/>
      <c r="R44" s="72"/>
      <c r="S44" s="72"/>
    </row>
    <row r="45" spans="1:19">
      <c r="A45" s="52">
        <f t="shared" si="0"/>
        <v>10</v>
      </c>
      <c r="B45" s="71">
        <v>11137241.866666663</v>
      </c>
      <c r="C45" s="74">
        <v>17439458.399999976</v>
      </c>
      <c r="D45" s="71"/>
      <c r="E45" s="71"/>
      <c r="F45" s="44"/>
      <c r="G45" s="44"/>
      <c r="H45" s="71"/>
      <c r="I45" s="71"/>
      <c r="J45" s="71"/>
      <c r="K45" s="71"/>
      <c r="L45" s="72"/>
      <c r="M45" s="72"/>
      <c r="N45" s="71"/>
      <c r="O45" s="71"/>
      <c r="P45" s="72"/>
      <c r="Q45" s="72"/>
      <c r="R45" s="72"/>
      <c r="S45" s="72"/>
    </row>
    <row r="46" spans="1:19">
      <c r="A46" s="52">
        <f t="shared" si="0"/>
        <v>11</v>
      </c>
      <c r="B46" s="71">
        <v>12313856.217255168</v>
      </c>
      <c r="C46" s="74">
        <v>17633409.332665246</v>
      </c>
      <c r="D46" s="71"/>
      <c r="E46" s="71"/>
      <c r="F46" s="44"/>
      <c r="G46" s="44"/>
      <c r="H46" s="71"/>
      <c r="I46" s="71"/>
      <c r="J46" s="71"/>
      <c r="K46" s="71"/>
      <c r="L46" s="72"/>
      <c r="M46" s="72"/>
      <c r="N46" s="71"/>
      <c r="O46" s="71"/>
      <c r="P46" s="72"/>
      <c r="Q46" s="72"/>
      <c r="R46" s="72"/>
      <c r="S46" s="72"/>
    </row>
    <row r="47" spans="1:19">
      <c r="A47" s="52">
        <f t="shared" si="0"/>
        <v>12</v>
      </c>
      <c r="B47" s="71">
        <v>13481694.133333324</v>
      </c>
      <c r="C47" s="74">
        <v>17719490.933333289</v>
      </c>
      <c r="D47" s="71"/>
      <c r="E47" s="71"/>
      <c r="F47" s="44"/>
      <c r="G47" s="44"/>
      <c r="H47" s="71"/>
      <c r="I47" s="71"/>
      <c r="J47" s="71"/>
      <c r="K47" s="71"/>
      <c r="L47" s="72"/>
      <c r="M47" s="72"/>
      <c r="N47" s="71"/>
      <c r="O47" s="71"/>
      <c r="P47" s="72"/>
      <c r="Q47" s="72"/>
      <c r="R47" s="72"/>
      <c r="S47" s="72"/>
    </row>
    <row r="48" spans="1:19">
      <c r="A48" s="52">
        <f t="shared" si="0"/>
        <v>13</v>
      </c>
      <c r="B48" s="71">
        <v>14527558.414671028</v>
      </c>
      <c r="C48" s="74">
        <v>17738232.280129608</v>
      </c>
      <c r="D48" s="71"/>
      <c r="E48" s="71"/>
      <c r="F48" s="44"/>
      <c r="G48" s="44"/>
      <c r="H48" s="71"/>
      <c r="I48" s="71"/>
      <c r="J48" s="71"/>
      <c r="K48" s="71"/>
      <c r="L48" s="72"/>
      <c r="M48" s="72"/>
      <c r="N48" s="71"/>
      <c r="O48" s="71"/>
      <c r="P48" s="72"/>
      <c r="Q48" s="72"/>
      <c r="R48" s="72"/>
      <c r="S48" s="72"/>
    </row>
    <row r="49" spans="1:19">
      <c r="A49" s="52">
        <f t="shared" si="0"/>
        <v>14</v>
      </c>
      <c r="B49" s="71">
        <v>15416453.866666652</v>
      </c>
      <c r="C49" s="74">
        <v>17745199.999999955</v>
      </c>
      <c r="D49" s="71"/>
      <c r="E49" s="71"/>
      <c r="F49" s="44"/>
      <c r="G49" s="44"/>
      <c r="H49" s="71"/>
      <c r="I49" s="71"/>
      <c r="J49" s="71"/>
      <c r="K49" s="71"/>
      <c r="L49" s="72"/>
      <c r="M49" s="72"/>
      <c r="N49" s="71"/>
      <c r="O49" s="71"/>
      <c r="P49" s="72"/>
      <c r="Q49" s="72"/>
      <c r="R49" s="72"/>
      <c r="S49" s="72"/>
    </row>
    <row r="50" spans="1:19">
      <c r="A50" s="52">
        <f t="shared" si="0"/>
        <v>15</v>
      </c>
      <c r="B50" s="71">
        <v>16103704.931784485</v>
      </c>
      <c r="C50" s="71">
        <v>17745199.999999955</v>
      </c>
      <c r="D50" s="71"/>
      <c r="E50" s="71"/>
      <c r="F50" s="44"/>
      <c r="G50" s="44"/>
      <c r="H50" s="71"/>
      <c r="I50" s="71"/>
      <c r="J50" s="71"/>
      <c r="K50" s="71"/>
      <c r="L50" s="72"/>
      <c r="M50" s="72"/>
      <c r="N50" s="71"/>
      <c r="O50" s="71"/>
      <c r="P50" s="72"/>
      <c r="Q50" s="72"/>
      <c r="R50" s="72"/>
      <c r="S50" s="72"/>
    </row>
    <row r="51" spans="1:19">
      <c r="A51" s="52">
        <f t="shared" si="0"/>
        <v>16</v>
      </c>
      <c r="B51" s="71">
        <v>16630759.466666657</v>
      </c>
      <c r="C51" s="71">
        <v>17745199.999999955</v>
      </c>
      <c r="D51" s="71"/>
      <c r="E51" s="71"/>
      <c r="F51" s="44"/>
      <c r="G51" s="44"/>
      <c r="H51" s="71"/>
      <c r="I51" s="71"/>
      <c r="J51" s="71"/>
      <c r="K51" s="71"/>
      <c r="L51" s="72"/>
      <c r="M51" s="72"/>
      <c r="N51" s="71"/>
      <c r="O51" s="71"/>
      <c r="P51" s="72"/>
      <c r="Q51" s="72"/>
      <c r="R51" s="72"/>
      <c r="S51" s="72"/>
    </row>
    <row r="52" spans="1:19">
      <c r="A52" s="52">
        <f t="shared" si="0"/>
        <v>17</v>
      </c>
      <c r="B52" s="71">
        <v>17012260.006676078</v>
      </c>
      <c r="C52" s="71"/>
      <c r="D52" s="71"/>
      <c r="E52" s="71"/>
      <c r="F52" s="44"/>
      <c r="G52" s="44"/>
      <c r="H52" s="71"/>
      <c r="I52" s="71"/>
      <c r="J52" s="71"/>
      <c r="K52" s="71"/>
      <c r="L52" s="72"/>
      <c r="M52" s="72"/>
      <c r="N52" s="71"/>
      <c r="O52" s="71"/>
      <c r="P52" s="72"/>
      <c r="Q52" s="72"/>
      <c r="R52" s="72"/>
      <c r="S52" s="72"/>
    </row>
    <row r="53" spans="1:19">
      <c r="A53" s="52">
        <f t="shared" si="0"/>
        <v>18</v>
      </c>
      <c r="B53" s="71">
        <v>17286178.133333303</v>
      </c>
      <c r="C53" s="71"/>
      <c r="D53" s="71"/>
      <c r="E53" s="71"/>
      <c r="F53" s="44"/>
      <c r="G53" s="44"/>
      <c r="H53" s="71"/>
      <c r="I53" s="71"/>
      <c r="J53" s="71"/>
      <c r="K53" s="71"/>
      <c r="L53" s="72"/>
      <c r="M53" s="72"/>
      <c r="N53" s="71"/>
      <c r="O53" s="71"/>
      <c r="P53" s="72"/>
      <c r="Q53" s="72"/>
      <c r="R53" s="72"/>
      <c r="S53" s="72"/>
    </row>
    <row r="54" spans="1:19">
      <c r="A54" s="52">
        <f t="shared" si="0"/>
        <v>19</v>
      </c>
      <c r="B54" s="71">
        <v>17473280.209633462</v>
      </c>
      <c r="C54" s="71"/>
      <c r="D54" s="71"/>
      <c r="E54" s="71"/>
      <c r="F54" s="44"/>
      <c r="G54" s="44"/>
      <c r="H54" s="71"/>
      <c r="I54" s="71"/>
      <c r="J54" s="71"/>
      <c r="K54" s="71"/>
      <c r="L54" s="72"/>
      <c r="M54" s="72"/>
      <c r="N54" s="71"/>
      <c r="O54" s="71"/>
      <c r="P54" s="72"/>
      <c r="Q54" s="72"/>
      <c r="R54" s="71"/>
      <c r="S54" s="71"/>
    </row>
    <row r="55" spans="1:19">
      <c r="A55" s="52">
        <f t="shared" si="0"/>
        <v>20</v>
      </c>
      <c r="B55" s="71">
        <v>17596273.066666633</v>
      </c>
      <c r="C55" s="71"/>
      <c r="D55" s="71"/>
      <c r="E55" s="71"/>
      <c r="F55" s="44"/>
      <c r="G55" s="44"/>
      <c r="H55" s="71"/>
      <c r="I55" s="71"/>
      <c r="J55" s="71"/>
      <c r="K55" s="71"/>
      <c r="L55" s="72"/>
      <c r="M55" s="72"/>
      <c r="N55" s="71"/>
      <c r="O55" s="71"/>
      <c r="P55" s="72"/>
      <c r="Q55" s="72"/>
      <c r="R55" s="71"/>
      <c r="S55" s="71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11.096183547602095</v>
      </c>
      <c r="C57" s="40">
        <f t="shared" si="1"/>
        <v>6.2299629989345418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17745200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0"/>
  <sheetViews>
    <sheetView zoomScale="70" zoomScaleNormal="70" workbookViewId="0">
      <selection activeCell="W15" sqref="W15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37288.378371344508</v>
      </c>
      <c r="D30" s="71"/>
      <c r="E30" s="71"/>
      <c r="F30" s="71"/>
      <c r="G30" s="71"/>
      <c r="H30" s="71"/>
      <c r="I30" s="71"/>
      <c r="J30" s="71"/>
      <c r="K30" s="71"/>
      <c r="L30" s="72"/>
      <c r="M30" s="72"/>
      <c r="N30" s="71"/>
      <c r="O30" s="71"/>
      <c r="P30" s="72"/>
      <c r="Q30" s="72"/>
      <c r="R30" s="72"/>
      <c r="S30" s="72"/>
    </row>
    <row r="31" spans="1:19">
      <c r="A31" s="52">
        <f>A30+1</f>
        <v>-4</v>
      </c>
      <c r="B31" s="71">
        <v>14511.19999999999</v>
      </c>
      <c r="C31" s="71">
        <v>138719.99999999985</v>
      </c>
      <c r="D31" s="71"/>
      <c r="E31" s="71"/>
      <c r="F31" s="71"/>
      <c r="G31" s="71"/>
      <c r="H31" s="71"/>
      <c r="I31" s="71"/>
      <c r="J31" s="71"/>
      <c r="K31" s="71"/>
      <c r="L31" s="72"/>
      <c r="M31" s="72"/>
      <c r="N31" s="71"/>
      <c r="O31" s="71"/>
      <c r="P31" s="72"/>
      <c r="Q31" s="72"/>
      <c r="R31" s="72"/>
      <c r="S31" s="72"/>
    </row>
    <row r="32" spans="1:19">
      <c r="A32" s="52">
        <f t="shared" ref="A32:A55" si="0">A31+1</f>
        <v>-3</v>
      </c>
      <c r="B32" s="71">
        <v>72697.981961222089</v>
      </c>
      <c r="C32" s="71">
        <v>713379.76799944078</v>
      </c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71"/>
      <c r="O32" s="71"/>
      <c r="P32" s="72"/>
      <c r="Q32" s="72"/>
      <c r="R32" s="72"/>
      <c r="S32" s="72"/>
    </row>
    <row r="33" spans="1:19">
      <c r="A33" s="52">
        <f t="shared" si="0"/>
        <v>-2</v>
      </c>
      <c r="B33" s="71">
        <v>218531.19999999992</v>
      </c>
      <c r="C33" s="71">
        <v>1844367.9999999986</v>
      </c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1"/>
      <c r="O33" s="71"/>
      <c r="P33" s="72"/>
      <c r="Q33" s="72"/>
      <c r="R33" s="72"/>
      <c r="S33" s="72"/>
    </row>
    <row r="34" spans="1:19">
      <c r="A34" s="52">
        <f t="shared" si="0"/>
        <v>-1</v>
      </c>
      <c r="B34" s="71">
        <v>663892.49411072477</v>
      </c>
      <c r="C34" s="71">
        <v>3892085.8885677117</v>
      </c>
      <c r="D34" s="71"/>
      <c r="E34" s="71"/>
      <c r="F34" s="71"/>
      <c r="G34" s="71"/>
      <c r="H34" s="71"/>
      <c r="I34" s="71"/>
      <c r="J34" s="71"/>
      <c r="K34" s="71"/>
      <c r="L34" s="72"/>
      <c r="M34" s="72"/>
      <c r="N34" s="71"/>
      <c r="O34" s="71"/>
      <c r="P34" s="72"/>
      <c r="Q34" s="72"/>
      <c r="R34" s="72"/>
      <c r="S34" s="72"/>
    </row>
    <row r="35" spans="1:19">
      <c r="A35" s="52">
        <f t="shared" si="0"/>
        <v>0</v>
      </c>
      <c r="B35" s="71">
        <v>1463460.7999999991</v>
      </c>
      <c r="C35" s="71">
        <v>6399116.7999999924</v>
      </c>
      <c r="D35" s="71"/>
      <c r="E35" s="71"/>
      <c r="F35" s="44"/>
      <c r="G35" s="44"/>
      <c r="H35" s="71"/>
      <c r="I35" s="71"/>
      <c r="J35" s="71"/>
      <c r="K35" s="71"/>
      <c r="L35" s="72"/>
      <c r="M35" s="72"/>
      <c r="N35" s="71"/>
      <c r="O35" s="71"/>
      <c r="P35" s="72"/>
      <c r="Q35" s="72"/>
      <c r="R35" s="72"/>
      <c r="S35" s="72"/>
    </row>
    <row r="36" spans="1:19">
      <c r="A36" s="52">
        <f t="shared" si="0"/>
        <v>1</v>
      </c>
      <c r="B36" s="71">
        <v>2788499.5187983559</v>
      </c>
      <c r="C36" s="71">
        <v>8578304.1496788003</v>
      </c>
      <c r="D36" s="71"/>
      <c r="E36" s="71"/>
      <c r="F36" s="44"/>
      <c r="G36" s="44"/>
      <c r="H36" s="71"/>
      <c r="I36" s="71"/>
      <c r="J36" s="71"/>
      <c r="K36" s="71"/>
      <c r="L36" s="72"/>
      <c r="M36" s="72"/>
      <c r="N36" s="71"/>
      <c r="O36" s="71"/>
      <c r="P36" s="72"/>
      <c r="Q36" s="72"/>
      <c r="R36" s="72"/>
      <c r="S36" s="72"/>
    </row>
    <row r="37" spans="1:19">
      <c r="A37" s="52">
        <f t="shared" si="0"/>
        <v>2</v>
      </c>
      <c r="B37" s="71">
        <v>4509096.7999999961</v>
      </c>
      <c r="C37" s="71">
        <v>10505822.399999995</v>
      </c>
      <c r="D37" s="71"/>
      <c r="E37" s="71"/>
      <c r="F37" s="44"/>
      <c r="G37" s="44"/>
      <c r="H37" s="71"/>
      <c r="I37" s="71"/>
      <c r="J37" s="71"/>
      <c r="K37" s="71"/>
      <c r="L37" s="72"/>
      <c r="M37" s="72"/>
      <c r="N37" s="71"/>
      <c r="O37" s="71"/>
      <c r="P37" s="72"/>
      <c r="Q37" s="72"/>
      <c r="R37" s="72"/>
      <c r="S37" s="72"/>
    </row>
    <row r="38" spans="1:19">
      <c r="A38" s="52">
        <f t="shared" si="0"/>
        <v>3</v>
      </c>
      <c r="B38" s="71">
        <v>6382877.5438401802</v>
      </c>
      <c r="C38" s="71">
        <v>11873806.451626489</v>
      </c>
      <c r="D38" s="71"/>
      <c r="E38" s="71"/>
      <c r="F38" s="44"/>
      <c r="G38" s="44"/>
      <c r="H38" s="71"/>
      <c r="I38" s="71"/>
      <c r="J38" s="71"/>
      <c r="K38" s="71"/>
      <c r="L38" s="72"/>
      <c r="M38" s="72"/>
      <c r="N38" s="71"/>
      <c r="O38" s="71"/>
      <c r="P38" s="72"/>
      <c r="Q38" s="72"/>
      <c r="R38" s="72"/>
      <c r="S38" s="72"/>
    </row>
    <row r="39" spans="1:19">
      <c r="A39" s="52">
        <f t="shared" si="0"/>
        <v>4</v>
      </c>
      <c r="B39" s="71">
        <v>8230179.1999999927</v>
      </c>
      <c r="C39" s="71">
        <v>13281470.399999989</v>
      </c>
      <c r="D39" s="71"/>
      <c r="E39" s="71"/>
      <c r="F39" s="44"/>
      <c r="G39" s="44"/>
      <c r="H39" s="71"/>
      <c r="I39" s="71"/>
      <c r="J39" s="71"/>
      <c r="K39" s="71"/>
      <c r="L39" s="72"/>
      <c r="M39" s="72"/>
      <c r="N39" s="71"/>
      <c r="O39" s="71"/>
      <c r="P39" s="72"/>
      <c r="Q39" s="72"/>
      <c r="R39" s="72"/>
      <c r="S39" s="72"/>
    </row>
    <row r="40" spans="1:19">
      <c r="A40" s="52">
        <f t="shared" si="0"/>
        <v>5</v>
      </c>
      <c r="B40" s="71">
        <v>9722709.2955952715</v>
      </c>
      <c r="C40" s="73">
        <v>15372061.094421966</v>
      </c>
      <c r="D40" s="71"/>
      <c r="E40" s="71"/>
      <c r="F40" s="44"/>
      <c r="G40" s="44"/>
      <c r="H40" s="71"/>
      <c r="I40" s="71"/>
      <c r="J40" s="71"/>
      <c r="K40" s="71"/>
      <c r="L40" s="72"/>
      <c r="M40" s="72"/>
      <c r="N40" s="71"/>
      <c r="O40" s="71"/>
      <c r="P40" s="72"/>
      <c r="Q40" s="72"/>
      <c r="R40" s="72"/>
      <c r="S40" s="72"/>
    </row>
    <row r="41" spans="1:19">
      <c r="A41" s="52">
        <f t="shared" si="0"/>
        <v>6</v>
      </c>
      <c r="B41" s="71">
        <v>11105107.199999996</v>
      </c>
      <c r="C41" s="74">
        <v>17913322.399999987</v>
      </c>
      <c r="D41" s="71"/>
      <c r="E41" s="71"/>
      <c r="F41" s="44"/>
      <c r="G41" s="44"/>
      <c r="H41" s="71"/>
      <c r="I41" s="71"/>
      <c r="J41" s="71"/>
      <c r="K41" s="71"/>
      <c r="L41" s="72"/>
      <c r="M41" s="72"/>
      <c r="N41" s="71"/>
      <c r="O41" s="71"/>
      <c r="P41" s="72"/>
      <c r="Q41" s="72"/>
      <c r="R41" s="72"/>
      <c r="S41" s="72"/>
    </row>
    <row r="42" spans="1:19">
      <c r="A42" s="52">
        <f t="shared" si="0"/>
        <v>7</v>
      </c>
      <c r="B42" s="71">
        <v>12469004.394425621</v>
      </c>
      <c r="C42" s="75">
        <v>21168836.888192873</v>
      </c>
      <c r="D42" s="71"/>
      <c r="E42" s="71"/>
      <c r="F42" s="44"/>
      <c r="G42" s="44"/>
      <c r="H42" s="71"/>
      <c r="I42" s="71"/>
      <c r="J42" s="71"/>
      <c r="K42" s="71"/>
      <c r="L42" s="72"/>
      <c r="M42" s="72"/>
      <c r="N42" s="71"/>
      <c r="O42" s="71"/>
      <c r="P42" s="72"/>
      <c r="Q42" s="72"/>
      <c r="R42" s="72"/>
      <c r="S42" s="72"/>
    </row>
    <row r="43" spans="1:19">
      <c r="A43" s="52">
        <f t="shared" si="0"/>
        <v>8</v>
      </c>
      <c r="B43" s="71">
        <v>13840076.79999999</v>
      </c>
      <c r="C43" s="74">
        <v>24035814.399999972</v>
      </c>
      <c r="D43" s="71"/>
      <c r="E43" s="71"/>
      <c r="F43" s="44"/>
      <c r="G43" s="44"/>
      <c r="H43" s="71"/>
      <c r="I43" s="71"/>
      <c r="J43" s="71"/>
      <c r="K43" s="71"/>
      <c r="L43" s="72"/>
      <c r="M43" s="72"/>
      <c r="N43" s="71"/>
      <c r="O43" s="71"/>
      <c r="P43" s="72"/>
      <c r="Q43" s="72"/>
      <c r="R43" s="72"/>
      <c r="S43" s="72"/>
    </row>
    <row r="44" spans="1:19">
      <c r="A44" s="52">
        <f t="shared" si="0"/>
        <v>9</v>
      </c>
      <c r="B44" s="71">
        <v>15247172.835016271</v>
      </c>
      <c r="C44" s="74">
        <v>25756837.701616928</v>
      </c>
      <c r="D44" s="71"/>
      <c r="E44" s="71"/>
      <c r="F44" s="44"/>
      <c r="G44" s="44"/>
      <c r="H44" s="71"/>
      <c r="I44" s="71"/>
      <c r="J44" s="71"/>
      <c r="K44" s="71"/>
      <c r="L44" s="72"/>
      <c r="M44" s="72"/>
      <c r="N44" s="71"/>
      <c r="O44" s="71"/>
      <c r="P44" s="72"/>
      <c r="Q44" s="72"/>
      <c r="R44" s="72"/>
      <c r="S44" s="72"/>
    </row>
    <row r="45" spans="1:19">
      <c r="A45" s="52">
        <f t="shared" si="0"/>
        <v>10</v>
      </c>
      <c r="B45" s="71">
        <v>16776038.399999987</v>
      </c>
      <c r="C45" s="74">
        <v>26707159.999999959</v>
      </c>
      <c r="D45" s="71"/>
      <c r="E45" s="71"/>
      <c r="F45" s="44"/>
      <c r="G45" s="44"/>
      <c r="H45" s="71"/>
      <c r="I45" s="71"/>
      <c r="J45" s="71"/>
      <c r="K45" s="71"/>
      <c r="L45" s="72"/>
      <c r="M45" s="72"/>
      <c r="N45" s="71"/>
      <c r="O45" s="71"/>
      <c r="P45" s="72"/>
      <c r="Q45" s="72"/>
      <c r="R45" s="72"/>
      <c r="S45" s="72"/>
    </row>
    <row r="46" spans="1:19">
      <c r="A46" s="52">
        <f t="shared" si="0"/>
        <v>11</v>
      </c>
      <c r="B46" s="71">
        <v>18664778.927956261</v>
      </c>
      <c r="C46" s="74">
        <v>26963338.97525429</v>
      </c>
      <c r="D46" s="71"/>
      <c r="E46" s="71"/>
      <c r="F46" s="44"/>
      <c r="G46" s="44"/>
      <c r="H46" s="71"/>
      <c r="I46" s="71"/>
      <c r="J46" s="71"/>
      <c r="K46" s="71"/>
      <c r="L46" s="72"/>
      <c r="M46" s="72"/>
      <c r="N46" s="71"/>
      <c r="O46" s="71"/>
      <c r="P46" s="72"/>
      <c r="Q46" s="72"/>
      <c r="R46" s="72"/>
      <c r="S46" s="72"/>
    </row>
    <row r="47" spans="1:19">
      <c r="A47" s="52">
        <f t="shared" si="0"/>
        <v>12</v>
      </c>
      <c r="B47" s="71">
        <v>20592970.399999984</v>
      </c>
      <c r="C47" s="74">
        <v>27068718.399999931</v>
      </c>
      <c r="D47" s="71"/>
      <c r="E47" s="71"/>
      <c r="F47" s="44"/>
      <c r="G47" s="44"/>
      <c r="H47" s="71"/>
      <c r="I47" s="71"/>
      <c r="J47" s="71"/>
      <c r="K47" s="71"/>
      <c r="L47" s="72"/>
      <c r="M47" s="72"/>
      <c r="N47" s="71"/>
      <c r="O47" s="71"/>
      <c r="P47" s="72"/>
      <c r="Q47" s="72"/>
      <c r="R47" s="72"/>
      <c r="S47" s="72"/>
    </row>
    <row r="48" spans="1:19">
      <c r="A48" s="52">
        <f t="shared" si="0"/>
        <v>13</v>
      </c>
      <c r="B48" s="71">
        <v>22313516.922186054</v>
      </c>
      <c r="C48" s="74">
        <v>27081773.504269946</v>
      </c>
      <c r="D48" s="71"/>
      <c r="E48" s="71"/>
      <c r="F48" s="44"/>
      <c r="G48" s="44"/>
      <c r="H48" s="71"/>
      <c r="I48" s="71"/>
      <c r="J48" s="71"/>
      <c r="K48" s="71"/>
      <c r="L48" s="72"/>
      <c r="M48" s="72"/>
      <c r="N48" s="71"/>
      <c r="O48" s="71"/>
      <c r="P48" s="72"/>
      <c r="Q48" s="72"/>
      <c r="R48" s="72"/>
      <c r="S48" s="72"/>
    </row>
    <row r="49" spans="1:19">
      <c r="A49" s="52">
        <f t="shared" si="0"/>
        <v>14</v>
      </c>
      <c r="B49" s="71">
        <v>23785273.599999975</v>
      </c>
      <c r="C49" s="74">
        <v>27086399.999999933</v>
      </c>
      <c r="D49" s="71"/>
      <c r="E49" s="71"/>
      <c r="F49" s="44"/>
      <c r="G49" s="44"/>
      <c r="H49" s="71"/>
      <c r="I49" s="71"/>
      <c r="J49" s="71"/>
      <c r="K49" s="71"/>
      <c r="L49" s="72"/>
      <c r="M49" s="72"/>
      <c r="N49" s="71"/>
      <c r="O49" s="71"/>
      <c r="P49" s="72"/>
      <c r="Q49" s="72"/>
      <c r="R49" s="72"/>
      <c r="S49" s="72"/>
    </row>
    <row r="50" spans="1:19">
      <c r="A50" s="52">
        <f t="shared" si="0"/>
        <v>15</v>
      </c>
      <c r="B50" s="71">
        <v>24962830.028990652</v>
      </c>
      <c r="C50" s="71">
        <v>27086399.999999933</v>
      </c>
      <c r="D50" s="71"/>
      <c r="E50" s="71"/>
      <c r="F50" s="44"/>
      <c r="G50" s="44"/>
      <c r="H50" s="71"/>
      <c r="I50" s="71"/>
      <c r="J50" s="71"/>
      <c r="K50" s="71"/>
      <c r="L50" s="72"/>
      <c r="M50" s="72"/>
      <c r="N50" s="71"/>
      <c r="O50" s="71"/>
      <c r="P50" s="72"/>
      <c r="Q50" s="72"/>
      <c r="R50" s="72"/>
      <c r="S50" s="72"/>
    </row>
    <row r="51" spans="1:19">
      <c r="A51" s="52">
        <f t="shared" si="0"/>
        <v>16</v>
      </c>
      <c r="B51" s="71">
        <v>25815031.199999973</v>
      </c>
      <c r="C51" s="71">
        <v>27086399.999999933</v>
      </c>
      <c r="D51" s="71"/>
      <c r="E51" s="71"/>
      <c r="F51" s="44"/>
      <c r="G51" s="44"/>
      <c r="H51" s="71"/>
      <c r="I51" s="71"/>
      <c r="J51" s="71"/>
      <c r="K51" s="71"/>
      <c r="L51" s="72"/>
      <c r="M51" s="72"/>
      <c r="N51" s="71"/>
      <c r="O51" s="71"/>
      <c r="P51" s="72"/>
      <c r="Q51" s="72"/>
      <c r="R51" s="72"/>
      <c r="S51" s="72"/>
    </row>
    <row r="52" spans="1:19">
      <c r="A52" s="52">
        <f t="shared" si="0"/>
        <v>17</v>
      </c>
      <c r="B52" s="71">
        <v>26316739.180215012</v>
      </c>
      <c r="C52" s="71"/>
      <c r="D52" s="71"/>
      <c r="E52" s="71"/>
      <c r="F52" s="44"/>
      <c r="G52" s="44"/>
      <c r="H52" s="71"/>
      <c r="I52" s="71"/>
      <c r="J52" s="71"/>
      <c r="K52" s="71"/>
      <c r="L52" s="72"/>
      <c r="M52" s="72"/>
      <c r="N52" s="71"/>
      <c r="O52" s="71"/>
      <c r="P52" s="72"/>
      <c r="Q52" s="72"/>
      <c r="R52" s="72"/>
      <c r="S52" s="72"/>
    </row>
    <row r="53" spans="1:19">
      <c r="A53" s="52">
        <f t="shared" si="0"/>
        <v>18</v>
      </c>
      <c r="B53" s="71">
        <v>26647011.999999959</v>
      </c>
      <c r="C53" s="71"/>
      <c r="D53" s="71"/>
      <c r="E53" s="71"/>
      <c r="F53" s="44"/>
      <c r="G53" s="44"/>
      <c r="H53" s="71"/>
      <c r="I53" s="71"/>
      <c r="J53" s="71"/>
      <c r="K53" s="71"/>
      <c r="L53" s="72"/>
      <c r="M53" s="72"/>
      <c r="N53" s="71"/>
      <c r="O53" s="71"/>
      <c r="P53" s="72"/>
      <c r="Q53" s="72"/>
      <c r="R53" s="72"/>
      <c r="S53" s="72"/>
    </row>
    <row r="54" spans="1:19">
      <c r="A54" s="52">
        <f t="shared" si="0"/>
        <v>19</v>
      </c>
      <c r="B54" s="71">
        <v>26871928.625229873</v>
      </c>
      <c r="C54" s="71"/>
      <c r="D54" s="71"/>
      <c r="E54" s="71"/>
      <c r="F54" s="44"/>
      <c r="G54" s="44"/>
      <c r="H54" s="71"/>
      <c r="I54" s="71"/>
      <c r="J54" s="71"/>
      <c r="K54" s="71"/>
      <c r="L54" s="72"/>
      <c r="M54" s="72"/>
      <c r="N54" s="71"/>
      <c r="O54" s="71"/>
      <c r="P54" s="72"/>
      <c r="Q54" s="72"/>
      <c r="R54" s="71"/>
      <c r="S54" s="71"/>
    </row>
    <row r="55" spans="1:19">
      <c r="A55" s="52">
        <f t="shared" si="0"/>
        <v>20</v>
      </c>
      <c r="B55" s="71">
        <v>26998774.399999939</v>
      </c>
      <c r="C55" s="71"/>
      <c r="D55" s="71"/>
      <c r="E55" s="71"/>
      <c r="F55" s="44"/>
      <c r="G55" s="44"/>
      <c r="H55" s="71"/>
      <c r="I55" s="71"/>
      <c r="J55" s="71"/>
      <c r="K55" s="71"/>
      <c r="L55" s="72"/>
      <c r="M55" s="72"/>
      <c r="N55" s="71"/>
      <c r="O55" s="71"/>
      <c r="P55" s="72"/>
      <c r="Q55" s="72"/>
      <c r="R55" s="71"/>
      <c r="S55" s="71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11.159885097772982</v>
      </c>
      <c r="C57" s="40">
        <f t="shared" si="1"/>
        <v>6.3402219348330808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27086400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60"/>
  <sheetViews>
    <sheetView zoomScale="70" zoomScaleNormal="70" workbookViewId="0">
      <selection activeCell="W15" sqref="W15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41851.204028025444</v>
      </c>
      <c r="D30" s="44"/>
      <c r="E30" s="44"/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10144.799999999994</v>
      </c>
      <c r="C31" s="71">
        <v>157500.79999999984</v>
      </c>
      <c r="D31" s="44"/>
      <c r="E31" s="44"/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65471.026915065355</v>
      </c>
      <c r="C32" s="71">
        <v>937268.76017885876</v>
      </c>
      <c r="D32" s="44"/>
      <c r="E32" s="44"/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208157.86666666655</v>
      </c>
      <c r="C33" s="71">
        <v>2504691.1999999988</v>
      </c>
      <c r="D33" s="44"/>
      <c r="E33" s="44"/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720707.09152505896</v>
      </c>
      <c r="C34" s="71">
        <v>5440534.2625982203</v>
      </c>
      <c r="D34" s="44"/>
      <c r="E34" s="44"/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1693531.4666666661</v>
      </c>
      <c r="C35" s="71">
        <v>8982485.8666666653</v>
      </c>
      <c r="D35" s="44"/>
      <c r="E35" s="44"/>
      <c r="F35" s="44"/>
      <c r="G35" s="44"/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3473494.3191740862</v>
      </c>
      <c r="C36" s="71">
        <v>11876730.077256234</v>
      </c>
      <c r="D36" s="44"/>
      <c r="E36" s="44"/>
      <c r="F36" s="44"/>
      <c r="G36" s="44"/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5863946.1333333282</v>
      </c>
      <c r="C37" s="71">
        <v>14349373.866666654</v>
      </c>
      <c r="D37" s="44"/>
      <c r="E37" s="44"/>
      <c r="F37" s="44"/>
      <c r="G37" s="44"/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8503211.6259580106</v>
      </c>
      <c r="C38" s="71">
        <v>16026963.528193615</v>
      </c>
      <c r="D38" s="44"/>
      <c r="E38" s="44"/>
      <c r="F38" s="44"/>
      <c r="G38" s="44"/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11073687.199999994</v>
      </c>
      <c r="C39" s="71">
        <v>17777534.933333319</v>
      </c>
      <c r="D39" s="44"/>
      <c r="E39" s="44"/>
      <c r="F39" s="44"/>
      <c r="G39" s="44"/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13052329.439471837</v>
      </c>
      <c r="C40" s="73">
        <v>20620337.607104544</v>
      </c>
      <c r="D40" s="44"/>
      <c r="E40" s="44"/>
      <c r="F40" s="44"/>
      <c r="G40" s="44"/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14818338.133333325</v>
      </c>
      <c r="C41" s="74">
        <v>24222959.733333323</v>
      </c>
      <c r="D41" s="44"/>
      <c r="E41" s="44"/>
      <c r="F41" s="44"/>
      <c r="G41" s="44"/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16449800.716441939</v>
      </c>
      <c r="C42" s="75">
        <v>29157452.666877985</v>
      </c>
      <c r="D42" s="44"/>
      <c r="E42" s="44"/>
      <c r="F42" s="44"/>
      <c r="G42" s="44"/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18115706.933333322</v>
      </c>
      <c r="C43" s="74">
        <v>33233278.933333311</v>
      </c>
      <c r="D43" s="44"/>
      <c r="E43" s="44"/>
      <c r="F43" s="44"/>
      <c r="G43" s="44"/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20017473.960333534</v>
      </c>
      <c r="C44" s="74">
        <v>35015710.851103149</v>
      </c>
      <c r="D44" s="44"/>
      <c r="E44" s="44"/>
      <c r="F44" s="44"/>
      <c r="G44" s="44"/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22189225.333333321</v>
      </c>
      <c r="C45" s="74">
        <v>35870643.999999993</v>
      </c>
      <c r="D45" s="44"/>
      <c r="E45" s="44"/>
      <c r="F45" s="44"/>
      <c r="G45" s="44"/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24944923.828800373</v>
      </c>
      <c r="C46" s="74">
        <v>36016092.101134554</v>
      </c>
      <c r="D46" s="44"/>
      <c r="E46" s="44"/>
      <c r="F46" s="44"/>
      <c r="G46" s="44"/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27812394.133333314</v>
      </c>
      <c r="C47" s="74">
        <v>36069823.733333364</v>
      </c>
      <c r="D47" s="44"/>
      <c r="E47" s="44"/>
      <c r="F47" s="44"/>
      <c r="G47" s="44"/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30439415.980727032</v>
      </c>
      <c r="C48" s="74">
        <v>36071152.008191459</v>
      </c>
      <c r="D48" s="44"/>
      <c r="E48" s="44"/>
      <c r="F48" s="44"/>
      <c r="G48" s="44"/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32599567.733333323</v>
      </c>
      <c r="C49" s="74">
        <v>36071600.000000037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34135965.131690614</v>
      </c>
      <c r="C50" s="71">
        <v>36071600.000000037</v>
      </c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35122191.466666654</v>
      </c>
      <c r="C51" s="71">
        <v>36071600.000000037</v>
      </c>
      <c r="D51" s="44"/>
      <c r="E51" s="44"/>
      <c r="F51" s="44"/>
      <c r="G51" s="44"/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35573995.68713595</v>
      </c>
      <c r="C52" s="71"/>
      <c r="D52" s="44"/>
      <c r="E52" s="44"/>
      <c r="F52" s="44"/>
      <c r="G52" s="44"/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35828355.466666669</v>
      </c>
      <c r="C53" s="71"/>
      <c r="D53" s="44"/>
      <c r="E53" s="44"/>
      <c r="F53" s="44"/>
      <c r="G53" s="44"/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35961651.997516878</v>
      </c>
      <c r="C54" s="71"/>
      <c r="D54" s="44"/>
      <c r="E54" s="44"/>
      <c r="F54" s="44"/>
      <c r="G54" s="44"/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36029960.533333361</v>
      </c>
      <c r="C55" s="71"/>
      <c r="D55" s="44"/>
      <c r="E55" s="44"/>
      <c r="F55" s="44"/>
      <c r="G55" s="44"/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11.111758141168195</v>
      </c>
      <c r="C57" s="40">
        <f t="shared" si="1"/>
        <v>6.2239904107440269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36071600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0"/>
  <sheetViews>
    <sheetView zoomScale="70" zoomScaleNormal="70" workbookViewId="0">
      <selection activeCell="W16" sqref="W16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40130.065077301682</v>
      </c>
      <c r="D30" s="44"/>
      <c r="E30" s="44"/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2868.7999999999979</v>
      </c>
      <c r="C31" s="71">
        <v>152046.39999999988</v>
      </c>
      <c r="D31" s="44"/>
      <c r="E31" s="44"/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60246.582666317932</v>
      </c>
      <c r="C32" s="71">
        <v>984726.71917593165</v>
      </c>
      <c r="D32" s="44"/>
      <c r="E32" s="44"/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210636.79999999984</v>
      </c>
      <c r="C33" s="71">
        <v>2728167.1999999969</v>
      </c>
      <c r="D33" s="44"/>
      <c r="E33" s="44"/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818058.15608346916</v>
      </c>
      <c r="C34" s="71">
        <v>6425196.2070903666</v>
      </c>
      <c r="D34" s="44"/>
      <c r="E34" s="44"/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1988210.3999999994</v>
      </c>
      <c r="C35" s="71">
        <v>11013085.599999992</v>
      </c>
      <c r="D35" s="44"/>
      <c r="E35" s="44"/>
      <c r="F35" s="44"/>
      <c r="G35" s="44"/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4096302.5925769438</v>
      </c>
      <c r="C36" s="71">
        <v>14700382.522654532</v>
      </c>
      <c r="D36" s="44"/>
      <c r="E36" s="44"/>
      <c r="F36" s="44"/>
      <c r="G36" s="44"/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6989989.5999999931</v>
      </c>
      <c r="C37" s="71">
        <v>17853395.999999996</v>
      </c>
      <c r="D37" s="44"/>
      <c r="E37" s="44"/>
      <c r="F37" s="44"/>
      <c r="G37" s="44"/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10413280.369669376</v>
      </c>
      <c r="C38" s="71">
        <v>20047660.637808852</v>
      </c>
      <c r="D38" s="44"/>
      <c r="E38" s="44"/>
      <c r="F38" s="44"/>
      <c r="G38" s="44"/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13794052.79999999</v>
      </c>
      <c r="C39" s="71">
        <v>22255067.999999989</v>
      </c>
      <c r="D39" s="44"/>
      <c r="E39" s="44"/>
      <c r="F39" s="44"/>
      <c r="G39" s="44"/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16333666.29948343</v>
      </c>
      <c r="C40" s="73">
        <v>25315448.639941979</v>
      </c>
      <c r="D40" s="44"/>
      <c r="E40" s="44"/>
      <c r="F40" s="44"/>
      <c r="G40" s="44"/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18545251.999999989</v>
      </c>
      <c r="C41" s="74">
        <v>29269495.199999984</v>
      </c>
      <c r="D41" s="44"/>
      <c r="E41" s="44"/>
      <c r="F41" s="44"/>
      <c r="G41" s="44"/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20490370.848946448</v>
      </c>
      <c r="C42" s="75">
        <v>35913586.063407667</v>
      </c>
      <c r="D42" s="44"/>
      <c r="E42" s="44"/>
      <c r="F42" s="44"/>
      <c r="G42" s="44"/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22444329.599999994</v>
      </c>
      <c r="C43" s="74">
        <v>41759907.199999973</v>
      </c>
      <c r="D43" s="44"/>
      <c r="E43" s="44"/>
      <c r="F43" s="44"/>
      <c r="G43" s="44"/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24670715.604152445</v>
      </c>
      <c r="C44" s="74">
        <v>44312369.106597416</v>
      </c>
      <c r="D44" s="44"/>
      <c r="E44" s="44"/>
      <c r="F44" s="44"/>
      <c r="G44" s="44"/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27283431.999999993</v>
      </c>
      <c r="C45" s="74">
        <v>45530592.799999982</v>
      </c>
      <c r="D45" s="44"/>
      <c r="E45" s="44"/>
      <c r="F45" s="44"/>
      <c r="G45" s="44"/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30868638.963254027</v>
      </c>
      <c r="C46" s="74">
        <v>45707699.784642234</v>
      </c>
      <c r="D46" s="44"/>
      <c r="E46" s="44"/>
      <c r="F46" s="44"/>
      <c r="G46" s="44"/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34722635.199999996</v>
      </c>
      <c r="C47" s="74">
        <v>45773094.399999991</v>
      </c>
      <c r="D47" s="44"/>
      <c r="E47" s="44"/>
      <c r="F47" s="44"/>
      <c r="G47" s="44"/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38278703.141197562</v>
      </c>
      <c r="C48" s="74">
        <v>45776453.053603619</v>
      </c>
      <c r="D48" s="44"/>
      <c r="E48" s="44"/>
      <c r="F48" s="44"/>
      <c r="G48" s="44"/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41224471.199999943</v>
      </c>
      <c r="C49" s="74">
        <v>45777600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43325857.759434842</v>
      </c>
      <c r="C50" s="71">
        <v>45777600</v>
      </c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44662569.599999972</v>
      </c>
      <c r="C51" s="71">
        <v>45777600</v>
      </c>
      <c r="D51" s="44"/>
      <c r="E51" s="44"/>
      <c r="F51" s="44"/>
      <c r="G51" s="44"/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45259708.695834994</v>
      </c>
      <c r="C52" s="71"/>
      <c r="D52" s="44"/>
      <c r="E52" s="44"/>
      <c r="F52" s="44"/>
      <c r="G52" s="44"/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45572577.599999987</v>
      </c>
      <c r="C53" s="71"/>
      <c r="D53" s="44"/>
      <c r="E53" s="44"/>
      <c r="F53" s="44"/>
      <c r="G53" s="44"/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45695570.549967244</v>
      </c>
      <c r="C54" s="71"/>
      <c r="D54" s="44"/>
      <c r="E54" s="44"/>
      <c r="F54" s="44"/>
      <c r="G54" s="44"/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45753637.600000009</v>
      </c>
      <c r="C55" s="71"/>
      <c r="D55" s="44"/>
      <c r="E55" s="44"/>
      <c r="F55" s="44"/>
      <c r="G55" s="44"/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11.317712424750546</v>
      </c>
      <c r="C57" s="40">
        <f t="shared" si="1"/>
        <v>6.4427539413391264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45777600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0"/>
  <sheetViews>
    <sheetView zoomScale="70" zoomScaleNormal="70" workbookViewId="0">
      <selection activeCell="V17" sqref="V17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54028.897478484025</v>
      </c>
      <c r="D30" s="71"/>
      <c r="E30" s="71"/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1707.1999999999989</v>
      </c>
      <c r="C31" s="71">
        <v>204863.99999999983</v>
      </c>
      <c r="D31" s="71"/>
      <c r="E31" s="71"/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68147.706860150531</v>
      </c>
      <c r="C32" s="71">
        <v>1359775.4761910168</v>
      </c>
      <c r="D32" s="71"/>
      <c r="E32" s="71"/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243651.19999999984</v>
      </c>
      <c r="C33" s="71">
        <v>3730073.5999999992</v>
      </c>
      <c r="D33" s="71"/>
      <c r="E33" s="71"/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993956.59653538477</v>
      </c>
      <c r="C34" s="71">
        <v>8405384.5929677319</v>
      </c>
      <c r="D34" s="71"/>
      <c r="E34" s="71"/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2459379.1999999997</v>
      </c>
      <c r="C35" s="71">
        <v>14000127.19999999</v>
      </c>
      <c r="D35" s="71"/>
      <c r="E35" s="71"/>
      <c r="F35" s="71"/>
      <c r="G35" s="71"/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5198287.839317889</v>
      </c>
      <c r="C36" s="71">
        <v>18307611.466983758</v>
      </c>
      <c r="D36" s="71"/>
      <c r="E36" s="71"/>
      <c r="F36" s="71"/>
      <c r="G36" s="71"/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8896683.9999999925</v>
      </c>
      <c r="C37" s="71">
        <v>21893935.999999981</v>
      </c>
      <c r="D37" s="71"/>
      <c r="E37" s="71"/>
      <c r="F37" s="71"/>
      <c r="G37" s="71"/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12966322.22920882</v>
      </c>
      <c r="C38" s="71">
        <v>24291624.182055101</v>
      </c>
      <c r="D38" s="71"/>
      <c r="E38" s="71"/>
      <c r="F38" s="71"/>
      <c r="G38" s="71"/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16898171.999999989</v>
      </c>
      <c r="C39" s="71">
        <v>26787683.199999981</v>
      </c>
      <c r="D39" s="71"/>
      <c r="E39" s="71"/>
      <c r="F39" s="71"/>
      <c r="G39" s="71"/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19887069.024427153</v>
      </c>
      <c r="C40" s="73">
        <v>30854219.849008184</v>
      </c>
      <c r="D40" s="71"/>
      <c r="E40" s="73"/>
      <c r="F40" s="71"/>
      <c r="G40" s="71"/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22490630.39999998</v>
      </c>
      <c r="C41" s="74">
        <v>36182524.79999996</v>
      </c>
      <c r="D41" s="71"/>
      <c r="E41" s="74"/>
      <c r="F41" s="71"/>
      <c r="G41" s="71"/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24769552.129277579</v>
      </c>
      <c r="C42" s="75">
        <v>44361758.328713462</v>
      </c>
      <c r="D42" s="71"/>
      <c r="E42" s="75"/>
      <c r="F42" s="71"/>
      <c r="G42" s="71"/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27081112.799999986</v>
      </c>
      <c r="C43" s="74">
        <v>50945289.599999979</v>
      </c>
      <c r="D43" s="71"/>
      <c r="E43" s="74"/>
      <c r="F43" s="73"/>
      <c r="G43" s="73"/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29784018.122535247</v>
      </c>
      <c r="C44" s="74">
        <v>53086112.772722736</v>
      </c>
      <c r="D44" s="71"/>
      <c r="E44" s="74"/>
      <c r="F44" s="74"/>
      <c r="G44" s="74"/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33005248.799999975</v>
      </c>
      <c r="C45" s="74">
        <v>54027436.799999952</v>
      </c>
      <c r="D45" s="71"/>
      <c r="E45" s="74"/>
      <c r="F45" s="75"/>
      <c r="G45" s="71"/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37520298.917650029</v>
      </c>
      <c r="C46" s="74">
        <v>54144419.633879341</v>
      </c>
      <c r="D46" s="71"/>
      <c r="E46" s="74"/>
      <c r="F46" s="74"/>
      <c r="G46" s="71"/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42332548.799999967</v>
      </c>
      <c r="C47" s="74">
        <v>54185999.999999963</v>
      </c>
      <c r="D47" s="71"/>
      <c r="E47" s="74"/>
      <c r="F47" s="74"/>
      <c r="G47" s="71"/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46656724.608287163</v>
      </c>
      <c r="C48" s="74">
        <v>54185999.999999963</v>
      </c>
      <c r="D48" s="71"/>
      <c r="E48" s="74"/>
      <c r="F48" s="74"/>
      <c r="G48" s="71"/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50030784.79999996</v>
      </c>
      <c r="C49" s="74">
        <v>54185999.999999963</v>
      </c>
      <c r="D49" s="71"/>
      <c r="E49" s="74"/>
      <c r="F49" s="74"/>
      <c r="G49" s="71"/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52117140.178503387</v>
      </c>
      <c r="C50" s="71">
        <v>54185999.999999963</v>
      </c>
      <c r="D50" s="71"/>
      <c r="E50" s="71"/>
      <c r="F50" s="74"/>
      <c r="G50" s="71"/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53345792.799999975</v>
      </c>
      <c r="C51" s="71">
        <v>54185999.999999963</v>
      </c>
      <c r="D51" s="71"/>
      <c r="E51" s="71"/>
      <c r="F51" s="74"/>
      <c r="G51" s="71"/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53844168.610153936</v>
      </c>
      <c r="C52" s="71"/>
      <c r="D52" s="71"/>
      <c r="E52" s="71"/>
      <c r="F52" s="74"/>
      <c r="G52" s="71"/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54081042.399999954</v>
      </c>
      <c r="C53" s="71"/>
      <c r="D53" s="71"/>
      <c r="E53" s="71"/>
      <c r="F53" s="71"/>
      <c r="G53" s="71"/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54141816.456375256</v>
      </c>
      <c r="C54" s="71"/>
      <c r="D54" s="71"/>
      <c r="E54" s="71"/>
      <c r="F54" s="71"/>
      <c r="G54" s="71"/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54169269.599999957</v>
      </c>
      <c r="C55" s="71"/>
      <c r="D55" s="71"/>
      <c r="E55" s="71"/>
      <c r="F55" s="71"/>
      <c r="G55" s="71"/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11.090040289256045</v>
      </c>
      <c r="C57" s="40">
        <f t="shared" si="1"/>
        <v>6.2314573638752524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54186000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60"/>
  <sheetViews>
    <sheetView zoomScale="70" zoomScaleNormal="70" workbookViewId="0">
      <selection activeCell="W23" sqref="W23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77166.01955666022</v>
      </c>
      <c r="D30" s="44"/>
      <c r="E30" s="44"/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11611.999999999993</v>
      </c>
      <c r="C31" s="71">
        <v>290082.39999999985</v>
      </c>
      <c r="D31" s="44"/>
      <c r="E31" s="44"/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126818.4937518168</v>
      </c>
      <c r="C32" s="71">
        <v>1688186.881726203</v>
      </c>
      <c r="D32" s="44"/>
      <c r="E32" s="44"/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420510.39999999979</v>
      </c>
      <c r="C33" s="71">
        <v>4528535.9999999991</v>
      </c>
      <c r="D33" s="44"/>
      <c r="E33" s="44"/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1400266.9150821592</v>
      </c>
      <c r="C34" s="71">
        <v>10016166.37768149</v>
      </c>
      <c r="D34" s="44"/>
      <c r="E34" s="44"/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3231440.799999997</v>
      </c>
      <c r="C35" s="71">
        <v>16886011.199999992</v>
      </c>
      <c r="D35" s="44"/>
      <c r="E35" s="44"/>
      <c r="F35" s="44"/>
      <c r="G35" s="44"/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6486529.2362573342</v>
      </c>
      <c r="C36" s="71">
        <v>22900127.849668842</v>
      </c>
      <c r="D36" s="44"/>
      <c r="E36" s="44"/>
      <c r="F36" s="44"/>
      <c r="G36" s="44"/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10939839.999999991</v>
      </c>
      <c r="C37" s="71">
        <v>28251676.799999982</v>
      </c>
      <c r="D37" s="44"/>
      <c r="E37" s="44"/>
      <c r="F37" s="44"/>
      <c r="G37" s="44"/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16217666.752777675</v>
      </c>
      <c r="C38" s="71">
        <v>32092556.737140242</v>
      </c>
      <c r="D38" s="44"/>
      <c r="E38" s="44"/>
      <c r="F38" s="44"/>
      <c r="G38" s="44"/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21502257.599999983</v>
      </c>
      <c r="C39" s="71">
        <v>35965931.999999963</v>
      </c>
      <c r="D39" s="44"/>
      <c r="E39" s="44"/>
      <c r="F39" s="44"/>
      <c r="G39" s="44"/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25563856.619112022</v>
      </c>
      <c r="C40" s="73">
        <v>41238239.741244741</v>
      </c>
      <c r="D40" s="44"/>
      <c r="E40" s="44"/>
      <c r="F40" s="44"/>
      <c r="G40" s="44"/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29251225.599999975</v>
      </c>
      <c r="C41" s="74">
        <v>47737630.399999961</v>
      </c>
      <c r="D41" s="44"/>
      <c r="E41" s="44"/>
      <c r="F41" s="44"/>
      <c r="G41" s="44"/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32846188.210845087</v>
      </c>
      <c r="C42" s="75">
        <v>57205596.927269906</v>
      </c>
      <c r="D42" s="44"/>
      <c r="E42" s="44"/>
      <c r="F42" s="44"/>
      <c r="G42" s="44"/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36410829.599999964</v>
      </c>
      <c r="C43" s="74">
        <v>65720107.199999943</v>
      </c>
      <c r="D43" s="44"/>
      <c r="E43" s="44"/>
      <c r="F43" s="44"/>
      <c r="G43" s="44"/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40023295.963798463</v>
      </c>
      <c r="C44" s="74">
        <v>70551919.677671045</v>
      </c>
      <c r="D44" s="44"/>
      <c r="E44" s="44"/>
      <c r="F44" s="44"/>
      <c r="G44" s="44"/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43901406.399999984</v>
      </c>
      <c r="C45" s="74">
        <v>73050409.599999949</v>
      </c>
      <c r="D45" s="44"/>
      <c r="E45" s="44"/>
      <c r="F45" s="44"/>
      <c r="G45" s="44"/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48460613.705479525</v>
      </c>
      <c r="C46" s="74">
        <v>73476717.158595636</v>
      </c>
      <c r="D46" s="44"/>
      <c r="E46" s="44"/>
      <c r="F46" s="44"/>
      <c r="G46" s="44"/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53420628.799999967</v>
      </c>
      <c r="C47" s="74">
        <v>73634381.599999964</v>
      </c>
      <c r="D47" s="44"/>
      <c r="E47" s="44"/>
      <c r="F47" s="44"/>
      <c r="G47" s="44"/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58899759.508710913</v>
      </c>
      <c r="C48" s="74">
        <v>73637089.82944496</v>
      </c>
      <c r="D48" s="44"/>
      <c r="E48" s="44"/>
      <c r="F48" s="44"/>
      <c r="G48" s="44"/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63924107.999999955</v>
      </c>
      <c r="C49" s="74">
        <v>73637999.999999955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67833018.092092112</v>
      </c>
      <c r="C50" s="71">
        <v>73637999.999999955</v>
      </c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70606343.200000033</v>
      </c>
      <c r="C51" s="71">
        <v>73637999.999999955</v>
      </c>
      <c r="D51" s="44"/>
      <c r="E51" s="44"/>
      <c r="F51" s="44"/>
      <c r="G51" s="44"/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72201741.457996696</v>
      </c>
      <c r="C52" s="71"/>
      <c r="D52" s="44"/>
      <c r="E52" s="44"/>
      <c r="F52" s="44"/>
      <c r="G52" s="44"/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73094099.999999985</v>
      </c>
      <c r="C53" s="71"/>
      <c r="D53" s="44"/>
      <c r="E53" s="44"/>
      <c r="F53" s="44"/>
      <c r="G53" s="44"/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73426777.060315102</v>
      </c>
      <c r="C54" s="71"/>
      <c r="D54" s="44"/>
      <c r="E54" s="44"/>
      <c r="F54" s="44"/>
      <c r="G54" s="44"/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73580375.199999958</v>
      </c>
      <c r="C55" s="71"/>
      <c r="D55" s="44"/>
      <c r="E55" s="44"/>
      <c r="F55" s="44"/>
      <c r="G55" s="44"/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11.633531673644637</v>
      </c>
      <c r="C57" s="40">
        <f t="shared" si="1"/>
        <v>6.4242829985989882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73638000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60"/>
  <sheetViews>
    <sheetView zoomScale="70" zoomScaleNormal="70" workbookViewId="0">
      <selection activeCell="W18" sqref="W18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93307.485490533974</v>
      </c>
      <c r="D30" s="44"/>
      <c r="E30" s="44"/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22943.999999999985</v>
      </c>
      <c r="C31" s="71">
        <v>350311.7333333331</v>
      </c>
      <c r="D31" s="44"/>
      <c r="E31" s="44"/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148968.65538552855</v>
      </c>
      <c r="C32" s="71">
        <v>1991942.891671625</v>
      </c>
      <c r="D32" s="44"/>
      <c r="E32" s="44"/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474509.33333333308</v>
      </c>
      <c r="C33" s="71">
        <v>5354620.5333333286</v>
      </c>
      <c r="D33" s="44"/>
      <c r="E33" s="44"/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1668577.9592717616</v>
      </c>
      <c r="C34" s="71">
        <v>12099649.557168499</v>
      </c>
      <c r="D34" s="44"/>
      <c r="E34" s="44"/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3904506.6666666633</v>
      </c>
      <c r="C35" s="71">
        <v>20631048.79999999</v>
      </c>
      <c r="D35" s="44"/>
      <c r="E35" s="44"/>
      <c r="F35" s="44"/>
      <c r="G35" s="44"/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7691842.8329930091</v>
      </c>
      <c r="C36" s="71">
        <v>28120132.526060216</v>
      </c>
      <c r="D36" s="44"/>
      <c r="E36" s="44"/>
      <c r="F36" s="44"/>
      <c r="G36" s="44"/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12894611.999999989</v>
      </c>
      <c r="C37" s="71">
        <v>34767695.733333305</v>
      </c>
      <c r="D37" s="44"/>
      <c r="E37" s="44"/>
      <c r="F37" s="44"/>
      <c r="G37" s="44"/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19327184.464253418</v>
      </c>
      <c r="C38" s="71">
        <v>39511889.874432087</v>
      </c>
      <c r="D38" s="44"/>
      <c r="E38" s="44"/>
      <c r="F38" s="44"/>
      <c r="G38" s="44"/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25887990.133333318</v>
      </c>
      <c r="C39" s="71">
        <v>44204709.066666603</v>
      </c>
      <c r="D39" s="44"/>
      <c r="E39" s="44"/>
      <c r="F39" s="44"/>
      <c r="G39" s="44"/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30998602.009344354</v>
      </c>
      <c r="C40" s="73">
        <v>50250719.932584435</v>
      </c>
      <c r="D40" s="44"/>
      <c r="E40" s="44"/>
      <c r="F40" s="44"/>
      <c r="G40" s="44"/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35637599.99999997</v>
      </c>
      <c r="C41" s="74">
        <v>57717172.799999952</v>
      </c>
      <c r="D41" s="44"/>
      <c r="E41" s="44"/>
      <c r="F41" s="44"/>
      <c r="G41" s="44"/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40117436.191773079</v>
      </c>
      <c r="C42" s="75">
        <v>69090031.594272047</v>
      </c>
      <c r="D42" s="44"/>
      <c r="E42" s="44"/>
      <c r="F42" s="44"/>
      <c r="G42" s="44"/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44443421.599999979</v>
      </c>
      <c r="C43" s="74">
        <v>79900025.866666615</v>
      </c>
      <c r="D43" s="44"/>
      <c r="E43" s="44"/>
      <c r="F43" s="44"/>
      <c r="G43" s="44"/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48569630.215595029</v>
      </c>
      <c r="C44" s="74">
        <v>86918356.109106809</v>
      </c>
      <c r="D44" s="44"/>
      <c r="E44" s="44"/>
      <c r="F44" s="44"/>
      <c r="G44" s="44"/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52920475.199999973</v>
      </c>
      <c r="C45" s="74">
        <v>90717663.733333245</v>
      </c>
      <c r="D45" s="44"/>
      <c r="E45" s="44"/>
      <c r="F45" s="44"/>
      <c r="G45" s="44"/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58037813.048109651</v>
      </c>
      <c r="C46" s="74">
        <v>91377618.295880049</v>
      </c>
      <c r="D46" s="44"/>
      <c r="E46" s="44"/>
      <c r="F46" s="44"/>
      <c r="G46" s="44"/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63819990.133333296</v>
      </c>
      <c r="C47" s="74">
        <v>91620799.999999881</v>
      </c>
      <c r="D47" s="44"/>
      <c r="E47" s="44"/>
      <c r="F47" s="44"/>
      <c r="G47" s="44"/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70886434.811830416</v>
      </c>
      <c r="C48" s="74">
        <v>91620799.999999881</v>
      </c>
      <c r="D48" s="44"/>
      <c r="E48" s="44"/>
      <c r="F48" s="44"/>
      <c r="G48" s="44"/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77663095.466666594</v>
      </c>
      <c r="C49" s="74">
        <v>91620799.999999881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82941600.146799698</v>
      </c>
      <c r="C50" s="71">
        <v>91620799.999999881</v>
      </c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86839994.399999961</v>
      </c>
      <c r="C51" s="71">
        <v>91620799.999999881</v>
      </c>
      <c r="D51" s="44"/>
      <c r="E51" s="44"/>
      <c r="F51" s="44"/>
      <c r="G51" s="44"/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89345645.911902413</v>
      </c>
      <c r="C52" s="71"/>
      <c r="D52" s="44"/>
      <c r="E52" s="44"/>
      <c r="F52" s="44"/>
      <c r="G52" s="44"/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90783669.866666541</v>
      </c>
      <c r="C53" s="71"/>
      <c r="D53" s="44"/>
      <c r="E53" s="44"/>
      <c r="F53" s="44"/>
      <c r="G53" s="44"/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91290636.334185362</v>
      </c>
      <c r="C54" s="71"/>
      <c r="D54" s="44"/>
      <c r="E54" s="44"/>
      <c r="F54" s="44"/>
      <c r="G54" s="44"/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91523640.533333197</v>
      </c>
      <c r="C55" s="71"/>
      <c r="D55" s="44"/>
      <c r="E55" s="44"/>
      <c r="F55" s="44"/>
      <c r="G55" s="44"/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12.046822086019882</v>
      </c>
      <c r="C57" s="40">
        <f t="shared" si="1"/>
        <v>6.5861844794093711</v>
      </c>
      <c r="D57" s="40" t="str">
        <f t="shared" si="1"/>
        <v/>
      </c>
      <c r="E57" s="40" t="str">
        <f t="shared" si="1"/>
        <v/>
      </c>
      <c r="F57" s="40" t="str">
        <f t="shared" si="1"/>
        <v/>
      </c>
      <c r="G57" s="40" t="str">
        <f t="shared" si="1"/>
        <v/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91620800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9"/>
  <sheetViews>
    <sheetView workbookViewId="0">
      <selection activeCell="R23" sqref="R23"/>
    </sheetView>
  </sheetViews>
  <sheetFormatPr defaultRowHeight="15"/>
  <cols>
    <col min="3" max="3" width="13.140625" customWidth="1"/>
  </cols>
  <sheetData>
    <row r="2" spans="2:18" ht="24" thickBot="1">
      <c r="B2" s="89" t="s">
        <v>22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8" ht="65.099999999999994" customHeight="1" thickBot="1">
      <c r="B3" s="1" t="s">
        <v>19</v>
      </c>
      <c r="C3" s="1" t="s">
        <v>4</v>
      </c>
      <c r="D3" s="2" t="s">
        <v>0</v>
      </c>
      <c r="E3" s="3" t="s">
        <v>34</v>
      </c>
      <c r="F3" s="3" t="s">
        <v>36</v>
      </c>
      <c r="G3" s="3" t="s">
        <v>38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</v>
      </c>
      <c r="N3" s="4" t="s">
        <v>2</v>
      </c>
      <c r="O3" s="5" t="s">
        <v>3</v>
      </c>
    </row>
    <row r="4" spans="2:18">
      <c r="B4" s="86" t="s">
        <v>20</v>
      </c>
      <c r="C4" s="59" t="s">
        <v>39</v>
      </c>
      <c r="D4" s="62">
        <f ca="1">INDIRECT("'"&amp;C4&amp;"'!B57")</f>
        <v>10.661797910542729</v>
      </c>
      <c r="E4" s="61">
        <f ca="1">INDIRECT("'"&amp;C4&amp;"'!D57")</f>
        <v>10.16855265771874</v>
      </c>
      <c r="F4" s="61">
        <f ca="1">INDIRECT("'"&amp;C4&amp;"'!F57")</f>
        <v>11.36845431511991</v>
      </c>
      <c r="G4" s="61">
        <v>11.17</v>
      </c>
      <c r="H4" s="61" t="str">
        <f ca="1">INDIRECT("'"&amp;C4&amp;"'!J57")</f>
        <v/>
      </c>
      <c r="I4" s="61" t="str">
        <f ca="1">INDIRECT("'"&amp;C4&amp;"'!L57")</f>
        <v/>
      </c>
      <c r="J4" s="61" t="str">
        <f ca="1">INDIRECT("'"&amp;C4&amp;"'!N57")</f>
        <v/>
      </c>
      <c r="K4" s="61" t="str">
        <f ca="1">INDIRECT("'"&amp;C4&amp;"'!P57")</f>
        <v/>
      </c>
      <c r="L4" s="68" t="str">
        <f ca="1">INDIRECT("'"&amp;C4&amp;"'!R57")</f>
        <v/>
      </c>
      <c r="M4" s="23">
        <f ca="1">STDEV(D4,E4,F4,G4,H4,I4,J4,K4,L4)</f>
        <v>0.53874610588523619</v>
      </c>
      <c r="N4" s="8">
        <f ca="1">MAX(D4,E4,F4,G4,H4,I4,J4,K4,L4)-MIN(D4,E4,F4,G4,H4,I4,J4,K4,L4)</f>
        <v>1.1999016574011705</v>
      </c>
      <c r="O4" s="9">
        <f ca="1">AVERAGE(D4,E4,F4,G4,H4,I4,J4,K4,L4)</f>
        <v>10.842201220845345</v>
      </c>
      <c r="R4" s="70"/>
    </row>
    <row r="5" spans="2:18">
      <c r="B5" s="87"/>
      <c r="C5" s="10" t="s">
        <v>40</v>
      </c>
      <c r="D5" s="63">
        <f t="shared" ref="D5:D11" ca="1" si="0">INDIRECT("'"&amp;C5&amp;"'!B57")</f>
        <v>10.774601505816811</v>
      </c>
      <c r="E5" s="11">
        <f t="shared" ref="E5:E11" ca="1" si="1">INDIRECT("'"&amp;C5&amp;"'!D57")</f>
        <v>10.117976046160594</v>
      </c>
      <c r="F5" s="11">
        <f t="shared" ref="F5:F11" ca="1" si="2">INDIRECT("'"&amp;C5&amp;"'!F57")</f>
        <v>11.45792425547317</v>
      </c>
      <c r="G5" s="11">
        <v>11.48</v>
      </c>
      <c r="H5" s="11" t="str">
        <f t="shared" ref="H5:H11" ca="1" si="3">INDIRECT("'"&amp;C5&amp;"'!J57")</f>
        <v/>
      </c>
      <c r="I5" s="11" t="str">
        <f t="shared" ref="I5:I11" ca="1" si="4">INDIRECT("'"&amp;C5&amp;"'!L57")</f>
        <v/>
      </c>
      <c r="J5" s="11" t="str">
        <f t="shared" ref="J5:J11" ca="1" si="5">INDIRECT("'"&amp;C5&amp;"'!N57")</f>
        <v/>
      </c>
      <c r="K5" s="11" t="str">
        <f t="shared" ref="K5:K11" ca="1" si="6">INDIRECT("'"&amp;C5&amp;"'!P57")</f>
        <v/>
      </c>
      <c r="L5" s="22" t="str">
        <f t="shared" ref="L5:L10" ca="1" si="7">INDIRECT("'"&amp;C5&amp;"'!R57")</f>
        <v/>
      </c>
      <c r="M5" s="26">
        <f ca="1">STDEV(D5,E5,F5,G5,H5,I5,J5,K5,L5)</f>
        <v>0.64850673364733957</v>
      </c>
      <c r="N5" s="12">
        <f t="shared" ref="N5:N19" ca="1" si="8">MAX(D5,E5,F5,G5,H5,I5,J5,K5,L5)-MIN(D5,E5,F5,G5,H5,I5,J5,K5,L5)</f>
        <v>1.3620239538394063</v>
      </c>
      <c r="O5" s="13">
        <f t="shared" ref="O5:O16" ca="1" si="9">AVERAGE(D5,E5,F5,G5,H5,I5,J5,K5,L5)</f>
        <v>10.957625451862643</v>
      </c>
      <c r="R5" s="70"/>
    </row>
    <row r="6" spans="2:18">
      <c r="B6" s="87"/>
      <c r="C6" s="10" t="s">
        <v>41</v>
      </c>
      <c r="D6" s="63">
        <f t="shared" ca="1" si="0"/>
        <v>10.809186542838058</v>
      </c>
      <c r="E6" s="11">
        <f t="shared" ca="1" si="1"/>
        <v>10.308266669265054</v>
      </c>
      <c r="F6" s="11">
        <f t="shared" ca="1" si="2"/>
        <v>11.372948215754517</v>
      </c>
      <c r="G6" s="11">
        <v>11.5</v>
      </c>
      <c r="H6" s="11" t="str">
        <f t="shared" ca="1" si="3"/>
        <v/>
      </c>
      <c r="I6" s="11" t="str">
        <f t="shared" ca="1" si="4"/>
        <v/>
      </c>
      <c r="J6" s="11" t="str">
        <f t="shared" ca="1" si="5"/>
        <v/>
      </c>
      <c r="K6" s="11" t="str">
        <f t="shared" ca="1" si="6"/>
        <v/>
      </c>
      <c r="L6" s="22" t="str">
        <f t="shared" ca="1" si="7"/>
        <v/>
      </c>
      <c r="M6" s="26">
        <f ca="1">STDEV(D6,E6,F6,G6,H6,I6,J6,K6,L6)</f>
        <v>0.54892990286296728</v>
      </c>
      <c r="N6" s="12">
        <f t="shared" ca="1" si="8"/>
        <v>1.1917333307349463</v>
      </c>
      <c r="O6" s="13">
        <f t="shared" ca="1" si="9"/>
        <v>10.997600356964407</v>
      </c>
      <c r="R6" s="70"/>
    </row>
    <row r="7" spans="2:18">
      <c r="B7" s="87"/>
      <c r="C7" s="10" t="s">
        <v>42</v>
      </c>
      <c r="D7" s="63">
        <f t="shared" ca="1" si="0"/>
        <v>10.873812170098708</v>
      </c>
      <c r="E7" s="11">
        <f t="shared" ca="1" si="1"/>
        <v>10.485969816781068</v>
      </c>
      <c r="F7" s="11">
        <f t="shared" ca="1" si="2"/>
        <v>11.366845803091527</v>
      </c>
      <c r="G7" s="11">
        <v>11.77</v>
      </c>
      <c r="H7" s="11" t="str">
        <f t="shared" ca="1" si="3"/>
        <v/>
      </c>
      <c r="I7" s="11" t="str">
        <f t="shared" ca="1" si="4"/>
        <v/>
      </c>
      <c r="J7" s="11" t="str">
        <f t="shared" ca="1" si="5"/>
        <v/>
      </c>
      <c r="K7" s="11" t="str">
        <f t="shared" ca="1" si="6"/>
        <v/>
      </c>
      <c r="L7" s="22" t="str">
        <f t="shared" ca="1" si="7"/>
        <v/>
      </c>
      <c r="M7" s="26">
        <f ca="1">STDEV(D7,E7,F7,G7,H7,I7,J7,K7,L7)</f>
        <v>0.56153552884871183</v>
      </c>
      <c r="N7" s="12">
        <f t="shared" ca="1" si="8"/>
        <v>1.2840301832189311</v>
      </c>
      <c r="O7" s="13">
        <f t="shared" ca="1" si="9"/>
        <v>11.124156947492825</v>
      </c>
      <c r="R7" s="70"/>
    </row>
    <row r="8" spans="2:18">
      <c r="B8" s="87"/>
      <c r="C8" s="10" t="s">
        <v>43</v>
      </c>
      <c r="D8" s="63">
        <f t="shared" ca="1" si="0"/>
        <v>11.063424355435453</v>
      </c>
      <c r="E8" s="11">
        <f t="shared" ca="1" si="1"/>
        <v>10.662628320585211</v>
      </c>
      <c r="F8" s="11">
        <f t="shared" ca="1" si="2"/>
        <v>11.610517006694522</v>
      </c>
      <c r="G8" s="11">
        <v>12.08</v>
      </c>
      <c r="H8" s="11" t="str">
        <f t="shared" ca="1" si="3"/>
        <v/>
      </c>
      <c r="I8" s="11" t="str">
        <f t="shared" ca="1" si="4"/>
        <v/>
      </c>
      <c r="J8" s="11" t="str">
        <f t="shared" ca="1" si="5"/>
        <v/>
      </c>
      <c r="K8" s="11" t="str">
        <f t="shared" ca="1" si="6"/>
        <v/>
      </c>
      <c r="L8" s="22" t="str">
        <f t="shared" ca="1" si="7"/>
        <v/>
      </c>
      <c r="M8" s="26">
        <f t="shared" ref="M8:M19" ca="1" si="10">STDEV(D8,E8,F8,G8,H8,I8,J8,K8,L8)</f>
        <v>0.62056584337732867</v>
      </c>
      <c r="N8" s="12">
        <f t="shared" ca="1" si="8"/>
        <v>1.4173716794147886</v>
      </c>
      <c r="O8" s="13">
        <f t="shared" ca="1" si="9"/>
        <v>11.354142420678796</v>
      </c>
      <c r="R8" s="70"/>
    </row>
    <row r="9" spans="2:18">
      <c r="B9" s="87"/>
      <c r="C9" s="10" t="s">
        <v>44</v>
      </c>
      <c r="D9" s="63">
        <f t="shared" ca="1" si="0"/>
        <v>10.823486492046488</v>
      </c>
      <c r="E9" s="11">
        <f t="shared" ca="1" si="1"/>
        <v>10.728801282842687</v>
      </c>
      <c r="F9" s="11">
        <f t="shared" ca="1" si="2"/>
        <v>11.373104655463779</v>
      </c>
      <c r="G9" s="11">
        <v>11.76</v>
      </c>
      <c r="H9" s="11" t="str">
        <f t="shared" ca="1" si="3"/>
        <v/>
      </c>
      <c r="I9" s="11" t="str">
        <f t="shared" ca="1" si="4"/>
        <v/>
      </c>
      <c r="J9" s="11" t="str">
        <f t="shared" ca="1" si="5"/>
        <v/>
      </c>
      <c r="K9" s="11" t="str">
        <f t="shared" ca="1" si="6"/>
        <v/>
      </c>
      <c r="L9" s="22" t="str">
        <f t="shared" ca="1" si="7"/>
        <v/>
      </c>
      <c r="M9" s="26">
        <f t="shared" ca="1" si="10"/>
        <v>0.48444887955637783</v>
      </c>
      <c r="N9" s="12">
        <f t="shared" ca="1" si="8"/>
        <v>1.0311987171573129</v>
      </c>
      <c r="O9" s="13">
        <f t="shared" ca="1" si="9"/>
        <v>11.171348107588237</v>
      </c>
      <c r="R9" s="70"/>
    </row>
    <row r="10" spans="2:18">
      <c r="B10" s="87"/>
      <c r="C10" s="10" t="s">
        <v>45</v>
      </c>
      <c r="D10" s="63">
        <f t="shared" ca="1" si="0"/>
        <v>11.240078144652713</v>
      </c>
      <c r="E10" s="11">
        <f t="shared" ca="1" si="1"/>
        <v>10.917108044146643</v>
      </c>
      <c r="F10" s="11">
        <f t="shared" ca="1" si="2"/>
        <v>11.704195450391792</v>
      </c>
      <c r="G10" s="11">
        <v>12.16</v>
      </c>
      <c r="H10" s="11" t="str">
        <f t="shared" ca="1" si="3"/>
        <v/>
      </c>
      <c r="I10" s="11" t="str">
        <f t="shared" ca="1" si="4"/>
        <v/>
      </c>
      <c r="J10" s="11" t="str">
        <f t="shared" ca="1" si="5"/>
        <v/>
      </c>
      <c r="K10" s="11" t="str">
        <f t="shared" ca="1" si="6"/>
        <v/>
      </c>
      <c r="L10" s="22" t="str">
        <f t="shared" ca="1" si="7"/>
        <v/>
      </c>
      <c r="M10" s="26">
        <f t="shared" ca="1" si="10"/>
        <v>0.54298676823129866</v>
      </c>
      <c r="N10" s="12">
        <f t="shared" ca="1" si="8"/>
        <v>1.2428919558533575</v>
      </c>
      <c r="O10" s="13">
        <f t="shared" ca="1" si="9"/>
        <v>11.505345409797787</v>
      </c>
      <c r="R10" s="70"/>
    </row>
    <row r="11" spans="2:18" ht="15.75" thickBot="1">
      <c r="B11" s="88"/>
      <c r="C11" s="18" t="s">
        <v>46</v>
      </c>
      <c r="D11" s="64">
        <f t="shared" ca="1" si="0"/>
        <v>11.711766689103117</v>
      </c>
      <c r="E11" s="14">
        <f t="shared" ca="1" si="1"/>
        <v>11.307111718709754</v>
      </c>
      <c r="F11" s="14">
        <f t="shared" ca="1" si="2"/>
        <v>12.09981858957452</v>
      </c>
      <c r="G11" s="14">
        <v>12.45</v>
      </c>
      <c r="H11" s="14" t="str">
        <f t="shared" ca="1" si="3"/>
        <v/>
      </c>
      <c r="I11" s="14" t="str">
        <f t="shared" ca="1" si="4"/>
        <v/>
      </c>
      <c r="J11" s="14" t="str">
        <f t="shared" ca="1" si="5"/>
        <v/>
      </c>
      <c r="K11" s="14" t="str">
        <f t="shared" ca="1" si="6"/>
        <v/>
      </c>
      <c r="L11" s="31" t="str">
        <f ca="1">INDIRECT("'"&amp;C11&amp;"'!R57")</f>
        <v/>
      </c>
      <c r="M11" s="26">
        <f t="shared" ca="1" si="10"/>
        <v>0.49299452081773121</v>
      </c>
      <c r="N11" s="12">
        <f t="shared" ca="1" si="8"/>
        <v>1.1428882812902454</v>
      </c>
      <c r="O11" s="13">
        <f t="shared" ca="1" si="9"/>
        <v>11.892174249346848</v>
      </c>
      <c r="R11" s="70"/>
    </row>
    <row r="12" spans="2:18">
      <c r="B12" s="86" t="s">
        <v>21</v>
      </c>
      <c r="C12" s="59" t="s">
        <v>39</v>
      </c>
      <c r="D12" s="60">
        <f ca="1">INDIRECT("'"&amp;C12&amp;"'!C57")</f>
        <v>6.0331358187816067</v>
      </c>
      <c r="E12" s="61">
        <f ca="1">INDIRECT("'"&amp;C12&amp;"'!E57")</f>
        <v>6.6012798575403915</v>
      </c>
      <c r="F12" s="61">
        <f ca="1">INDIRECT("'"&amp;C12&amp;"'!G57")</f>
        <v>5.5569758707639165</v>
      </c>
      <c r="G12" s="61">
        <v>6.08</v>
      </c>
      <c r="H12" s="61" t="str">
        <f ca="1">INDIRECT("'"&amp;C12&amp;"'!K57")</f>
        <v/>
      </c>
      <c r="I12" s="61" t="str">
        <f ca="1">INDIRECT("'"&amp;C12&amp;"'!M57")</f>
        <v/>
      </c>
      <c r="J12" s="61" t="str">
        <f ca="1">INDIRECT("'"&amp;C12&amp;"'!O57")</f>
        <v/>
      </c>
      <c r="K12" s="61" t="str">
        <f ca="1">INDIRECT("'"&amp;C12&amp;"'!Q57")</f>
        <v/>
      </c>
      <c r="L12" s="68" t="str">
        <f ca="1">INDIRECT("'"&amp;C12&amp;"'!S57")</f>
        <v/>
      </c>
      <c r="M12" s="23">
        <f t="shared" ca="1" si="10"/>
        <v>0.4269631075780394</v>
      </c>
      <c r="N12" s="8">
        <f t="shared" ca="1" si="8"/>
        <v>1.044303986776475</v>
      </c>
      <c r="O12" s="9">
        <f t="shared" ca="1" si="9"/>
        <v>6.067847886771478</v>
      </c>
      <c r="R12" s="70"/>
    </row>
    <row r="13" spans="2:18">
      <c r="B13" s="87"/>
      <c r="C13" s="10" t="s">
        <v>40</v>
      </c>
      <c r="D13" s="65">
        <f t="shared" ref="D13:D19" ca="1" si="11">INDIRECT("'"&amp;C13&amp;"'!C57")</f>
        <v>6.050409823085614</v>
      </c>
      <c r="E13" s="11">
        <f t="shared" ref="E13:E19" ca="1" si="12">INDIRECT("'"&amp;C13&amp;"'!E57")</f>
        <v>6.489213676097771</v>
      </c>
      <c r="F13" s="11">
        <f t="shared" ref="F13:F19" ca="1" si="13">INDIRECT("'"&amp;C13&amp;"'!G57")</f>
        <v>5.5820675419144443</v>
      </c>
      <c r="G13" s="11">
        <v>6.29</v>
      </c>
      <c r="H13" s="11" t="str">
        <f t="shared" ref="H13:H19" ca="1" si="14">INDIRECT("'"&amp;C13&amp;"'!K57")</f>
        <v/>
      </c>
      <c r="I13" s="11" t="str">
        <f t="shared" ref="I13:I19" ca="1" si="15">INDIRECT("'"&amp;C13&amp;"'!M57")</f>
        <v/>
      </c>
      <c r="J13" s="11" t="str">
        <f t="shared" ref="J13:J19" ca="1" si="16">INDIRECT("'"&amp;C13&amp;"'!O57")</f>
        <v/>
      </c>
      <c r="K13" s="11" t="str">
        <f t="shared" ref="K13:K19" ca="1" si="17">INDIRECT("'"&amp;C13&amp;"'!Q57")</f>
        <v/>
      </c>
      <c r="L13" s="22" t="str">
        <f t="shared" ref="L13:L19" ca="1" si="18">INDIRECT("'"&amp;C13&amp;"'!S57")</f>
        <v/>
      </c>
      <c r="M13" s="26">
        <f t="shared" ca="1" si="10"/>
        <v>0.39083940961985858</v>
      </c>
      <c r="N13" s="12">
        <f t="shared" ca="1" si="8"/>
        <v>0.90714613418332668</v>
      </c>
      <c r="O13" s="13">
        <f t="shared" ca="1" si="9"/>
        <v>6.1029227602744571</v>
      </c>
      <c r="R13" s="70"/>
    </row>
    <row r="14" spans="2:18">
      <c r="B14" s="87"/>
      <c r="C14" s="10" t="s">
        <v>41</v>
      </c>
      <c r="D14" s="65">
        <f t="shared" ca="1" si="11"/>
        <v>6.1831470978432241</v>
      </c>
      <c r="E14" s="11">
        <f t="shared" ca="1" si="12"/>
        <v>6.646556555729334</v>
      </c>
      <c r="F14" s="11">
        <f t="shared" ca="1" si="13"/>
        <v>5.6454199906245659</v>
      </c>
      <c r="G14" s="11">
        <v>6.38</v>
      </c>
      <c r="H14" s="11" t="str">
        <f t="shared" ca="1" si="14"/>
        <v/>
      </c>
      <c r="I14" s="11" t="str">
        <f t="shared" ca="1" si="15"/>
        <v/>
      </c>
      <c r="J14" s="11" t="str">
        <f t="shared" ca="1" si="16"/>
        <v/>
      </c>
      <c r="K14" s="11" t="str">
        <f t="shared" ca="1" si="17"/>
        <v/>
      </c>
      <c r="L14" s="22" t="str">
        <f t="shared" ca="1" si="18"/>
        <v/>
      </c>
      <c r="M14" s="26">
        <f t="shared" ca="1" si="10"/>
        <v>0.42383019812869066</v>
      </c>
      <c r="N14" s="12">
        <f t="shared" ca="1" si="8"/>
        <v>1.0011365651047681</v>
      </c>
      <c r="O14" s="13">
        <f t="shared" ca="1" si="9"/>
        <v>6.2137809110492812</v>
      </c>
      <c r="R14" s="70"/>
    </row>
    <row r="15" spans="2:18">
      <c r="B15" s="87"/>
      <c r="C15" s="10" t="s">
        <v>42</v>
      </c>
      <c r="D15" s="65">
        <f t="shared" ca="1" si="11"/>
        <v>6.1128704750986582</v>
      </c>
      <c r="E15" s="11">
        <f t="shared" ca="1" si="12"/>
        <v>6.6822604951061502</v>
      </c>
      <c r="F15" s="11">
        <f t="shared" ca="1" si="13"/>
        <v>5.6132156237643338</v>
      </c>
      <c r="G15" s="11">
        <v>6.44</v>
      </c>
      <c r="H15" s="11" t="str">
        <f t="shared" ca="1" si="14"/>
        <v/>
      </c>
      <c r="I15" s="11" t="str">
        <f t="shared" ca="1" si="15"/>
        <v/>
      </c>
      <c r="J15" s="11" t="str">
        <f t="shared" ca="1" si="16"/>
        <v/>
      </c>
      <c r="K15" s="11" t="str">
        <f t="shared" ca="1" si="17"/>
        <v/>
      </c>
      <c r="L15" s="22" t="str">
        <f t="shared" ca="1" si="18"/>
        <v/>
      </c>
      <c r="M15" s="26">
        <f t="shared" ca="1" si="10"/>
        <v>0.46242054998912641</v>
      </c>
      <c r="N15" s="12">
        <f ca="1">MAX(D15,E15,F15,G15,H15,I15,J15,K15,L15)-MIN(D15,E15,F15,G15,H15,I15,J15,K15,L15)</f>
        <v>1.0690448713418164</v>
      </c>
      <c r="O15" s="13">
        <f ca="1">AVERAGE(D15,E15,F15,G15,H15,I15,J15,K15,L15)</f>
        <v>6.2120866484922859</v>
      </c>
      <c r="R15" s="70"/>
    </row>
    <row r="16" spans="2:18">
      <c r="B16" s="87"/>
      <c r="C16" s="10" t="s">
        <v>43</v>
      </c>
      <c r="D16" s="65">
        <f t="shared" ca="1" si="11"/>
        <v>6.3298783003338883</v>
      </c>
      <c r="E16" s="11">
        <f t="shared" ca="1" si="12"/>
        <v>6.8326576832719281</v>
      </c>
      <c r="F16" s="11">
        <f t="shared" ca="1" si="13"/>
        <v>5.7691485753031948</v>
      </c>
      <c r="G16" s="11">
        <v>6.66</v>
      </c>
      <c r="H16" s="11" t="str">
        <f t="shared" ca="1" si="14"/>
        <v/>
      </c>
      <c r="I16" s="11" t="str">
        <f t="shared" ca="1" si="15"/>
        <v/>
      </c>
      <c r="J16" s="11" t="str">
        <f t="shared" ca="1" si="16"/>
        <v/>
      </c>
      <c r="K16" s="11" t="str">
        <f t="shared" ca="1" si="17"/>
        <v/>
      </c>
      <c r="L16" s="22" t="str">
        <f t="shared" ca="1" si="18"/>
        <v/>
      </c>
      <c r="M16" s="26">
        <f t="shared" ca="1" si="10"/>
        <v>0.46821147538982533</v>
      </c>
      <c r="N16" s="12">
        <f t="shared" ca="1" si="8"/>
        <v>1.0635091079687333</v>
      </c>
      <c r="O16" s="13">
        <f t="shared" ca="1" si="9"/>
        <v>6.3979211397272531</v>
      </c>
      <c r="R16" s="70"/>
    </row>
    <row r="17" spans="2:18">
      <c r="B17" s="87"/>
      <c r="C17" s="10" t="s">
        <v>44</v>
      </c>
      <c r="D17" s="65">
        <f t="shared" ca="1" si="11"/>
        <v>6.0950402815943612</v>
      </c>
      <c r="E17" s="11">
        <f t="shared" ca="1" si="12"/>
        <v>6.8106312788350127</v>
      </c>
      <c r="F17" s="11">
        <f t="shared" ca="1" si="13"/>
        <v>5.6873305940568439</v>
      </c>
      <c r="G17" s="11">
        <v>6.36</v>
      </c>
      <c r="H17" s="11" t="str">
        <f t="shared" ca="1" si="14"/>
        <v/>
      </c>
      <c r="I17" s="11" t="str">
        <f t="shared" ca="1" si="15"/>
        <v/>
      </c>
      <c r="J17" s="11" t="str">
        <f t="shared" ca="1" si="16"/>
        <v/>
      </c>
      <c r="K17" s="11" t="str">
        <f t="shared" ca="1" si="17"/>
        <v/>
      </c>
      <c r="L17" s="22" t="str">
        <f t="shared" ca="1" si="18"/>
        <v/>
      </c>
      <c r="M17" s="26">
        <f t="shared" ca="1" si="10"/>
        <v>0.4713330761963796</v>
      </c>
      <c r="N17" s="12">
        <f t="shared" ca="1" si="8"/>
        <v>1.1233006847781688</v>
      </c>
      <c r="O17" s="13">
        <f ca="1">AVERAGE(D17,E17,F17,G17,H17,I17,J17,K17,L17)</f>
        <v>6.2382505386215543</v>
      </c>
      <c r="R17" s="70"/>
    </row>
    <row r="18" spans="2:18">
      <c r="B18" s="87"/>
      <c r="C18" s="10" t="s">
        <v>45</v>
      </c>
      <c r="D18" s="65">
        <f t="shared" ca="1" si="11"/>
        <v>6.2569757645424371</v>
      </c>
      <c r="E18" s="11">
        <f t="shared" ca="1" si="12"/>
        <v>6.8724641491008356</v>
      </c>
      <c r="F18" s="11">
        <f t="shared" ca="1" si="13"/>
        <v>5.6660823052854123</v>
      </c>
      <c r="G18" s="11">
        <v>6.56</v>
      </c>
      <c r="H18" s="11" t="str">
        <f t="shared" ca="1" si="14"/>
        <v/>
      </c>
      <c r="I18" s="11" t="str">
        <f t="shared" ca="1" si="15"/>
        <v/>
      </c>
      <c r="J18" s="11" t="str">
        <f t="shared" ca="1" si="16"/>
        <v/>
      </c>
      <c r="K18" s="11" t="str">
        <f t="shared" ca="1" si="17"/>
        <v/>
      </c>
      <c r="L18" s="22" t="str">
        <f t="shared" ca="1" si="18"/>
        <v/>
      </c>
      <c r="M18" s="26">
        <f t="shared" ca="1" si="10"/>
        <v>0.51412421986960277</v>
      </c>
      <c r="N18" s="12">
        <f t="shared" ca="1" si="8"/>
        <v>1.2063818438154232</v>
      </c>
      <c r="O18" s="13">
        <f t="shared" ref="O18:O19" ca="1" si="19">AVERAGE(D18,E18,F18,G18,H18,I18,J18,K18,L18)</f>
        <v>6.3388805547321709</v>
      </c>
      <c r="R18" s="70"/>
    </row>
    <row r="19" spans="2:18" ht="15.75" thickBot="1">
      <c r="B19" s="88"/>
      <c r="C19" s="18" t="s">
        <v>46</v>
      </c>
      <c r="D19" s="66">
        <f t="shared" ca="1" si="11"/>
        <v>6.4659640207515103</v>
      </c>
      <c r="E19" s="67">
        <f t="shared" ca="1" si="12"/>
        <v>7.2453344222057021</v>
      </c>
      <c r="F19" s="67">
        <f t="shared" ca="1" si="13"/>
        <v>5.8635256753420641</v>
      </c>
      <c r="G19" s="67">
        <v>6.71</v>
      </c>
      <c r="H19" s="67" t="str">
        <f t="shared" ca="1" si="14"/>
        <v/>
      </c>
      <c r="I19" s="67" t="str">
        <f t="shared" ca="1" si="15"/>
        <v/>
      </c>
      <c r="J19" s="67" t="str">
        <f t="shared" ca="1" si="16"/>
        <v/>
      </c>
      <c r="K19" s="67" t="str">
        <f t="shared" ca="1" si="17"/>
        <v/>
      </c>
      <c r="L19" s="69" t="str">
        <f t="shared" ca="1" si="18"/>
        <v/>
      </c>
      <c r="M19" s="28">
        <f t="shared" ca="1" si="10"/>
        <v>0.57317833762441017</v>
      </c>
      <c r="N19" s="16">
        <f t="shared" ca="1" si="8"/>
        <v>1.381808746863638</v>
      </c>
      <c r="O19" s="17">
        <f t="shared" ca="1" si="19"/>
        <v>6.5712060295748191</v>
      </c>
      <c r="R19" s="70"/>
    </row>
    <row r="22" spans="2:18" ht="24" thickBot="1">
      <c r="B22" s="89" t="s">
        <v>23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8" ht="65.099999999999994" customHeight="1" thickBot="1">
      <c r="B23" s="1" t="s">
        <v>19</v>
      </c>
      <c r="C23" s="1" t="s">
        <v>4</v>
      </c>
      <c r="D23" s="2" t="s">
        <v>0</v>
      </c>
      <c r="E23" s="3" t="s">
        <v>34</v>
      </c>
      <c r="F23" s="3" t="s">
        <v>37</v>
      </c>
      <c r="G23" s="3" t="s">
        <v>38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4" t="s">
        <v>1</v>
      </c>
      <c r="N23" s="4" t="s">
        <v>2</v>
      </c>
      <c r="O23" s="4" t="s">
        <v>3</v>
      </c>
      <c r="P23" s="33" t="s">
        <v>24</v>
      </c>
      <c r="Q23" s="19" t="s">
        <v>25</v>
      </c>
    </row>
    <row r="24" spans="2:18">
      <c r="B24" s="86" t="s">
        <v>20</v>
      </c>
      <c r="C24" s="6" t="s">
        <v>11</v>
      </c>
      <c r="D24" s="83">
        <v>12.7</v>
      </c>
      <c r="E24" s="7">
        <v>12.2</v>
      </c>
      <c r="F24" s="7">
        <v>13.4</v>
      </c>
      <c r="G24" s="7">
        <v>12.67</v>
      </c>
      <c r="H24" s="7"/>
      <c r="I24" s="7"/>
      <c r="J24" s="7"/>
      <c r="K24" s="7"/>
      <c r="L24" s="21"/>
      <c r="M24" s="23">
        <f>STDEV(D24,E24,F24,G24,H24,I24,J24,K24,L24)</f>
        <v>0.4945283948706421</v>
      </c>
      <c r="N24" s="8">
        <f>MAX(D24,E24,F24,G24,H24,I24,J24,K24,L24)-MIN(D24,E24,F24,G24,H24,I24,J24,K24,L24)</f>
        <v>1.2000000000000011</v>
      </c>
      <c r="O24" s="8">
        <f>AVERAGE(D24,E24,F24,G24,H24,I24,J24,K24,L24)</f>
        <v>12.7425</v>
      </c>
      <c r="P24" s="24">
        <v>0.5</v>
      </c>
      <c r="Q24" s="25">
        <f>O24+P24</f>
        <v>13.2425</v>
      </c>
    </row>
    <row r="25" spans="2:18">
      <c r="B25" s="87"/>
      <c r="C25" s="10" t="s">
        <v>12</v>
      </c>
      <c r="D25" s="65">
        <v>12.8</v>
      </c>
      <c r="E25" s="11">
        <v>12.1</v>
      </c>
      <c r="F25" s="11">
        <v>13.5</v>
      </c>
      <c r="G25" s="11">
        <v>12.98</v>
      </c>
      <c r="H25" s="11"/>
      <c r="I25" s="11"/>
      <c r="J25" s="11"/>
      <c r="K25" s="11"/>
      <c r="L25" s="22"/>
      <c r="M25" s="26">
        <f>STDEV(D25,E25,F25,G25,H25,I25,J25,K25,L25)</f>
        <v>0.57859024072884857</v>
      </c>
      <c r="N25" s="12">
        <f t="shared" ref="N25:N34" si="20">MAX(D25,E25,F25,G25,H25,I25,J25,K25,L25)-MIN(D25,E25,F25,G25,H25,I25,J25,K25,L25)</f>
        <v>1.4000000000000004</v>
      </c>
      <c r="O25" s="12">
        <f t="shared" ref="O25:O34" si="21">AVERAGE(D25,E25,F25,G25,H25,I25,J25,K25,L25)</f>
        <v>12.844999999999999</v>
      </c>
      <c r="P25" s="20">
        <v>0.5</v>
      </c>
      <c r="Q25" s="27">
        <f t="shared" ref="Q25:Q39" si="22">O25+P25</f>
        <v>13.344999999999999</v>
      </c>
    </row>
    <row r="26" spans="2:18">
      <c r="B26" s="87"/>
      <c r="C26" s="10" t="s">
        <v>13</v>
      </c>
      <c r="D26" s="65">
        <v>12.8</v>
      </c>
      <c r="E26" s="11">
        <v>12.3</v>
      </c>
      <c r="F26" s="11">
        <v>13.4</v>
      </c>
      <c r="G26" s="11">
        <v>13</v>
      </c>
      <c r="H26" s="11"/>
      <c r="I26" s="11"/>
      <c r="J26" s="11"/>
      <c r="K26" s="11"/>
      <c r="L26" s="22"/>
      <c r="M26" s="26">
        <f>STDEV(D26,E26,F26,G26,H26,I26,J26,K26,L26)</f>
        <v>0.4573474244670746</v>
      </c>
      <c r="N26" s="12">
        <f t="shared" si="20"/>
        <v>1.0999999999999996</v>
      </c>
      <c r="O26" s="12">
        <f t="shared" si="21"/>
        <v>12.875</v>
      </c>
      <c r="P26" s="20">
        <v>0.5</v>
      </c>
      <c r="Q26" s="27">
        <f t="shared" si="22"/>
        <v>13.375</v>
      </c>
    </row>
    <row r="27" spans="2:18">
      <c r="B27" s="87"/>
      <c r="C27" s="10" t="s">
        <v>14</v>
      </c>
      <c r="D27" s="65">
        <v>12.9</v>
      </c>
      <c r="E27" s="11">
        <v>12.5</v>
      </c>
      <c r="F27" s="11">
        <v>13.4</v>
      </c>
      <c r="G27" s="11">
        <v>13.27</v>
      </c>
      <c r="H27" s="11"/>
      <c r="I27" s="11"/>
      <c r="J27" s="11"/>
      <c r="K27" s="11"/>
      <c r="L27" s="22"/>
      <c r="M27" s="26">
        <f>STDEV(D27,E27,F27,G27,H27,I27,J27,K27,L27)</f>
        <v>0.40483535748087351</v>
      </c>
      <c r="N27" s="12">
        <f t="shared" si="20"/>
        <v>0.90000000000000036</v>
      </c>
      <c r="O27" s="12">
        <f t="shared" si="21"/>
        <v>13.017499999999998</v>
      </c>
      <c r="P27" s="20">
        <v>0.5</v>
      </c>
      <c r="Q27" s="27">
        <f t="shared" si="22"/>
        <v>13.517499999999998</v>
      </c>
    </row>
    <row r="28" spans="2:18">
      <c r="B28" s="87"/>
      <c r="C28" s="10" t="s">
        <v>15</v>
      </c>
      <c r="D28" s="65">
        <v>13.1</v>
      </c>
      <c r="E28" s="11">
        <v>12.7</v>
      </c>
      <c r="F28" s="11">
        <v>13.6</v>
      </c>
      <c r="G28" s="11">
        <v>13.58</v>
      </c>
      <c r="H28" s="11"/>
      <c r="I28" s="11"/>
      <c r="J28" s="11"/>
      <c r="K28" s="11"/>
      <c r="L28" s="22"/>
      <c r="M28" s="26">
        <f t="shared" ref="M28:M39" si="23">STDEV(D28,E28,F28,G28,H28,I28,J28,K28,L28)</f>
        <v>0.4306197084822449</v>
      </c>
      <c r="N28" s="12">
        <f t="shared" si="20"/>
        <v>0.90000000000000036</v>
      </c>
      <c r="O28" s="12">
        <f t="shared" si="21"/>
        <v>13.244999999999999</v>
      </c>
      <c r="P28" s="20">
        <v>0.5</v>
      </c>
      <c r="Q28" s="27">
        <f t="shared" si="22"/>
        <v>13.744999999999999</v>
      </c>
    </row>
    <row r="29" spans="2:18">
      <c r="B29" s="87"/>
      <c r="C29" s="10" t="s">
        <v>16</v>
      </c>
      <c r="D29" s="65">
        <v>12.8</v>
      </c>
      <c r="E29" s="11">
        <v>12.7</v>
      </c>
      <c r="F29" s="11">
        <v>13.4</v>
      </c>
      <c r="G29" s="11">
        <v>13.26</v>
      </c>
      <c r="H29" s="11"/>
      <c r="I29" s="11"/>
      <c r="J29" s="11"/>
      <c r="K29" s="11"/>
      <c r="L29" s="22"/>
      <c r="M29" s="26">
        <f t="shared" si="23"/>
        <v>0.34215006454283586</v>
      </c>
      <c r="N29" s="12">
        <f t="shared" si="20"/>
        <v>0.70000000000000107</v>
      </c>
      <c r="O29" s="12">
        <f t="shared" si="21"/>
        <v>13.04</v>
      </c>
      <c r="P29" s="20">
        <v>0.5</v>
      </c>
      <c r="Q29" s="27">
        <f t="shared" si="22"/>
        <v>13.54</v>
      </c>
    </row>
    <row r="30" spans="2:18">
      <c r="B30" s="87"/>
      <c r="C30" s="10" t="s">
        <v>17</v>
      </c>
      <c r="D30" s="65">
        <v>13.2</v>
      </c>
      <c r="E30" s="11">
        <v>12.9</v>
      </c>
      <c r="F30" s="11">
        <v>13.7</v>
      </c>
      <c r="G30" s="11">
        <v>13.66</v>
      </c>
      <c r="H30" s="11"/>
      <c r="I30" s="11"/>
      <c r="J30" s="11"/>
      <c r="K30" s="11"/>
      <c r="L30" s="22"/>
      <c r="M30" s="26">
        <f t="shared" si="23"/>
        <v>0.38414407019589214</v>
      </c>
      <c r="N30" s="12">
        <f t="shared" si="20"/>
        <v>0.79999999999999893</v>
      </c>
      <c r="O30" s="12">
        <f t="shared" si="21"/>
        <v>13.364999999999998</v>
      </c>
      <c r="P30" s="20">
        <v>0.5</v>
      </c>
      <c r="Q30" s="27">
        <f t="shared" si="22"/>
        <v>13.864999999999998</v>
      </c>
    </row>
    <row r="31" spans="2:18" ht="15.75" thickBot="1">
      <c r="B31" s="88"/>
      <c r="C31" s="10" t="s">
        <v>18</v>
      </c>
      <c r="D31" s="84">
        <v>13.7</v>
      </c>
      <c r="E31" s="15">
        <v>13.3</v>
      </c>
      <c r="F31" s="15">
        <v>14.1</v>
      </c>
      <c r="G31" s="15">
        <v>13.95</v>
      </c>
      <c r="H31" s="15"/>
      <c r="I31" s="15"/>
      <c r="J31" s="15"/>
      <c r="K31" s="15"/>
      <c r="L31" s="32"/>
      <c r="M31" s="28">
        <f t="shared" si="23"/>
        <v>0.34970225430595425</v>
      </c>
      <c r="N31" s="16">
        <f t="shared" si="20"/>
        <v>0.79999999999999893</v>
      </c>
      <c r="O31" s="16">
        <f t="shared" si="21"/>
        <v>13.762499999999999</v>
      </c>
      <c r="P31" s="29">
        <v>0.5</v>
      </c>
      <c r="Q31" s="30">
        <f t="shared" si="22"/>
        <v>14.262499999999999</v>
      </c>
    </row>
    <row r="32" spans="2:18">
      <c r="B32" s="86" t="s">
        <v>21</v>
      </c>
      <c r="C32" s="6" t="s">
        <v>11</v>
      </c>
      <c r="D32" s="83">
        <v>8</v>
      </c>
      <c r="E32" s="7">
        <v>8.6</v>
      </c>
      <c r="F32" s="7">
        <v>7.6</v>
      </c>
      <c r="G32" s="7">
        <v>7.58</v>
      </c>
      <c r="H32" s="7"/>
      <c r="I32" s="7"/>
      <c r="J32" s="7"/>
      <c r="K32" s="7"/>
      <c r="L32" s="21"/>
      <c r="M32" s="23">
        <f t="shared" si="23"/>
        <v>0.47759815745038203</v>
      </c>
      <c r="N32" s="8">
        <f t="shared" si="20"/>
        <v>1.0199999999999996</v>
      </c>
      <c r="O32" s="8">
        <f t="shared" si="21"/>
        <v>7.9450000000000003</v>
      </c>
      <c r="P32" s="24">
        <v>0.5</v>
      </c>
      <c r="Q32" s="25">
        <f t="shared" si="22"/>
        <v>8.4450000000000003</v>
      </c>
    </row>
    <row r="33" spans="2:17">
      <c r="B33" s="87"/>
      <c r="C33" s="10" t="s">
        <v>12</v>
      </c>
      <c r="D33" s="65">
        <v>8.1</v>
      </c>
      <c r="E33" s="14">
        <v>8.5</v>
      </c>
      <c r="F33" s="11">
        <v>7.6</v>
      </c>
      <c r="G33" s="11">
        <v>7.79</v>
      </c>
      <c r="H33" s="11"/>
      <c r="I33" s="11"/>
      <c r="J33" s="11"/>
      <c r="K33" s="11"/>
      <c r="L33" s="22"/>
      <c r="M33" s="26">
        <f t="shared" si="23"/>
        <v>0.39330861504252196</v>
      </c>
      <c r="N33" s="12">
        <f t="shared" si="20"/>
        <v>0.90000000000000036</v>
      </c>
      <c r="O33" s="12">
        <f t="shared" si="21"/>
        <v>7.9975000000000005</v>
      </c>
      <c r="P33" s="20">
        <v>0.5</v>
      </c>
      <c r="Q33" s="27">
        <f t="shared" si="22"/>
        <v>8.4975000000000005</v>
      </c>
    </row>
    <row r="34" spans="2:17">
      <c r="B34" s="87"/>
      <c r="C34" s="10" t="s">
        <v>13</v>
      </c>
      <c r="D34" s="65">
        <v>8.1999999999999993</v>
      </c>
      <c r="E34" s="14">
        <v>8.6</v>
      </c>
      <c r="F34" s="11">
        <v>7.6</v>
      </c>
      <c r="G34" s="11">
        <v>7.88</v>
      </c>
      <c r="H34" s="11"/>
      <c r="I34" s="11"/>
      <c r="J34" s="11"/>
      <c r="K34" s="11"/>
      <c r="L34" s="22"/>
      <c r="M34" s="26">
        <f t="shared" si="23"/>
        <v>0.43003875794320362</v>
      </c>
      <c r="N34" s="12">
        <f t="shared" si="20"/>
        <v>1</v>
      </c>
      <c r="O34" s="12">
        <f t="shared" si="21"/>
        <v>8.07</v>
      </c>
      <c r="P34" s="20">
        <v>0.5</v>
      </c>
      <c r="Q34" s="27">
        <f t="shared" si="22"/>
        <v>8.57</v>
      </c>
    </row>
    <row r="35" spans="2:17">
      <c r="B35" s="87"/>
      <c r="C35" s="10" t="s">
        <v>14</v>
      </c>
      <c r="D35" s="65">
        <v>8.1</v>
      </c>
      <c r="E35" s="14">
        <v>8.6999999999999993</v>
      </c>
      <c r="F35" s="11">
        <v>7.6</v>
      </c>
      <c r="G35" s="11">
        <v>7.94</v>
      </c>
      <c r="H35" s="11"/>
      <c r="I35" s="11"/>
      <c r="J35" s="11"/>
      <c r="K35" s="11"/>
      <c r="L35" s="22"/>
      <c r="M35" s="26">
        <f t="shared" si="23"/>
        <v>0.45996376668892786</v>
      </c>
      <c r="N35" s="12">
        <f>MAX(D35,E35,F35,G35,H35,I35,J35,K35,L35)-MIN(D35,E35,F35,G35,H35,I35,J35,K35,L35)</f>
        <v>1.0999999999999996</v>
      </c>
      <c r="O35" s="12">
        <f>AVERAGE(D35,E35,F35,G35,H35,I35,J35,K35,L35)</f>
        <v>8.0849999999999991</v>
      </c>
      <c r="P35" s="20">
        <v>0.5</v>
      </c>
      <c r="Q35" s="27">
        <f t="shared" si="22"/>
        <v>8.5849999999999991</v>
      </c>
    </row>
    <row r="36" spans="2:17">
      <c r="B36" s="87"/>
      <c r="C36" s="10" t="s">
        <v>15</v>
      </c>
      <c r="D36" s="65">
        <v>8.3000000000000007</v>
      </c>
      <c r="E36" s="14">
        <v>8.8000000000000007</v>
      </c>
      <c r="F36" s="11">
        <v>7.8</v>
      </c>
      <c r="G36" s="11">
        <v>8.16</v>
      </c>
      <c r="H36" s="11"/>
      <c r="I36" s="11"/>
      <c r="J36" s="11"/>
      <c r="K36" s="11"/>
      <c r="L36" s="22"/>
      <c r="M36" s="26">
        <f t="shared" si="23"/>
        <v>0.41420606787765313</v>
      </c>
      <c r="N36" s="12">
        <f t="shared" ref="N36:N39" si="24">MAX(D36,E36,F36,G36,H36,I36,J36,K36,L36)-MIN(D36,E36,F36,G36,H36,I36,J36,K36,L36)</f>
        <v>1.0000000000000009</v>
      </c>
      <c r="O36" s="12">
        <f t="shared" ref="O36" si="25">AVERAGE(D36,E36,F36,G36,H36,I36,J36,K36,L36)</f>
        <v>8.2650000000000006</v>
      </c>
      <c r="P36" s="20">
        <v>0.5</v>
      </c>
      <c r="Q36" s="27">
        <f t="shared" si="22"/>
        <v>8.7650000000000006</v>
      </c>
    </row>
    <row r="37" spans="2:17">
      <c r="B37" s="87"/>
      <c r="C37" s="10" t="s">
        <v>16</v>
      </c>
      <c r="D37" s="65">
        <v>8.1</v>
      </c>
      <c r="E37" s="14">
        <v>8.8000000000000007</v>
      </c>
      <c r="F37" s="11">
        <v>7.7</v>
      </c>
      <c r="G37" s="11">
        <v>7.86</v>
      </c>
      <c r="H37" s="11"/>
      <c r="I37" s="11"/>
      <c r="J37" s="11"/>
      <c r="K37" s="11"/>
      <c r="L37" s="22"/>
      <c r="M37" s="26">
        <f t="shared" si="23"/>
        <v>0.48535210586404881</v>
      </c>
      <c r="N37" s="12">
        <f t="shared" si="24"/>
        <v>1.1000000000000005</v>
      </c>
      <c r="O37" s="12">
        <f>AVERAGE(D37,E37,F37,G37,H37,I37,J37,K37,L37)</f>
        <v>8.1150000000000002</v>
      </c>
      <c r="P37" s="20">
        <v>0.5</v>
      </c>
      <c r="Q37" s="27">
        <f t="shared" si="22"/>
        <v>8.6150000000000002</v>
      </c>
    </row>
    <row r="38" spans="2:17">
      <c r="B38" s="87"/>
      <c r="C38" s="10" t="s">
        <v>17</v>
      </c>
      <c r="D38" s="85">
        <v>8.3000000000000007</v>
      </c>
      <c r="E38" s="14">
        <v>8.9</v>
      </c>
      <c r="F38" s="14">
        <v>7.7</v>
      </c>
      <c r="G38" s="14">
        <v>8.0599999999999987</v>
      </c>
      <c r="H38" s="14"/>
      <c r="I38" s="14"/>
      <c r="J38" s="14"/>
      <c r="K38" s="14"/>
      <c r="L38" s="31"/>
      <c r="M38" s="26">
        <f t="shared" si="23"/>
        <v>0.50438080851673994</v>
      </c>
      <c r="N38" s="12">
        <f t="shared" si="24"/>
        <v>1.2000000000000002</v>
      </c>
      <c r="O38" s="12">
        <f t="shared" ref="O38:O39" si="26">AVERAGE(D38,E38,F38,G38,H38,I38,J38,K38,L38)</f>
        <v>8.24</v>
      </c>
      <c r="P38" s="20">
        <v>0.5</v>
      </c>
      <c r="Q38" s="27">
        <f t="shared" si="22"/>
        <v>8.74</v>
      </c>
    </row>
    <row r="39" spans="2:17" ht="15.75" thickBot="1">
      <c r="B39" s="88"/>
      <c r="C39" s="18" t="s">
        <v>18</v>
      </c>
      <c r="D39" s="84">
        <v>8.1999999999999993</v>
      </c>
      <c r="E39" s="67">
        <v>9.1999999999999993</v>
      </c>
      <c r="F39" s="15">
        <v>7.9</v>
      </c>
      <c r="G39" s="15">
        <v>8.2100000000000009</v>
      </c>
      <c r="H39" s="15"/>
      <c r="I39" s="15"/>
      <c r="J39" s="15"/>
      <c r="K39" s="15"/>
      <c r="L39" s="32"/>
      <c r="M39" s="28">
        <f t="shared" si="23"/>
        <v>0.56688476195196214</v>
      </c>
      <c r="N39" s="16">
        <f t="shared" si="24"/>
        <v>1.2999999999999989</v>
      </c>
      <c r="O39" s="16">
        <f t="shared" si="26"/>
        <v>8.3774999999999995</v>
      </c>
      <c r="P39" s="29">
        <v>0.5</v>
      </c>
      <c r="Q39" s="30">
        <f t="shared" si="22"/>
        <v>8.8774999999999995</v>
      </c>
    </row>
  </sheetData>
  <mergeCells count="6">
    <mergeCell ref="B4:B11"/>
    <mergeCell ref="B12:B19"/>
    <mergeCell ref="B2:O2"/>
    <mergeCell ref="B24:B31"/>
    <mergeCell ref="B32:B39"/>
    <mergeCell ref="B22:Q22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39"/>
  <sheetViews>
    <sheetView workbookViewId="0">
      <selection activeCell="T11" sqref="T11"/>
    </sheetView>
  </sheetViews>
  <sheetFormatPr defaultRowHeight="15"/>
  <cols>
    <col min="3" max="3" width="13.140625" customWidth="1"/>
  </cols>
  <sheetData>
    <row r="2" spans="2:18" ht="24" thickBot="1">
      <c r="B2" s="89" t="s">
        <v>22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8" ht="65.099999999999994" customHeight="1" thickBot="1">
      <c r="B3" s="1" t="s">
        <v>19</v>
      </c>
      <c r="C3" s="1" t="s">
        <v>4</v>
      </c>
      <c r="D3" s="2" t="s">
        <v>0</v>
      </c>
      <c r="E3" s="3" t="s">
        <v>34</v>
      </c>
      <c r="F3" s="3" t="s">
        <v>35</v>
      </c>
      <c r="G3" s="3" t="s">
        <v>38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</v>
      </c>
      <c r="N3" s="4" t="s">
        <v>2</v>
      </c>
      <c r="O3" s="5" t="s">
        <v>3</v>
      </c>
    </row>
    <row r="4" spans="2:18">
      <c r="B4" s="86" t="s">
        <v>20</v>
      </c>
      <c r="C4" s="76" t="s">
        <v>47</v>
      </c>
      <c r="D4" s="62">
        <f ca="1">INDIRECT("'"&amp;C4&amp;"'!B57")</f>
        <v>10.945366964888871</v>
      </c>
      <c r="E4" s="61" t="str">
        <f ca="1">INDIRECT("'"&amp;C4&amp;"'!D57")</f>
        <v/>
      </c>
      <c r="F4" s="61" t="str">
        <f ca="1">INDIRECT("'"&amp;C4&amp;"'!F57")</f>
        <v/>
      </c>
      <c r="G4" s="61" t="str">
        <f ca="1">INDIRECT("'"&amp;C4&amp;"'!F57")</f>
        <v/>
      </c>
      <c r="H4" s="61" t="str">
        <f ca="1">INDIRECT("'"&amp;C4&amp;"'!J57")</f>
        <v/>
      </c>
      <c r="I4" s="61" t="str">
        <f ca="1">INDIRECT("'"&amp;C4&amp;"'!L57")</f>
        <v/>
      </c>
      <c r="J4" s="61" t="str">
        <f ca="1">INDIRECT("'"&amp;C4&amp;"'!N57")</f>
        <v/>
      </c>
      <c r="K4" s="61" t="str">
        <f ca="1">INDIRECT("'"&amp;C4&amp;"'!P57")</f>
        <v/>
      </c>
      <c r="L4" s="68" t="str">
        <f ca="1">INDIRECT("'"&amp;C4&amp;"'!R57")</f>
        <v/>
      </c>
      <c r="M4" s="23" t="e">
        <f ca="1">STDEV(D4,E4,F4,G4,H4,I4,J4,K4,L4)</f>
        <v>#DIV/0!</v>
      </c>
      <c r="N4" s="8">
        <f ca="1">MAX(D4,E4,F4,G4,H4,I4,J4,K4,L4)-MIN(D4,E4,F4,G4,H4,I4,J4,K4,L4)</f>
        <v>0</v>
      </c>
      <c r="O4" s="9">
        <f ca="1">AVERAGE(D4,E4,F4,G4,H4,I4,J4,K4,L4)</f>
        <v>10.945366964888871</v>
      </c>
      <c r="Q4" s="70"/>
      <c r="R4" s="70"/>
    </row>
    <row r="5" spans="2:18">
      <c r="B5" s="87"/>
      <c r="C5" s="10" t="s">
        <v>48</v>
      </c>
      <c r="D5" s="63">
        <f t="shared" ref="D5:D11" ca="1" si="0">INDIRECT("'"&amp;C5&amp;"'!B57")</f>
        <v>11.096183547602095</v>
      </c>
      <c r="E5" s="11" t="str">
        <f t="shared" ref="E5:E11" ca="1" si="1">INDIRECT("'"&amp;C5&amp;"'!D57")</f>
        <v/>
      </c>
      <c r="F5" s="11" t="str">
        <f t="shared" ref="F5:F11" ca="1" si="2">INDIRECT("'"&amp;C5&amp;"'!F57")</f>
        <v/>
      </c>
      <c r="G5" s="11" t="str">
        <f t="shared" ref="G5:G11" ca="1" si="3">INDIRECT("'"&amp;C5&amp;"'!F57")</f>
        <v/>
      </c>
      <c r="H5" s="11" t="str">
        <f t="shared" ref="H5:H11" ca="1" si="4">INDIRECT("'"&amp;C5&amp;"'!J57")</f>
        <v/>
      </c>
      <c r="I5" s="11" t="str">
        <f t="shared" ref="I5:I11" ca="1" si="5">INDIRECT("'"&amp;C5&amp;"'!L57")</f>
        <v/>
      </c>
      <c r="J5" s="11" t="str">
        <f t="shared" ref="J5:J11" ca="1" si="6">INDIRECT("'"&amp;C5&amp;"'!N57")</f>
        <v/>
      </c>
      <c r="K5" s="11" t="str">
        <f t="shared" ref="K5:K11" ca="1" si="7">INDIRECT("'"&amp;C5&amp;"'!P57")</f>
        <v/>
      </c>
      <c r="L5" s="22" t="str">
        <f t="shared" ref="L5:L10" ca="1" si="8">INDIRECT("'"&amp;C5&amp;"'!R57")</f>
        <v/>
      </c>
      <c r="M5" s="26" t="e">
        <f ca="1">STDEV(D5,E5,F5,G5,H5,I5,J5,K5,L5)</f>
        <v>#DIV/0!</v>
      </c>
      <c r="N5" s="12">
        <f t="shared" ref="N5:N19" ca="1" si="9">MAX(D5,E5,F5,G5,H5,I5,J5,K5,L5)-MIN(D5,E5,F5,G5,H5,I5,J5,K5,L5)</f>
        <v>0</v>
      </c>
      <c r="O5" s="13">
        <f t="shared" ref="O5:O16" ca="1" si="10">AVERAGE(D5,E5,F5,G5,H5,I5,J5,K5,L5)</f>
        <v>11.096183547602095</v>
      </c>
      <c r="Q5" s="70"/>
      <c r="R5" s="70"/>
    </row>
    <row r="6" spans="2:18">
      <c r="B6" s="87"/>
      <c r="C6" s="10" t="s">
        <v>49</v>
      </c>
      <c r="D6" s="63">
        <f t="shared" ca="1" si="0"/>
        <v>11.159885097772982</v>
      </c>
      <c r="E6" s="11" t="str">
        <f t="shared" ca="1" si="1"/>
        <v/>
      </c>
      <c r="F6" s="11" t="str">
        <f t="shared" ca="1" si="2"/>
        <v/>
      </c>
      <c r="G6" s="11" t="str">
        <f t="shared" ca="1" si="3"/>
        <v/>
      </c>
      <c r="H6" s="11" t="str">
        <f t="shared" ca="1" si="4"/>
        <v/>
      </c>
      <c r="I6" s="11" t="str">
        <f t="shared" ca="1" si="5"/>
        <v/>
      </c>
      <c r="J6" s="11" t="str">
        <f t="shared" ca="1" si="6"/>
        <v/>
      </c>
      <c r="K6" s="11" t="str">
        <f t="shared" ca="1" si="7"/>
        <v/>
      </c>
      <c r="L6" s="22" t="str">
        <f t="shared" ca="1" si="8"/>
        <v/>
      </c>
      <c r="M6" s="26" t="e">
        <f ca="1">STDEV(D6,E6,F6,G6,H6,I6,J6,K6,L6)</f>
        <v>#DIV/0!</v>
      </c>
      <c r="N6" s="12">
        <f t="shared" ca="1" si="9"/>
        <v>0</v>
      </c>
      <c r="O6" s="13">
        <f t="shared" ca="1" si="10"/>
        <v>11.159885097772982</v>
      </c>
      <c r="Q6" s="70"/>
      <c r="R6" s="70"/>
    </row>
    <row r="7" spans="2:18">
      <c r="B7" s="87"/>
      <c r="C7" s="10" t="s">
        <v>50</v>
      </c>
      <c r="D7" s="63">
        <f t="shared" ca="1" si="0"/>
        <v>11.111758141168195</v>
      </c>
      <c r="E7" s="11" t="str">
        <f t="shared" ca="1" si="1"/>
        <v/>
      </c>
      <c r="F7" s="11" t="str">
        <f t="shared" ca="1" si="2"/>
        <v/>
      </c>
      <c r="G7" s="11" t="str">
        <f t="shared" ca="1" si="3"/>
        <v/>
      </c>
      <c r="H7" s="11" t="str">
        <f t="shared" ca="1" si="4"/>
        <v/>
      </c>
      <c r="I7" s="11" t="str">
        <f t="shared" ca="1" si="5"/>
        <v/>
      </c>
      <c r="J7" s="11" t="str">
        <f t="shared" ca="1" si="6"/>
        <v/>
      </c>
      <c r="K7" s="11" t="str">
        <f t="shared" ca="1" si="7"/>
        <v/>
      </c>
      <c r="L7" s="22" t="str">
        <f t="shared" ca="1" si="8"/>
        <v/>
      </c>
      <c r="M7" s="26" t="e">
        <f ca="1">STDEV(D7,E7,F7,G7,H7,I7,J7,K7,L7)</f>
        <v>#DIV/0!</v>
      </c>
      <c r="N7" s="12">
        <f t="shared" ca="1" si="9"/>
        <v>0</v>
      </c>
      <c r="O7" s="13">
        <f t="shared" ca="1" si="10"/>
        <v>11.111758141168195</v>
      </c>
      <c r="Q7" s="70"/>
      <c r="R7" s="70"/>
    </row>
    <row r="8" spans="2:18">
      <c r="B8" s="87"/>
      <c r="C8" s="10" t="s">
        <v>51</v>
      </c>
      <c r="D8" s="63">
        <f t="shared" ca="1" si="0"/>
        <v>11.317712424750546</v>
      </c>
      <c r="E8" s="11" t="str">
        <f t="shared" ca="1" si="1"/>
        <v/>
      </c>
      <c r="F8" s="11" t="str">
        <f t="shared" ca="1" si="2"/>
        <v/>
      </c>
      <c r="G8" s="11" t="str">
        <f t="shared" ca="1" si="3"/>
        <v/>
      </c>
      <c r="H8" s="11" t="str">
        <f t="shared" ca="1" si="4"/>
        <v/>
      </c>
      <c r="I8" s="11" t="str">
        <f t="shared" ca="1" si="5"/>
        <v/>
      </c>
      <c r="J8" s="11" t="str">
        <f t="shared" ca="1" si="6"/>
        <v/>
      </c>
      <c r="K8" s="11" t="str">
        <f t="shared" ca="1" si="7"/>
        <v/>
      </c>
      <c r="L8" s="22" t="str">
        <f t="shared" ca="1" si="8"/>
        <v/>
      </c>
      <c r="M8" s="26" t="e">
        <f t="shared" ref="M8:M19" ca="1" si="11">STDEV(D8,E8,F8,G8,H8,I8,J8,K8,L8)</f>
        <v>#DIV/0!</v>
      </c>
      <c r="N8" s="12">
        <f t="shared" ca="1" si="9"/>
        <v>0</v>
      </c>
      <c r="O8" s="13">
        <f t="shared" ca="1" si="10"/>
        <v>11.317712424750546</v>
      </c>
      <c r="Q8" s="70"/>
      <c r="R8" s="70"/>
    </row>
    <row r="9" spans="2:18">
      <c r="B9" s="87"/>
      <c r="C9" s="10" t="s">
        <v>52</v>
      </c>
      <c r="D9" s="63">
        <f t="shared" ca="1" si="0"/>
        <v>11.090040289256045</v>
      </c>
      <c r="E9" s="11" t="str">
        <f t="shared" ca="1" si="1"/>
        <v/>
      </c>
      <c r="F9" s="11" t="str">
        <f t="shared" ca="1" si="2"/>
        <v/>
      </c>
      <c r="G9" s="11" t="str">
        <f t="shared" ca="1" si="3"/>
        <v/>
      </c>
      <c r="H9" s="11" t="str">
        <f t="shared" ca="1" si="4"/>
        <v/>
      </c>
      <c r="I9" s="11" t="str">
        <f t="shared" ca="1" si="5"/>
        <v/>
      </c>
      <c r="J9" s="11" t="str">
        <f t="shared" ca="1" si="6"/>
        <v/>
      </c>
      <c r="K9" s="11" t="str">
        <f t="shared" ca="1" si="7"/>
        <v/>
      </c>
      <c r="L9" s="22" t="str">
        <f t="shared" ca="1" si="8"/>
        <v/>
      </c>
      <c r="M9" s="26" t="e">
        <f t="shared" ca="1" si="11"/>
        <v>#DIV/0!</v>
      </c>
      <c r="N9" s="12">
        <f t="shared" ca="1" si="9"/>
        <v>0</v>
      </c>
      <c r="O9" s="13">
        <f t="shared" ca="1" si="10"/>
        <v>11.090040289256045</v>
      </c>
      <c r="Q9" s="70"/>
      <c r="R9" s="70"/>
    </row>
    <row r="10" spans="2:18">
      <c r="B10" s="87"/>
      <c r="C10" s="10" t="s">
        <v>53</v>
      </c>
      <c r="D10" s="63">
        <f t="shared" ca="1" si="0"/>
        <v>11.633531673644637</v>
      </c>
      <c r="E10" s="11" t="str">
        <f t="shared" ca="1" si="1"/>
        <v/>
      </c>
      <c r="F10" s="11" t="str">
        <f t="shared" ca="1" si="2"/>
        <v/>
      </c>
      <c r="G10" s="11" t="str">
        <f t="shared" ca="1" si="3"/>
        <v/>
      </c>
      <c r="H10" s="11" t="str">
        <f t="shared" ca="1" si="4"/>
        <v/>
      </c>
      <c r="I10" s="11" t="str">
        <f t="shared" ca="1" si="5"/>
        <v/>
      </c>
      <c r="J10" s="11" t="str">
        <f t="shared" ca="1" si="6"/>
        <v/>
      </c>
      <c r="K10" s="11" t="str">
        <f t="shared" ca="1" si="7"/>
        <v/>
      </c>
      <c r="L10" s="22" t="str">
        <f t="shared" ca="1" si="8"/>
        <v/>
      </c>
      <c r="M10" s="26" t="e">
        <f t="shared" ca="1" si="11"/>
        <v>#DIV/0!</v>
      </c>
      <c r="N10" s="12">
        <f t="shared" ca="1" si="9"/>
        <v>0</v>
      </c>
      <c r="O10" s="13">
        <f t="shared" ca="1" si="10"/>
        <v>11.633531673644637</v>
      </c>
      <c r="Q10" s="70"/>
      <c r="R10" s="70"/>
    </row>
    <row r="11" spans="2:18" ht="15.75" thickBot="1">
      <c r="B11" s="88"/>
      <c r="C11" s="18" t="s">
        <v>54</v>
      </c>
      <c r="D11" s="78">
        <f t="shared" ca="1" si="0"/>
        <v>12.046822086019882</v>
      </c>
      <c r="E11" s="77" t="str">
        <f t="shared" ca="1" si="1"/>
        <v/>
      </c>
      <c r="F11" s="77" t="str">
        <f t="shared" ca="1" si="2"/>
        <v/>
      </c>
      <c r="G11" s="77" t="str">
        <f t="shared" ca="1" si="3"/>
        <v/>
      </c>
      <c r="H11" s="77" t="str">
        <f t="shared" ca="1" si="4"/>
        <v/>
      </c>
      <c r="I11" s="77" t="str">
        <f t="shared" ca="1" si="5"/>
        <v/>
      </c>
      <c r="J11" s="77" t="str">
        <f t="shared" ca="1" si="6"/>
        <v/>
      </c>
      <c r="K11" s="77" t="str">
        <f t="shared" ca="1" si="7"/>
        <v/>
      </c>
      <c r="L11" s="79" t="str">
        <f ca="1">INDIRECT("'"&amp;C11&amp;"'!R57")</f>
        <v/>
      </c>
      <c r="M11" s="80" t="e">
        <f t="shared" ca="1" si="11"/>
        <v>#DIV/0!</v>
      </c>
      <c r="N11" s="81">
        <f t="shared" ca="1" si="9"/>
        <v>0</v>
      </c>
      <c r="O11" s="82">
        <f t="shared" ca="1" si="10"/>
        <v>12.046822086019882</v>
      </c>
      <c r="Q11" s="70"/>
      <c r="R11" s="70"/>
    </row>
    <row r="12" spans="2:18">
      <c r="B12" s="86" t="s">
        <v>21</v>
      </c>
      <c r="C12" s="76" t="s">
        <v>47</v>
      </c>
      <c r="D12" s="60">
        <f ca="1">INDIRECT("'"&amp;C12&amp;"'!C57")</f>
        <v>6.1766198952551736</v>
      </c>
      <c r="E12" s="61" t="str">
        <f ca="1">INDIRECT("'"&amp;C12&amp;"'!E57")</f>
        <v/>
      </c>
      <c r="F12" s="61" t="str">
        <f ca="1">INDIRECT("'"&amp;C12&amp;"'!G57")</f>
        <v/>
      </c>
      <c r="G12" s="7" t="str">
        <f ca="1">INDIRECT("'"&amp;C12&amp;"'!G57")</f>
        <v/>
      </c>
      <c r="H12" s="61" t="str">
        <f ca="1">INDIRECT("'"&amp;C12&amp;"'!K57")</f>
        <v/>
      </c>
      <c r="I12" s="61" t="str">
        <f ca="1">INDIRECT("'"&amp;C12&amp;"'!M57")</f>
        <v/>
      </c>
      <c r="J12" s="61" t="str">
        <f ca="1">INDIRECT("'"&amp;C12&amp;"'!O57")</f>
        <v/>
      </c>
      <c r="K12" s="61" t="str">
        <f ca="1">INDIRECT("'"&amp;C12&amp;"'!Q57")</f>
        <v/>
      </c>
      <c r="L12" s="68" t="str">
        <f ca="1">INDIRECT("'"&amp;C12&amp;"'!S57")</f>
        <v/>
      </c>
      <c r="M12" s="23" t="e">
        <f t="shared" ca="1" si="11"/>
        <v>#DIV/0!</v>
      </c>
      <c r="N12" s="8">
        <f t="shared" ca="1" si="9"/>
        <v>0</v>
      </c>
      <c r="O12" s="9">
        <f t="shared" ca="1" si="10"/>
        <v>6.1766198952551736</v>
      </c>
      <c r="Q12" s="70"/>
      <c r="R12" s="70"/>
    </row>
    <row r="13" spans="2:18">
      <c r="B13" s="87"/>
      <c r="C13" s="10" t="s">
        <v>48</v>
      </c>
      <c r="D13" s="65">
        <f t="shared" ref="D13:D19" ca="1" si="12">INDIRECT("'"&amp;C13&amp;"'!C57")</f>
        <v>6.2299629989345418</v>
      </c>
      <c r="E13" s="11" t="str">
        <f t="shared" ref="E13:E19" ca="1" si="13">INDIRECT("'"&amp;C13&amp;"'!E57")</f>
        <v/>
      </c>
      <c r="F13" s="11" t="str">
        <f t="shared" ref="F13:F19" ca="1" si="14">INDIRECT("'"&amp;C13&amp;"'!G57")</f>
        <v/>
      </c>
      <c r="G13" s="11" t="str">
        <f t="shared" ref="G13:G19" ca="1" si="15">INDIRECT("'"&amp;C13&amp;"'!G57")</f>
        <v/>
      </c>
      <c r="H13" s="11" t="str">
        <f t="shared" ref="H13:H19" ca="1" si="16">INDIRECT("'"&amp;C13&amp;"'!K57")</f>
        <v/>
      </c>
      <c r="I13" s="11" t="str">
        <f t="shared" ref="I13:I19" ca="1" si="17">INDIRECT("'"&amp;C13&amp;"'!M57")</f>
        <v/>
      </c>
      <c r="J13" s="11" t="str">
        <f t="shared" ref="J13:J19" ca="1" si="18">INDIRECT("'"&amp;C13&amp;"'!O57")</f>
        <v/>
      </c>
      <c r="K13" s="11" t="str">
        <f t="shared" ref="K13:K19" ca="1" si="19">INDIRECT("'"&amp;C13&amp;"'!Q57")</f>
        <v/>
      </c>
      <c r="L13" s="22" t="str">
        <f t="shared" ref="L13:L19" ca="1" si="20">INDIRECT("'"&amp;C13&amp;"'!S57")</f>
        <v/>
      </c>
      <c r="M13" s="26" t="e">
        <f t="shared" ca="1" si="11"/>
        <v>#DIV/0!</v>
      </c>
      <c r="N13" s="12">
        <f t="shared" ca="1" si="9"/>
        <v>0</v>
      </c>
      <c r="O13" s="13">
        <f t="shared" ca="1" si="10"/>
        <v>6.2299629989345418</v>
      </c>
      <c r="Q13" s="70"/>
      <c r="R13" s="70"/>
    </row>
    <row r="14" spans="2:18">
      <c r="B14" s="87"/>
      <c r="C14" s="10" t="s">
        <v>49</v>
      </c>
      <c r="D14" s="65">
        <f t="shared" ca="1" si="12"/>
        <v>6.3402219348330808</v>
      </c>
      <c r="E14" s="11" t="str">
        <f t="shared" ca="1" si="13"/>
        <v/>
      </c>
      <c r="F14" s="11" t="str">
        <f t="shared" ca="1" si="14"/>
        <v/>
      </c>
      <c r="G14" s="11" t="str">
        <f t="shared" ca="1" si="15"/>
        <v/>
      </c>
      <c r="H14" s="11" t="str">
        <f t="shared" ca="1" si="16"/>
        <v/>
      </c>
      <c r="I14" s="11" t="str">
        <f t="shared" ca="1" si="17"/>
        <v/>
      </c>
      <c r="J14" s="11" t="str">
        <f t="shared" ca="1" si="18"/>
        <v/>
      </c>
      <c r="K14" s="11" t="str">
        <f t="shared" ca="1" si="19"/>
        <v/>
      </c>
      <c r="L14" s="22" t="str">
        <f t="shared" ca="1" si="20"/>
        <v/>
      </c>
      <c r="M14" s="26" t="e">
        <f t="shared" ca="1" si="11"/>
        <v>#DIV/0!</v>
      </c>
      <c r="N14" s="12">
        <f t="shared" ca="1" si="9"/>
        <v>0</v>
      </c>
      <c r="O14" s="13">
        <f t="shared" ca="1" si="10"/>
        <v>6.3402219348330808</v>
      </c>
      <c r="Q14" s="70"/>
      <c r="R14" s="70"/>
    </row>
    <row r="15" spans="2:18">
      <c r="B15" s="87"/>
      <c r="C15" s="10" t="s">
        <v>50</v>
      </c>
      <c r="D15" s="65">
        <f t="shared" ca="1" si="12"/>
        <v>6.2239904107440269</v>
      </c>
      <c r="E15" s="11" t="str">
        <f t="shared" ca="1" si="13"/>
        <v/>
      </c>
      <c r="F15" s="11" t="str">
        <f t="shared" ca="1" si="14"/>
        <v/>
      </c>
      <c r="G15" s="11" t="str">
        <f t="shared" ca="1" si="15"/>
        <v/>
      </c>
      <c r="H15" s="11" t="str">
        <f t="shared" ca="1" si="16"/>
        <v/>
      </c>
      <c r="I15" s="11" t="str">
        <f t="shared" ca="1" si="17"/>
        <v/>
      </c>
      <c r="J15" s="11" t="str">
        <f t="shared" ca="1" si="18"/>
        <v/>
      </c>
      <c r="K15" s="11" t="str">
        <f t="shared" ca="1" si="19"/>
        <v/>
      </c>
      <c r="L15" s="22" t="str">
        <f t="shared" ca="1" si="20"/>
        <v/>
      </c>
      <c r="M15" s="26" t="e">
        <f t="shared" ca="1" si="11"/>
        <v>#DIV/0!</v>
      </c>
      <c r="N15" s="12">
        <f ca="1">MAX(D15,E15,F15,G15,H15,I15,J15,K15,L15)-MIN(D15,E15,F15,G15,H15,I15,J15,K15,L15)</f>
        <v>0</v>
      </c>
      <c r="O15" s="13">
        <f ca="1">AVERAGE(D15,E15,F15,G15,H15,I15,J15,K15,L15)</f>
        <v>6.2239904107440269</v>
      </c>
      <c r="Q15" s="70"/>
      <c r="R15" s="70"/>
    </row>
    <row r="16" spans="2:18">
      <c r="B16" s="87"/>
      <c r="C16" s="10" t="s">
        <v>51</v>
      </c>
      <c r="D16" s="65">
        <f t="shared" ca="1" si="12"/>
        <v>6.4427539413391264</v>
      </c>
      <c r="E16" s="11" t="str">
        <f t="shared" ca="1" si="13"/>
        <v/>
      </c>
      <c r="F16" s="11" t="str">
        <f t="shared" ca="1" si="14"/>
        <v/>
      </c>
      <c r="G16" s="11" t="str">
        <f t="shared" ca="1" si="15"/>
        <v/>
      </c>
      <c r="H16" s="11" t="str">
        <f t="shared" ca="1" si="16"/>
        <v/>
      </c>
      <c r="I16" s="11" t="str">
        <f t="shared" ca="1" si="17"/>
        <v/>
      </c>
      <c r="J16" s="11" t="str">
        <f t="shared" ca="1" si="18"/>
        <v/>
      </c>
      <c r="K16" s="11" t="str">
        <f t="shared" ca="1" si="19"/>
        <v/>
      </c>
      <c r="L16" s="22" t="str">
        <f t="shared" ca="1" si="20"/>
        <v/>
      </c>
      <c r="M16" s="26" t="e">
        <f t="shared" ca="1" si="11"/>
        <v>#DIV/0!</v>
      </c>
      <c r="N16" s="12">
        <f t="shared" ca="1" si="9"/>
        <v>0</v>
      </c>
      <c r="O16" s="13">
        <f t="shared" ca="1" si="10"/>
        <v>6.4427539413391264</v>
      </c>
      <c r="Q16" s="70"/>
      <c r="R16" s="70"/>
    </row>
    <row r="17" spans="2:18">
      <c r="B17" s="87"/>
      <c r="C17" s="10" t="s">
        <v>52</v>
      </c>
      <c r="D17" s="65">
        <f t="shared" ca="1" si="12"/>
        <v>6.2314573638752524</v>
      </c>
      <c r="E17" s="11" t="str">
        <f t="shared" ca="1" si="13"/>
        <v/>
      </c>
      <c r="F17" s="11" t="str">
        <f t="shared" ca="1" si="14"/>
        <v/>
      </c>
      <c r="G17" s="11" t="str">
        <f t="shared" ca="1" si="15"/>
        <v/>
      </c>
      <c r="H17" s="11" t="str">
        <f t="shared" ca="1" si="16"/>
        <v/>
      </c>
      <c r="I17" s="11" t="str">
        <f t="shared" ca="1" si="17"/>
        <v/>
      </c>
      <c r="J17" s="11" t="str">
        <f t="shared" ca="1" si="18"/>
        <v/>
      </c>
      <c r="K17" s="11" t="str">
        <f t="shared" ca="1" si="19"/>
        <v/>
      </c>
      <c r="L17" s="22" t="str">
        <f t="shared" ca="1" si="20"/>
        <v/>
      </c>
      <c r="M17" s="26" t="e">
        <f t="shared" ca="1" si="11"/>
        <v>#DIV/0!</v>
      </c>
      <c r="N17" s="12">
        <f t="shared" ca="1" si="9"/>
        <v>0</v>
      </c>
      <c r="O17" s="13">
        <f ca="1">AVERAGE(D17,E17,F17,G17,H17,I17,J17,K17,L17)</f>
        <v>6.2314573638752524</v>
      </c>
      <c r="Q17" s="70"/>
      <c r="R17" s="70"/>
    </row>
    <row r="18" spans="2:18">
      <c r="B18" s="87"/>
      <c r="C18" s="10" t="s">
        <v>53</v>
      </c>
      <c r="D18" s="65">
        <f t="shared" ca="1" si="12"/>
        <v>6.4242829985989882</v>
      </c>
      <c r="E18" s="11" t="str">
        <f t="shared" ca="1" si="13"/>
        <v/>
      </c>
      <c r="F18" s="11" t="str">
        <f t="shared" ca="1" si="14"/>
        <v/>
      </c>
      <c r="G18" s="11" t="str">
        <f t="shared" ca="1" si="15"/>
        <v/>
      </c>
      <c r="H18" s="11" t="str">
        <f t="shared" ca="1" si="16"/>
        <v/>
      </c>
      <c r="I18" s="11" t="str">
        <f t="shared" ca="1" si="17"/>
        <v/>
      </c>
      <c r="J18" s="11" t="str">
        <f t="shared" ca="1" si="18"/>
        <v/>
      </c>
      <c r="K18" s="11" t="str">
        <f t="shared" ca="1" si="19"/>
        <v/>
      </c>
      <c r="L18" s="22" t="str">
        <f t="shared" ca="1" si="20"/>
        <v/>
      </c>
      <c r="M18" s="26" t="e">
        <f t="shared" ca="1" si="11"/>
        <v>#DIV/0!</v>
      </c>
      <c r="N18" s="12">
        <f t="shared" ca="1" si="9"/>
        <v>0</v>
      </c>
      <c r="O18" s="13">
        <f t="shared" ref="O18:O19" ca="1" si="21">AVERAGE(D18,E18,F18,G18,H18,I18,J18,K18,L18)</f>
        <v>6.4242829985989882</v>
      </c>
      <c r="Q18" s="70"/>
      <c r="R18" s="70"/>
    </row>
    <row r="19" spans="2:18" ht="15.75" thickBot="1">
      <c r="B19" s="88"/>
      <c r="C19" s="18" t="s">
        <v>54</v>
      </c>
      <c r="D19" s="66">
        <f t="shared" ca="1" si="12"/>
        <v>6.5861844794093711</v>
      </c>
      <c r="E19" s="67" t="str">
        <f t="shared" ca="1" si="13"/>
        <v/>
      </c>
      <c r="F19" s="67" t="str">
        <f t="shared" ca="1" si="14"/>
        <v/>
      </c>
      <c r="G19" s="15" t="str">
        <f t="shared" ca="1" si="15"/>
        <v/>
      </c>
      <c r="H19" s="67" t="str">
        <f t="shared" ca="1" si="16"/>
        <v/>
      </c>
      <c r="I19" s="67" t="str">
        <f t="shared" ca="1" si="17"/>
        <v/>
      </c>
      <c r="J19" s="67" t="str">
        <f t="shared" ca="1" si="18"/>
        <v/>
      </c>
      <c r="K19" s="67" t="str">
        <f t="shared" ca="1" si="19"/>
        <v/>
      </c>
      <c r="L19" s="69" t="str">
        <f t="shared" ca="1" si="20"/>
        <v/>
      </c>
      <c r="M19" s="28" t="e">
        <f t="shared" ca="1" si="11"/>
        <v>#DIV/0!</v>
      </c>
      <c r="N19" s="16">
        <f t="shared" ca="1" si="9"/>
        <v>0</v>
      </c>
      <c r="O19" s="17">
        <f t="shared" ca="1" si="21"/>
        <v>6.5861844794093711</v>
      </c>
      <c r="Q19" s="70"/>
      <c r="R19" s="70"/>
    </row>
    <row r="22" spans="2:18" ht="24" thickBot="1">
      <c r="B22" s="89" t="s">
        <v>23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8" ht="65.099999999999994" customHeight="1" thickBot="1">
      <c r="B23" s="1" t="s">
        <v>19</v>
      </c>
      <c r="C23" s="1" t="s">
        <v>4</v>
      </c>
      <c r="D23" s="2" t="s">
        <v>0</v>
      </c>
      <c r="E23" s="3" t="s">
        <v>34</v>
      </c>
      <c r="F23" s="3" t="s">
        <v>35</v>
      </c>
      <c r="G23" s="3" t="s">
        <v>38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4" t="s">
        <v>1</v>
      </c>
      <c r="N23" s="4" t="s">
        <v>2</v>
      </c>
      <c r="O23" s="4" t="s">
        <v>3</v>
      </c>
      <c r="P23" s="33" t="s">
        <v>24</v>
      </c>
      <c r="Q23" s="19" t="s">
        <v>25</v>
      </c>
    </row>
    <row r="24" spans="2:18">
      <c r="B24" s="86" t="s">
        <v>20</v>
      </c>
      <c r="C24" s="76" t="s">
        <v>11</v>
      </c>
      <c r="D24" s="83">
        <v>12.9</v>
      </c>
      <c r="E24" s="7"/>
      <c r="F24" s="7"/>
      <c r="G24" s="7"/>
      <c r="H24" s="7"/>
      <c r="I24" s="7"/>
      <c r="J24" s="7"/>
      <c r="K24" s="7"/>
      <c r="L24" s="21"/>
      <c r="M24" s="23" t="e">
        <f>STDEV(D24,E24,F24,G24,H24,I24,J24,K24,L24)</f>
        <v>#DIV/0!</v>
      </c>
      <c r="N24" s="8">
        <f>MAX(D24,E24,F24,G24,H24,I24,J24,K24,L24)-MIN(D24,E24,F24,G24,H24,I24,J24,K24,L24)</f>
        <v>0</v>
      </c>
      <c r="O24" s="8">
        <f>AVERAGE(D24,E24,F24,G24,H24,I24,J24,K24,L24)</f>
        <v>12.9</v>
      </c>
      <c r="P24" s="24">
        <v>0.5</v>
      </c>
      <c r="Q24" s="25">
        <f>O24+P24</f>
        <v>13.4</v>
      </c>
    </row>
    <row r="25" spans="2:18">
      <c r="B25" s="87"/>
      <c r="C25" s="10" t="s">
        <v>12</v>
      </c>
      <c r="D25" s="65">
        <v>13.1</v>
      </c>
      <c r="E25" s="11"/>
      <c r="F25" s="11"/>
      <c r="G25" s="11"/>
      <c r="H25" s="11"/>
      <c r="I25" s="11"/>
      <c r="J25" s="11"/>
      <c r="K25" s="11"/>
      <c r="L25" s="22"/>
      <c r="M25" s="26" t="e">
        <f>STDEV(D25,E25,F25,G25,H25,I25,J25,K25,L25)</f>
        <v>#DIV/0!</v>
      </c>
      <c r="N25" s="12">
        <f t="shared" ref="N25:N34" si="22">MAX(D25,E25,F25,G25,H25,I25,J25,K25,L25)-MIN(D25,E25,F25,G25,H25,I25,J25,K25,L25)</f>
        <v>0</v>
      </c>
      <c r="O25" s="12">
        <f t="shared" ref="O25:O34" si="23">AVERAGE(D25,E25,F25,G25,H25,I25,J25,K25,L25)</f>
        <v>13.1</v>
      </c>
      <c r="P25" s="20">
        <v>0.5</v>
      </c>
      <c r="Q25" s="27">
        <f t="shared" ref="Q25:Q39" si="24">O25+P25</f>
        <v>13.6</v>
      </c>
    </row>
    <row r="26" spans="2:18">
      <c r="B26" s="87"/>
      <c r="C26" s="10" t="s">
        <v>13</v>
      </c>
      <c r="D26" s="65">
        <v>13.2</v>
      </c>
      <c r="E26" s="11"/>
      <c r="F26" s="11"/>
      <c r="G26" s="11"/>
      <c r="H26" s="11"/>
      <c r="I26" s="11"/>
      <c r="J26" s="11"/>
      <c r="K26" s="11"/>
      <c r="L26" s="22"/>
      <c r="M26" s="26" t="e">
        <f>STDEV(D26,E26,F26,G26,H26,I26,J26,K26,L26)</f>
        <v>#DIV/0!</v>
      </c>
      <c r="N26" s="12">
        <f t="shared" si="22"/>
        <v>0</v>
      </c>
      <c r="O26" s="12">
        <f t="shared" si="23"/>
        <v>13.2</v>
      </c>
      <c r="P26" s="20">
        <v>0.5</v>
      </c>
      <c r="Q26" s="27">
        <f t="shared" si="24"/>
        <v>13.7</v>
      </c>
    </row>
    <row r="27" spans="2:18">
      <c r="B27" s="87"/>
      <c r="C27" s="10" t="s">
        <v>14</v>
      </c>
      <c r="D27" s="65">
        <v>13.1</v>
      </c>
      <c r="E27" s="11"/>
      <c r="F27" s="11"/>
      <c r="G27" s="11"/>
      <c r="H27" s="11"/>
      <c r="I27" s="11"/>
      <c r="J27" s="11"/>
      <c r="K27" s="11"/>
      <c r="L27" s="22"/>
      <c r="M27" s="26" t="e">
        <f>STDEV(D27,E27,F27,G27,H27,I27,J27,K27,L27)</f>
        <v>#DIV/0!</v>
      </c>
      <c r="N27" s="12">
        <f t="shared" si="22"/>
        <v>0</v>
      </c>
      <c r="O27" s="12">
        <f t="shared" si="23"/>
        <v>13.1</v>
      </c>
      <c r="P27" s="20">
        <v>0.5</v>
      </c>
      <c r="Q27" s="27">
        <f t="shared" si="24"/>
        <v>13.6</v>
      </c>
    </row>
    <row r="28" spans="2:18">
      <c r="B28" s="87"/>
      <c r="C28" s="10" t="s">
        <v>15</v>
      </c>
      <c r="D28" s="65">
        <v>13.3</v>
      </c>
      <c r="E28" s="11"/>
      <c r="F28" s="11"/>
      <c r="G28" s="11"/>
      <c r="H28" s="11"/>
      <c r="I28" s="11"/>
      <c r="J28" s="11"/>
      <c r="K28" s="11"/>
      <c r="L28" s="22"/>
      <c r="M28" s="26" t="e">
        <f t="shared" ref="M28:M39" si="25">STDEV(D28,E28,F28,G28,H28,I28,J28,K28,L28)</f>
        <v>#DIV/0!</v>
      </c>
      <c r="N28" s="12">
        <f t="shared" si="22"/>
        <v>0</v>
      </c>
      <c r="O28" s="12">
        <f t="shared" si="23"/>
        <v>13.3</v>
      </c>
      <c r="P28" s="20">
        <v>0.5</v>
      </c>
      <c r="Q28" s="27">
        <f t="shared" si="24"/>
        <v>13.8</v>
      </c>
    </row>
    <row r="29" spans="2:18">
      <c r="B29" s="87"/>
      <c r="C29" s="10" t="s">
        <v>16</v>
      </c>
      <c r="D29" s="65">
        <v>13.1</v>
      </c>
      <c r="E29" s="11"/>
      <c r="F29" s="11"/>
      <c r="G29" s="11"/>
      <c r="H29" s="11"/>
      <c r="I29" s="11"/>
      <c r="J29" s="11"/>
      <c r="K29" s="11"/>
      <c r="L29" s="22"/>
      <c r="M29" s="26" t="e">
        <f t="shared" si="25"/>
        <v>#DIV/0!</v>
      </c>
      <c r="N29" s="12">
        <f t="shared" si="22"/>
        <v>0</v>
      </c>
      <c r="O29" s="12">
        <f t="shared" si="23"/>
        <v>13.1</v>
      </c>
      <c r="P29" s="20">
        <v>0.5</v>
      </c>
      <c r="Q29" s="27">
        <f t="shared" si="24"/>
        <v>13.6</v>
      </c>
    </row>
    <row r="30" spans="2:18">
      <c r="B30" s="87"/>
      <c r="C30" s="10" t="s">
        <v>17</v>
      </c>
      <c r="D30" s="65">
        <v>13.6</v>
      </c>
      <c r="E30" s="11"/>
      <c r="F30" s="11"/>
      <c r="G30" s="11"/>
      <c r="H30" s="11"/>
      <c r="I30" s="11"/>
      <c r="J30" s="11"/>
      <c r="K30" s="11"/>
      <c r="L30" s="22"/>
      <c r="M30" s="26" t="e">
        <f t="shared" si="25"/>
        <v>#DIV/0!</v>
      </c>
      <c r="N30" s="12">
        <f t="shared" si="22"/>
        <v>0</v>
      </c>
      <c r="O30" s="12">
        <f t="shared" si="23"/>
        <v>13.6</v>
      </c>
      <c r="P30" s="20">
        <v>0.5</v>
      </c>
      <c r="Q30" s="27">
        <f t="shared" si="24"/>
        <v>14.1</v>
      </c>
    </row>
    <row r="31" spans="2:18" ht="15.75" thickBot="1">
      <c r="B31" s="88"/>
      <c r="C31" s="10" t="s">
        <v>18</v>
      </c>
      <c r="D31" s="84">
        <v>14</v>
      </c>
      <c r="E31" s="15"/>
      <c r="F31" s="15"/>
      <c r="G31" s="15"/>
      <c r="H31" s="15"/>
      <c r="I31" s="15"/>
      <c r="J31" s="15"/>
      <c r="K31" s="15"/>
      <c r="L31" s="32"/>
      <c r="M31" s="28" t="e">
        <f t="shared" si="25"/>
        <v>#DIV/0!</v>
      </c>
      <c r="N31" s="16">
        <f t="shared" si="22"/>
        <v>0</v>
      </c>
      <c r="O31" s="16">
        <f t="shared" si="23"/>
        <v>14</v>
      </c>
      <c r="P31" s="29">
        <v>0.5</v>
      </c>
      <c r="Q31" s="30">
        <f t="shared" si="24"/>
        <v>14.5</v>
      </c>
    </row>
    <row r="32" spans="2:18">
      <c r="B32" s="86" t="s">
        <v>21</v>
      </c>
      <c r="C32" s="76" t="s">
        <v>11</v>
      </c>
      <c r="D32" s="83">
        <v>8.1999999999999993</v>
      </c>
      <c r="E32" s="7"/>
      <c r="F32" s="7"/>
      <c r="G32" s="7"/>
      <c r="H32" s="7"/>
      <c r="I32" s="7"/>
      <c r="J32" s="7"/>
      <c r="K32" s="7"/>
      <c r="L32" s="21"/>
      <c r="M32" s="23" t="e">
        <f t="shared" si="25"/>
        <v>#DIV/0!</v>
      </c>
      <c r="N32" s="8">
        <f t="shared" si="22"/>
        <v>0</v>
      </c>
      <c r="O32" s="8">
        <f t="shared" si="23"/>
        <v>8.1999999999999993</v>
      </c>
      <c r="P32" s="24">
        <v>0.5</v>
      </c>
      <c r="Q32" s="25">
        <f t="shared" si="24"/>
        <v>8.6999999999999993</v>
      </c>
    </row>
    <row r="33" spans="2:17">
      <c r="B33" s="87"/>
      <c r="C33" s="10" t="s">
        <v>12</v>
      </c>
      <c r="D33" s="65">
        <v>8.1999999999999993</v>
      </c>
      <c r="E33" s="14"/>
      <c r="F33" s="11"/>
      <c r="G33" s="11"/>
      <c r="H33" s="11"/>
      <c r="I33" s="11"/>
      <c r="J33" s="11"/>
      <c r="K33" s="11"/>
      <c r="L33" s="22"/>
      <c r="M33" s="26" t="e">
        <f t="shared" si="25"/>
        <v>#DIV/0!</v>
      </c>
      <c r="N33" s="12">
        <f t="shared" si="22"/>
        <v>0</v>
      </c>
      <c r="O33" s="12">
        <f t="shared" si="23"/>
        <v>8.1999999999999993</v>
      </c>
      <c r="P33" s="20">
        <v>0.5</v>
      </c>
      <c r="Q33" s="27">
        <f t="shared" si="24"/>
        <v>8.6999999999999993</v>
      </c>
    </row>
    <row r="34" spans="2:17">
      <c r="B34" s="87"/>
      <c r="C34" s="10" t="s">
        <v>13</v>
      </c>
      <c r="D34" s="65">
        <v>8.3000000000000007</v>
      </c>
      <c r="E34" s="14"/>
      <c r="F34" s="11"/>
      <c r="G34" s="11"/>
      <c r="H34" s="11"/>
      <c r="I34" s="11"/>
      <c r="J34" s="11"/>
      <c r="K34" s="11"/>
      <c r="L34" s="22"/>
      <c r="M34" s="26" t="e">
        <f t="shared" si="25"/>
        <v>#DIV/0!</v>
      </c>
      <c r="N34" s="12">
        <f t="shared" si="22"/>
        <v>0</v>
      </c>
      <c r="O34" s="12">
        <f t="shared" si="23"/>
        <v>8.3000000000000007</v>
      </c>
      <c r="P34" s="20">
        <v>0.5</v>
      </c>
      <c r="Q34" s="27">
        <f t="shared" si="24"/>
        <v>8.8000000000000007</v>
      </c>
    </row>
    <row r="35" spans="2:17">
      <c r="B35" s="87"/>
      <c r="C35" s="10" t="s">
        <v>14</v>
      </c>
      <c r="D35" s="65">
        <v>8.1999999999999993</v>
      </c>
      <c r="E35" s="14"/>
      <c r="F35" s="11"/>
      <c r="G35" s="11"/>
      <c r="H35" s="11"/>
      <c r="I35" s="11"/>
      <c r="J35" s="11"/>
      <c r="K35" s="11"/>
      <c r="L35" s="22"/>
      <c r="M35" s="26" t="e">
        <f t="shared" si="25"/>
        <v>#DIV/0!</v>
      </c>
      <c r="N35" s="12">
        <f>MAX(D35,E35,F35,G35,H35,I35,J35,K35,L35)-MIN(D35,E35,F35,G35,H35,I35,J35,K35,L35)</f>
        <v>0</v>
      </c>
      <c r="O35" s="12">
        <f>AVERAGE(D35,E35,F35,G35,H35,I35,J35,K35,L35)</f>
        <v>8.1999999999999993</v>
      </c>
      <c r="P35" s="20">
        <v>0.5</v>
      </c>
      <c r="Q35" s="27">
        <f t="shared" si="24"/>
        <v>8.6999999999999993</v>
      </c>
    </row>
    <row r="36" spans="2:17">
      <c r="B36" s="87"/>
      <c r="C36" s="10" t="s">
        <v>15</v>
      </c>
      <c r="D36" s="65">
        <v>8.4</v>
      </c>
      <c r="E36" s="14"/>
      <c r="F36" s="11"/>
      <c r="G36" s="11"/>
      <c r="H36" s="11"/>
      <c r="I36" s="11"/>
      <c r="J36" s="11"/>
      <c r="K36" s="11"/>
      <c r="L36" s="22"/>
      <c r="M36" s="26" t="e">
        <f t="shared" si="25"/>
        <v>#DIV/0!</v>
      </c>
      <c r="N36" s="12">
        <f t="shared" ref="N36:N39" si="26">MAX(D36,E36,F36,G36,H36,I36,J36,K36,L36)-MIN(D36,E36,F36,G36,H36,I36,J36,K36,L36)</f>
        <v>0</v>
      </c>
      <c r="O36" s="12">
        <f t="shared" ref="O36" si="27">AVERAGE(D36,E36,F36,G36,H36,I36,J36,K36,L36)</f>
        <v>8.4</v>
      </c>
      <c r="P36" s="20">
        <v>0.5</v>
      </c>
      <c r="Q36" s="27">
        <f t="shared" si="24"/>
        <v>8.9</v>
      </c>
    </row>
    <row r="37" spans="2:17">
      <c r="B37" s="87"/>
      <c r="C37" s="10" t="s">
        <v>16</v>
      </c>
      <c r="D37" s="65">
        <v>8.1999999999999993</v>
      </c>
      <c r="E37" s="14"/>
      <c r="F37" s="11"/>
      <c r="G37" s="11"/>
      <c r="H37" s="11"/>
      <c r="I37" s="11"/>
      <c r="J37" s="11"/>
      <c r="K37" s="11"/>
      <c r="L37" s="22"/>
      <c r="M37" s="26" t="e">
        <f t="shared" si="25"/>
        <v>#DIV/0!</v>
      </c>
      <c r="N37" s="12">
        <f t="shared" si="26"/>
        <v>0</v>
      </c>
      <c r="O37" s="12">
        <f>AVERAGE(D37,E37,F37,G37,H37,I37,J37,K37,L37)</f>
        <v>8.1999999999999993</v>
      </c>
      <c r="P37" s="20">
        <v>0.5</v>
      </c>
      <c r="Q37" s="27">
        <f t="shared" si="24"/>
        <v>8.6999999999999993</v>
      </c>
    </row>
    <row r="38" spans="2:17">
      <c r="B38" s="87"/>
      <c r="C38" s="10" t="s">
        <v>17</v>
      </c>
      <c r="D38" s="85">
        <v>8.4</v>
      </c>
      <c r="E38" s="14"/>
      <c r="F38" s="14"/>
      <c r="G38" s="14"/>
      <c r="H38" s="14"/>
      <c r="I38" s="14"/>
      <c r="J38" s="14"/>
      <c r="K38" s="14"/>
      <c r="L38" s="31"/>
      <c r="M38" s="26" t="e">
        <f t="shared" si="25"/>
        <v>#DIV/0!</v>
      </c>
      <c r="N38" s="12">
        <f t="shared" si="26"/>
        <v>0</v>
      </c>
      <c r="O38" s="12">
        <f t="shared" ref="O38:O39" si="28">AVERAGE(D38,E38,F38,G38,H38,I38,J38,K38,L38)</f>
        <v>8.4</v>
      </c>
      <c r="P38" s="20">
        <v>0.5</v>
      </c>
      <c r="Q38" s="27">
        <f t="shared" si="24"/>
        <v>8.9</v>
      </c>
    </row>
    <row r="39" spans="2:17" ht="15.75" thickBot="1">
      <c r="B39" s="88"/>
      <c r="C39" s="18" t="s">
        <v>18</v>
      </c>
      <c r="D39" s="84">
        <v>8.6</v>
      </c>
      <c r="E39" s="67"/>
      <c r="F39" s="15"/>
      <c r="G39" s="15"/>
      <c r="H39" s="15"/>
      <c r="I39" s="15"/>
      <c r="J39" s="15"/>
      <c r="K39" s="15"/>
      <c r="L39" s="32"/>
      <c r="M39" s="28" t="e">
        <f t="shared" si="25"/>
        <v>#DIV/0!</v>
      </c>
      <c r="N39" s="16">
        <f t="shared" si="26"/>
        <v>0</v>
      </c>
      <c r="O39" s="16">
        <f t="shared" si="28"/>
        <v>8.6</v>
      </c>
      <c r="P39" s="29">
        <v>0.5</v>
      </c>
      <c r="Q39" s="30">
        <f t="shared" si="24"/>
        <v>9.1</v>
      </c>
    </row>
  </sheetData>
  <mergeCells count="6">
    <mergeCell ref="B32:B39"/>
    <mergeCell ref="B2:O2"/>
    <mergeCell ref="B4:B11"/>
    <mergeCell ref="B12:B19"/>
    <mergeCell ref="B22:Q22"/>
    <mergeCell ref="B24:B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zoomScale="70" zoomScaleNormal="70" workbookViewId="0">
      <selection activeCell="W19" sqref="W19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23610.683739510234</v>
      </c>
      <c r="D30" s="71">
        <v>0</v>
      </c>
      <c r="E30" s="71">
        <v>182004</v>
      </c>
      <c r="F30" s="71"/>
      <c r="G30" s="71"/>
      <c r="H30" s="71"/>
      <c r="I30" s="71"/>
      <c r="J30" s="71"/>
      <c r="K30" s="71"/>
      <c r="L30" s="72"/>
      <c r="M30" s="72"/>
      <c r="N30" s="71"/>
      <c r="O30" s="71"/>
      <c r="P30" s="72"/>
      <c r="Q30" s="72"/>
      <c r="R30" s="72"/>
      <c r="S30" s="72"/>
    </row>
    <row r="31" spans="1:19">
      <c r="A31" s="52">
        <f>A30+1</f>
        <v>-4</v>
      </c>
      <c r="B31" s="71">
        <v>22175.19999999999</v>
      </c>
      <c r="C31" s="71">
        <v>79914.399999999951</v>
      </c>
      <c r="D31" s="71">
        <v>0</v>
      </c>
      <c r="E31" s="71">
        <v>498314.4</v>
      </c>
      <c r="F31" s="71"/>
      <c r="G31" s="71"/>
      <c r="H31" s="71"/>
      <c r="I31" s="71"/>
      <c r="J31" s="71"/>
      <c r="K31" s="71"/>
      <c r="L31" s="72"/>
      <c r="M31" s="72"/>
      <c r="N31" s="71"/>
      <c r="O31" s="71"/>
      <c r="P31" s="72"/>
      <c r="Q31" s="72"/>
      <c r="R31" s="72"/>
      <c r="S31" s="72"/>
    </row>
    <row r="32" spans="1:19">
      <c r="A32" s="52">
        <f t="shared" ref="A32:A55" si="0">A31+1</f>
        <v>-3</v>
      </c>
      <c r="B32" s="71">
        <v>70312.606511627891</v>
      </c>
      <c r="C32" s="71">
        <v>393213.85393158993</v>
      </c>
      <c r="D32" s="71">
        <v>30124.799999999999</v>
      </c>
      <c r="E32" s="71">
        <v>963993.59999999998</v>
      </c>
      <c r="F32" s="71"/>
      <c r="G32" s="71"/>
      <c r="H32" s="71"/>
      <c r="I32" s="71"/>
      <c r="J32" s="71"/>
      <c r="K32" s="71"/>
      <c r="L32" s="72"/>
      <c r="M32" s="72"/>
      <c r="N32" s="71"/>
      <c r="O32" s="71"/>
      <c r="P32" s="72"/>
      <c r="Q32" s="72"/>
      <c r="R32" s="72"/>
      <c r="S32" s="72"/>
    </row>
    <row r="33" spans="1:19">
      <c r="A33" s="52">
        <f t="shared" si="0"/>
        <v>-2</v>
      </c>
      <c r="B33" s="71">
        <v>182840.79999999993</v>
      </c>
      <c r="C33" s="71">
        <v>976545.59999999928</v>
      </c>
      <c r="D33" s="71">
        <v>197066.4</v>
      </c>
      <c r="E33" s="71">
        <v>1702051.2</v>
      </c>
      <c r="F33" s="71"/>
      <c r="G33" s="71"/>
      <c r="H33" s="71"/>
      <c r="I33" s="71"/>
      <c r="J33" s="71"/>
      <c r="K33" s="71"/>
      <c r="L33" s="72"/>
      <c r="M33" s="72"/>
      <c r="N33" s="71"/>
      <c r="O33" s="71"/>
      <c r="P33" s="72"/>
      <c r="Q33" s="72"/>
      <c r="R33" s="72"/>
      <c r="S33" s="72"/>
    </row>
    <row r="34" spans="1:19">
      <c r="A34" s="52">
        <f t="shared" si="0"/>
        <v>-1</v>
      </c>
      <c r="B34" s="71">
        <v>432621.84157460125</v>
      </c>
      <c r="C34" s="71">
        <v>1862999.3979112925</v>
      </c>
      <c r="D34" s="71">
        <v>539736</v>
      </c>
      <c r="E34" s="71">
        <v>2527972.7999999998</v>
      </c>
      <c r="F34" s="71"/>
      <c r="G34" s="71"/>
      <c r="H34" s="71"/>
      <c r="I34" s="71"/>
      <c r="J34" s="71"/>
      <c r="K34" s="71"/>
      <c r="L34" s="72"/>
      <c r="M34" s="72"/>
      <c r="N34" s="71"/>
      <c r="O34" s="71"/>
      <c r="P34" s="72"/>
      <c r="Q34" s="72"/>
      <c r="R34" s="72"/>
      <c r="S34" s="72"/>
    </row>
    <row r="35" spans="1:19">
      <c r="A35" s="52">
        <f t="shared" si="0"/>
        <v>0</v>
      </c>
      <c r="B35" s="71">
        <v>831779.19999999891</v>
      </c>
      <c r="C35" s="71">
        <v>2901185.5999999992</v>
      </c>
      <c r="D35" s="71">
        <v>1002904.8</v>
      </c>
      <c r="E35" s="71">
        <v>3341342.4</v>
      </c>
      <c r="F35" s="44">
        <v>426768</v>
      </c>
      <c r="G35" s="44">
        <v>3971452</v>
      </c>
      <c r="H35" s="71"/>
      <c r="I35" s="71"/>
      <c r="J35" s="71"/>
      <c r="K35" s="71"/>
      <c r="L35" s="72"/>
      <c r="M35" s="72"/>
      <c r="N35" s="71"/>
      <c r="O35" s="71"/>
      <c r="P35" s="72"/>
      <c r="Q35" s="72"/>
      <c r="R35" s="72"/>
      <c r="S35" s="72"/>
    </row>
    <row r="36" spans="1:19">
      <c r="A36" s="52">
        <f t="shared" si="0"/>
        <v>1</v>
      </c>
      <c r="B36" s="71">
        <v>1392167.6124727291</v>
      </c>
      <c r="C36" s="71">
        <v>3810493.3826679406</v>
      </c>
      <c r="D36" s="71">
        <v>1693264.8</v>
      </c>
      <c r="E36" s="71">
        <v>4127097.6</v>
      </c>
      <c r="F36" s="44">
        <v>1365657</v>
      </c>
      <c r="G36" s="44">
        <v>4651771</v>
      </c>
      <c r="H36" s="71"/>
      <c r="I36" s="71"/>
      <c r="J36" s="71"/>
      <c r="K36" s="71"/>
      <c r="L36" s="72"/>
      <c r="M36" s="72"/>
      <c r="N36" s="71"/>
      <c r="O36" s="71"/>
      <c r="P36" s="72"/>
      <c r="Q36" s="72"/>
      <c r="R36" s="72"/>
      <c r="S36" s="72"/>
    </row>
    <row r="37" spans="1:19">
      <c r="A37" s="52">
        <f t="shared" si="0"/>
        <v>2</v>
      </c>
      <c r="B37" s="71">
        <v>2084887.199999999</v>
      </c>
      <c r="C37" s="71">
        <v>4645913.5999999978</v>
      </c>
      <c r="D37" s="71">
        <v>2425046.4</v>
      </c>
      <c r="E37" s="71">
        <v>4827499.2</v>
      </c>
      <c r="F37" s="44">
        <v>2510400</v>
      </c>
      <c r="G37" s="44">
        <v>5424974</v>
      </c>
      <c r="H37" s="71"/>
      <c r="I37" s="71"/>
      <c r="J37" s="71"/>
      <c r="K37" s="71"/>
      <c r="L37" s="72"/>
      <c r="M37" s="72"/>
      <c r="N37" s="71"/>
      <c r="O37" s="71"/>
      <c r="P37" s="72"/>
      <c r="Q37" s="72"/>
      <c r="R37" s="72"/>
      <c r="S37" s="72"/>
    </row>
    <row r="38" spans="1:19">
      <c r="A38" s="52">
        <f t="shared" si="0"/>
        <v>3</v>
      </c>
      <c r="B38" s="71">
        <v>2849984.3109147986</v>
      </c>
      <c r="C38" s="71">
        <v>5308294.7367319744</v>
      </c>
      <c r="D38" s="71">
        <v>3176911.2</v>
      </c>
      <c r="E38" s="71">
        <v>5496520.7999999998</v>
      </c>
      <c r="F38" s="44">
        <v>3373977</v>
      </c>
      <c r="G38" s="44">
        <v>6045043</v>
      </c>
      <c r="H38" s="71"/>
      <c r="I38" s="71"/>
      <c r="J38" s="71"/>
      <c r="K38" s="71"/>
      <c r="L38" s="72"/>
      <c r="M38" s="72"/>
      <c r="N38" s="71"/>
      <c r="O38" s="71"/>
      <c r="P38" s="72"/>
      <c r="Q38" s="72"/>
      <c r="R38" s="72"/>
      <c r="S38" s="72"/>
    </row>
    <row r="39" spans="1:19">
      <c r="A39" s="52">
        <f t="shared" si="0"/>
        <v>4</v>
      </c>
      <c r="B39" s="71">
        <v>3631293.5999999978</v>
      </c>
      <c r="C39" s="71">
        <v>6015755.1999999927</v>
      </c>
      <c r="D39" s="71">
        <v>3876057.6</v>
      </c>
      <c r="E39" s="71">
        <v>6237088.7999999998</v>
      </c>
      <c r="F39" s="44">
        <v>4021660</v>
      </c>
      <c r="G39" s="44">
        <v>6662601</v>
      </c>
      <c r="H39" s="71"/>
      <c r="I39" s="71"/>
      <c r="J39" s="71"/>
      <c r="K39" s="71"/>
      <c r="L39" s="72"/>
      <c r="M39" s="72"/>
      <c r="N39" s="71"/>
      <c r="O39" s="71"/>
      <c r="P39" s="72"/>
      <c r="Q39" s="72"/>
      <c r="R39" s="72"/>
      <c r="S39" s="72"/>
    </row>
    <row r="40" spans="1:19">
      <c r="A40" s="52">
        <f t="shared" si="0"/>
        <v>5</v>
      </c>
      <c r="B40" s="71">
        <v>4321134.379349377</v>
      </c>
      <c r="C40" s="73">
        <v>7091260.7461271863</v>
      </c>
      <c r="D40" s="71">
        <v>4497381.5999999996</v>
      </c>
      <c r="E40" s="71">
        <v>7061755.2000000002</v>
      </c>
      <c r="F40" s="44">
        <v>4616625</v>
      </c>
      <c r="G40" s="44">
        <v>7679313</v>
      </c>
      <c r="H40" s="71"/>
      <c r="I40" s="71"/>
      <c r="J40" s="71"/>
      <c r="K40" s="71"/>
      <c r="L40" s="72"/>
      <c r="M40" s="72"/>
      <c r="N40" s="71"/>
      <c r="O40" s="71"/>
      <c r="P40" s="72"/>
      <c r="Q40" s="72"/>
      <c r="R40" s="72"/>
      <c r="S40" s="72"/>
    </row>
    <row r="41" spans="1:19">
      <c r="A41" s="52">
        <f t="shared" si="0"/>
        <v>6</v>
      </c>
      <c r="B41" s="71">
        <v>4994859.1999999974</v>
      </c>
      <c r="C41" s="74">
        <v>8308587.1999999965</v>
      </c>
      <c r="D41" s="71">
        <v>5165148</v>
      </c>
      <c r="E41" s="71">
        <v>7843744.7999999998</v>
      </c>
      <c r="F41" s="44">
        <v>5211590</v>
      </c>
      <c r="G41" s="44">
        <v>8919451</v>
      </c>
      <c r="H41" s="71"/>
      <c r="I41" s="71"/>
      <c r="J41" s="71"/>
      <c r="K41" s="71"/>
      <c r="L41" s="72"/>
      <c r="M41" s="72"/>
      <c r="N41" s="71"/>
      <c r="O41" s="71"/>
      <c r="P41" s="72"/>
      <c r="Q41" s="72"/>
      <c r="R41" s="72"/>
      <c r="S41" s="72"/>
    </row>
    <row r="42" spans="1:19">
      <c r="A42" s="52">
        <f t="shared" si="0"/>
        <v>7</v>
      </c>
      <c r="B42" s="71">
        <v>5692801.4356716583</v>
      </c>
      <c r="C42" s="75">
        <v>9552300.1361996718</v>
      </c>
      <c r="D42" s="71">
        <v>5911992</v>
      </c>
      <c r="E42" s="71">
        <v>8698536</v>
      </c>
      <c r="F42" s="44">
        <v>5706139</v>
      </c>
      <c r="G42" s="44">
        <v>10325275</v>
      </c>
      <c r="H42" s="71"/>
      <c r="I42" s="71"/>
      <c r="J42" s="71"/>
      <c r="K42" s="71"/>
      <c r="L42" s="72"/>
      <c r="M42" s="72"/>
      <c r="N42" s="71"/>
      <c r="O42" s="71"/>
      <c r="P42" s="72"/>
      <c r="Q42" s="72"/>
      <c r="R42" s="72"/>
      <c r="S42" s="72"/>
    </row>
    <row r="43" spans="1:19">
      <c r="A43" s="52">
        <f t="shared" si="0"/>
        <v>8</v>
      </c>
      <c r="B43" s="71">
        <v>6401519.9999999963</v>
      </c>
      <c r="C43" s="74">
        <v>10580499.199999992</v>
      </c>
      <c r="D43" s="71">
        <v>6643773.5999999996</v>
      </c>
      <c r="E43" s="71">
        <v>9442869.5999999996</v>
      </c>
      <c r="F43" s="44">
        <v>6298593</v>
      </c>
      <c r="G43" s="44">
        <v>11106009</v>
      </c>
      <c r="H43" s="71"/>
      <c r="I43" s="71"/>
      <c r="J43" s="71"/>
      <c r="K43" s="71"/>
      <c r="L43" s="72"/>
      <c r="M43" s="72"/>
      <c r="N43" s="71"/>
      <c r="O43" s="71"/>
      <c r="P43" s="72"/>
      <c r="Q43" s="72"/>
      <c r="R43" s="72"/>
      <c r="S43" s="72"/>
    </row>
    <row r="44" spans="1:19">
      <c r="A44" s="52">
        <f t="shared" si="0"/>
        <v>9</v>
      </c>
      <c r="B44" s="71">
        <v>7122288.4826731766</v>
      </c>
      <c r="C44" s="74">
        <v>11221318.313263355</v>
      </c>
      <c r="D44" s="71">
        <v>7503585.5999999996</v>
      </c>
      <c r="E44" s="71">
        <v>10180927.199999999</v>
      </c>
      <c r="F44" s="44">
        <v>6840839</v>
      </c>
      <c r="G44" s="44">
        <v>11588006</v>
      </c>
      <c r="H44" s="71"/>
      <c r="I44" s="71"/>
      <c r="J44" s="71"/>
      <c r="K44" s="71"/>
      <c r="L44" s="72"/>
      <c r="M44" s="72"/>
      <c r="N44" s="71"/>
      <c r="O44" s="71"/>
      <c r="P44" s="72"/>
      <c r="Q44" s="72"/>
      <c r="R44" s="72"/>
      <c r="S44" s="72"/>
    </row>
    <row r="45" spans="1:19">
      <c r="A45" s="52">
        <f t="shared" si="0"/>
        <v>10</v>
      </c>
      <c r="B45" s="71">
        <v>7851275.9999999981</v>
      </c>
      <c r="C45" s="74">
        <v>11613528.79999999</v>
      </c>
      <c r="D45" s="71">
        <v>8239132.7999999998</v>
      </c>
      <c r="E45" s="71">
        <v>10809782.4</v>
      </c>
      <c r="F45" s="44">
        <v>7571366</v>
      </c>
      <c r="G45" s="44">
        <v>11818963</v>
      </c>
      <c r="H45" s="71"/>
      <c r="I45" s="71"/>
      <c r="J45" s="71"/>
      <c r="K45" s="71"/>
      <c r="L45" s="72"/>
      <c r="M45" s="72"/>
      <c r="N45" s="71"/>
      <c r="O45" s="71"/>
      <c r="P45" s="72"/>
      <c r="Q45" s="72"/>
      <c r="R45" s="72"/>
      <c r="S45" s="72"/>
    </row>
    <row r="46" spans="1:19">
      <c r="A46" s="52">
        <f t="shared" si="0"/>
        <v>11</v>
      </c>
      <c r="B46" s="71">
        <v>8612420.3362972066</v>
      </c>
      <c r="C46" s="74">
        <v>11792761.600166107</v>
      </c>
      <c r="D46" s="71">
        <v>8900623.1999999993</v>
      </c>
      <c r="E46" s="71">
        <v>11217722.4</v>
      </c>
      <c r="F46" s="44">
        <v>8083488</v>
      </c>
      <c r="G46" s="44">
        <v>11896785</v>
      </c>
      <c r="H46" s="71"/>
      <c r="I46" s="71"/>
      <c r="J46" s="71"/>
      <c r="K46" s="71"/>
      <c r="L46" s="72"/>
      <c r="M46" s="72"/>
      <c r="N46" s="71"/>
      <c r="O46" s="71"/>
      <c r="P46" s="72"/>
      <c r="Q46" s="72"/>
      <c r="R46" s="72"/>
      <c r="S46" s="72"/>
    </row>
    <row r="47" spans="1:19">
      <c r="A47" s="52">
        <f t="shared" si="0"/>
        <v>12</v>
      </c>
      <c r="B47" s="71">
        <v>9323207.1999999918</v>
      </c>
      <c r="C47" s="74">
        <v>11881723.199999999</v>
      </c>
      <c r="D47" s="71">
        <v>9476760</v>
      </c>
      <c r="E47" s="71">
        <v>11531522.4</v>
      </c>
      <c r="F47" s="44">
        <v>8819035</v>
      </c>
      <c r="G47" s="44">
        <v>11911848</v>
      </c>
      <c r="H47" s="71"/>
      <c r="I47" s="71"/>
      <c r="J47" s="71"/>
      <c r="K47" s="71"/>
      <c r="L47" s="72"/>
      <c r="M47" s="72"/>
      <c r="N47" s="71"/>
      <c r="O47" s="71"/>
      <c r="P47" s="72"/>
      <c r="Q47" s="72"/>
      <c r="R47" s="72"/>
      <c r="S47" s="72"/>
    </row>
    <row r="48" spans="1:19">
      <c r="A48" s="52">
        <f t="shared" si="0"/>
        <v>13</v>
      </c>
      <c r="B48" s="71">
        <v>9925042.1855481435</v>
      </c>
      <c r="C48" s="74">
        <v>11907287.192855738</v>
      </c>
      <c r="D48" s="71">
        <v>10084276.800000001</v>
      </c>
      <c r="E48" s="71">
        <v>11714781.6</v>
      </c>
      <c r="F48" s="44">
        <v>9381364</v>
      </c>
      <c r="G48" s="44">
        <v>11919379</v>
      </c>
      <c r="H48" s="71"/>
      <c r="I48" s="71"/>
      <c r="J48" s="71"/>
      <c r="K48" s="71"/>
      <c r="L48" s="72"/>
      <c r="M48" s="72"/>
      <c r="N48" s="71"/>
      <c r="O48" s="71"/>
      <c r="P48" s="72"/>
      <c r="Q48" s="72"/>
      <c r="R48" s="72"/>
      <c r="S48" s="72"/>
    </row>
    <row r="49" spans="1:19">
      <c r="A49" s="52">
        <f t="shared" si="0"/>
        <v>14</v>
      </c>
      <c r="B49" s="71">
        <v>10423599.199999997</v>
      </c>
      <c r="C49" s="74">
        <v>11918542.399999995</v>
      </c>
      <c r="D49" s="71">
        <v>10548700.800000001</v>
      </c>
      <c r="E49" s="71">
        <v>11800135.199999999</v>
      </c>
      <c r="F49" s="44">
        <v>10019006</v>
      </c>
      <c r="G49" s="44">
        <v>11919379</v>
      </c>
      <c r="H49" s="71"/>
      <c r="I49" s="71"/>
      <c r="J49" s="71"/>
      <c r="K49" s="71"/>
      <c r="L49" s="72"/>
      <c r="M49" s="72"/>
      <c r="N49" s="71"/>
      <c r="O49" s="71"/>
      <c r="P49" s="72"/>
      <c r="Q49" s="72"/>
      <c r="R49" s="72"/>
      <c r="S49" s="72"/>
    </row>
    <row r="50" spans="1:19">
      <c r="A50" s="52">
        <f t="shared" si="0"/>
        <v>15</v>
      </c>
      <c r="B50" s="71">
        <v>10810423.058715969</v>
      </c>
      <c r="C50" s="71">
        <v>11921573.665306116</v>
      </c>
      <c r="D50" s="71">
        <v>10905177.6</v>
      </c>
      <c r="E50" s="71">
        <v>11847832.800000001</v>
      </c>
      <c r="F50" s="44">
        <v>10415649</v>
      </c>
      <c r="G50" s="44">
        <v>11924400</v>
      </c>
      <c r="H50" s="71"/>
      <c r="I50" s="71"/>
      <c r="J50" s="71"/>
      <c r="K50" s="71"/>
      <c r="L50" s="72"/>
      <c r="M50" s="72"/>
      <c r="N50" s="71"/>
      <c r="O50" s="71"/>
      <c r="P50" s="72"/>
      <c r="Q50" s="72"/>
      <c r="R50" s="72"/>
      <c r="S50" s="72"/>
    </row>
    <row r="51" spans="1:19">
      <c r="A51" s="52">
        <f t="shared" si="0"/>
        <v>16</v>
      </c>
      <c r="B51" s="71">
        <v>11111030.399999997</v>
      </c>
      <c r="C51" s="71">
        <v>11922726.399999995</v>
      </c>
      <c r="D51" s="71">
        <v>11163748.800000001</v>
      </c>
      <c r="E51" s="71">
        <v>11885488.800000001</v>
      </c>
      <c r="F51" s="44">
        <v>10920240</v>
      </c>
      <c r="G51" s="44">
        <v>11924400</v>
      </c>
      <c r="H51" s="71"/>
      <c r="I51" s="71"/>
      <c r="J51" s="71"/>
      <c r="K51" s="71"/>
      <c r="L51" s="72"/>
      <c r="M51" s="72"/>
      <c r="N51" s="71"/>
      <c r="O51" s="71"/>
      <c r="P51" s="72"/>
      <c r="Q51" s="72"/>
      <c r="R51" s="72"/>
      <c r="S51" s="72"/>
    </row>
    <row r="52" spans="1:19">
      <c r="A52" s="52">
        <f t="shared" si="0"/>
        <v>17</v>
      </c>
      <c r="B52" s="71">
        <v>11334679.942093743</v>
      </c>
      <c r="C52" s="71"/>
      <c r="D52" s="71">
        <v>11364580.800000001</v>
      </c>
      <c r="E52" s="71">
        <v>11905572</v>
      </c>
      <c r="F52" s="44">
        <v>11246592</v>
      </c>
      <c r="G52" s="44">
        <v>11924400</v>
      </c>
      <c r="H52" s="71"/>
      <c r="I52" s="71"/>
      <c r="J52" s="71"/>
      <c r="K52" s="71"/>
      <c r="L52" s="72"/>
      <c r="M52" s="72"/>
      <c r="N52" s="71"/>
      <c r="O52" s="71"/>
      <c r="P52" s="72"/>
      <c r="Q52" s="72"/>
      <c r="R52" s="72"/>
      <c r="S52" s="72"/>
    </row>
    <row r="53" spans="1:19">
      <c r="A53" s="52">
        <f t="shared" si="0"/>
        <v>18</v>
      </c>
      <c r="B53" s="71">
        <v>11505581.6</v>
      </c>
      <c r="C53" s="71"/>
      <c r="D53" s="71">
        <v>11527756.800000001</v>
      </c>
      <c r="E53" s="71">
        <v>11914358.4</v>
      </c>
      <c r="F53" s="44">
        <v>11452444</v>
      </c>
      <c r="G53" s="44">
        <v>11924400</v>
      </c>
      <c r="H53" s="71"/>
      <c r="I53" s="71"/>
      <c r="J53" s="71"/>
      <c r="K53" s="71"/>
      <c r="L53" s="72"/>
      <c r="M53" s="72"/>
      <c r="N53" s="71"/>
      <c r="O53" s="71"/>
      <c r="P53" s="72"/>
      <c r="Q53" s="72"/>
      <c r="R53" s="72"/>
      <c r="S53" s="72"/>
    </row>
    <row r="54" spans="1:19">
      <c r="A54" s="52">
        <f t="shared" si="0"/>
        <v>19</v>
      </c>
      <c r="B54" s="71">
        <v>11639668.902671179</v>
      </c>
      <c r="C54" s="71"/>
      <c r="D54" s="71">
        <v>11628172.800000001</v>
      </c>
      <c r="E54" s="71">
        <v>11914358.4</v>
      </c>
      <c r="F54" s="44">
        <v>11633193</v>
      </c>
      <c r="G54" s="44">
        <v>11924400</v>
      </c>
      <c r="H54" s="71"/>
      <c r="I54" s="71"/>
      <c r="J54" s="71"/>
      <c r="K54" s="71"/>
      <c r="L54" s="72"/>
      <c r="M54" s="72"/>
      <c r="N54" s="71"/>
      <c r="O54" s="71"/>
      <c r="P54" s="72"/>
      <c r="Q54" s="72"/>
      <c r="R54" s="71"/>
      <c r="S54" s="71"/>
    </row>
    <row r="55" spans="1:19">
      <c r="A55" s="52">
        <f t="shared" si="0"/>
        <v>20</v>
      </c>
      <c r="B55" s="71">
        <v>11735283.199999996</v>
      </c>
      <c r="C55" s="71"/>
      <c r="D55" s="71">
        <v>11704740</v>
      </c>
      <c r="E55" s="71">
        <v>11915613.6</v>
      </c>
      <c r="F55" s="44">
        <v>11721057</v>
      </c>
      <c r="G55" s="44">
        <v>11924400</v>
      </c>
      <c r="H55" s="71"/>
      <c r="I55" s="71"/>
      <c r="J55" s="71"/>
      <c r="K55" s="71"/>
      <c r="L55" s="72"/>
      <c r="M55" s="72"/>
      <c r="N55" s="71"/>
      <c r="O55" s="71"/>
      <c r="P55" s="72"/>
      <c r="Q55" s="72"/>
      <c r="R55" s="71"/>
      <c r="S55" s="71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10.661797910542729</v>
      </c>
      <c r="C57" s="40">
        <f t="shared" si="1"/>
        <v>6.0331358187816067</v>
      </c>
      <c r="D57" s="40">
        <f t="shared" si="1"/>
        <v>10.16855265771874</v>
      </c>
      <c r="E57" s="40">
        <f t="shared" si="1"/>
        <v>6.6012798575403915</v>
      </c>
      <c r="F57" s="40">
        <f t="shared" si="1"/>
        <v>11.36845431511991</v>
      </c>
      <c r="G57" s="40">
        <f t="shared" si="1"/>
        <v>5.5569758707639165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11924400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N28:O28"/>
    <mergeCell ref="P28:Q28"/>
    <mergeCell ref="R28:S28"/>
    <mergeCell ref="A27:S27"/>
    <mergeCell ref="B28:C28"/>
    <mergeCell ref="D28:E28"/>
    <mergeCell ref="F28:G28"/>
    <mergeCell ref="H28:I28"/>
    <mergeCell ref="J28:K28"/>
    <mergeCell ref="L28:M28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0"/>
  <sheetViews>
    <sheetView zoomScale="70" zoomScaleNormal="70" workbookViewId="0">
      <selection activeCell="V16" sqref="V16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39674.125332530341</v>
      </c>
      <c r="D30" s="71">
        <v>0</v>
      </c>
      <c r="E30" s="71">
        <v>397024</v>
      </c>
      <c r="F30" s="71"/>
      <c r="G30" s="71"/>
      <c r="H30" s="71"/>
      <c r="I30" s="71"/>
      <c r="J30" s="71"/>
      <c r="K30" s="71"/>
      <c r="L30" s="72"/>
      <c r="M30" s="72"/>
      <c r="N30" s="71"/>
      <c r="O30" s="71"/>
      <c r="P30" s="72"/>
      <c r="Q30" s="72"/>
      <c r="R30" s="72"/>
      <c r="S30" s="72"/>
    </row>
    <row r="31" spans="1:19">
      <c r="A31" s="52">
        <f>A30+1</f>
        <v>-4</v>
      </c>
      <c r="B31" s="71">
        <v>21766.66666666665</v>
      </c>
      <c r="C31" s="71">
        <v>139306.66666666657</v>
      </c>
      <c r="D31" s="71">
        <v>0</v>
      </c>
      <c r="E31" s="71">
        <v>1076144</v>
      </c>
      <c r="F31" s="71"/>
      <c r="G31" s="71"/>
      <c r="H31" s="71"/>
      <c r="I31" s="71"/>
      <c r="J31" s="71"/>
      <c r="K31" s="71"/>
      <c r="L31" s="72"/>
      <c r="M31" s="72"/>
      <c r="N31" s="71"/>
      <c r="O31" s="71"/>
      <c r="P31" s="72"/>
      <c r="Q31" s="72"/>
      <c r="R31" s="72"/>
      <c r="S31" s="72"/>
    </row>
    <row r="32" spans="1:19">
      <c r="A32" s="52">
        <f t="shared" ref="A32:A55" si="0">A31+1</f>
        <v>-3</v>
      </c>
      <c r="B32" s="71">
        <v>99614.495679352738</v>
      </c>
      <c r="C32" s="71">
        <v>808485.99885611527</v>
      </c>
      <c r="D32" s="71">
        <v>39180</v>
      </c>
      <c r="E32" s="71">
        <v>2246320</v>
      </c>
      <c r="F32" s="71"/>
      <c r="G32" s="71"/>
      <c r="H32" s="71"/>
      <c r="I32" s="71"/>
      <c r="J32" s="71"/>
      <c r="K32" s="71"/>
      <c r="L32" s="72"/>
      <c r="M32" s="72"/>
      <c r="N32" s="71"/>
      <c r="O32" s="71"/>
      <c r="P32" s="72"/>
      <c r="Q32" s="72"/>
      <c r="R32" s="72"/>
      <c r="S32" s="72"/>
    </row>
    <row r="33" spans="1:19">
      <c r="A33" s="52">
        <f t="shared" si="0"/>
        <v>-2</v>
      </c>
      <c r="B33" s="71">
        <v>288190.66666666645</v>
      </c>
      <c r="C33" s="71">
        <v>2080893.333333333</v>
      </c>
      <c r="D33" s="71">
        <v>336948</v>
      </c>
      <c r="E33" s="71">
        <v>3962404</v>
      </c>
      <c r="F33" s="71"/>
      <c r="G33" s="71"/>
      <c r="H33" s="71"/>
      <c r="I33" s="71"/>
      <c r="J33" s="71"/>
      <c r="K33" s="71"/>
      <c r="L33" s="72"/>
      <c r="M33" s="72"/>
      <c r="N33" s="71"/>
      <c r="O33" s="71"/>
      <c r="P33" s="72"/>
      <c r="Q33" s="72"/>
      <c r="R33" s="72"/>
      <c r="S33" s="72"/>
    </row>
    <row r="34" spans="1:19">
      <c r="A34" s="52">
        <f t="shared" si="0"/>
        <v>-1</v>
      </c>
      <c r="B34" s="71">
        <v>774843.94523701724</v>
      </c>
      <c r="C34" s="71">
        <v>4059426.3182010995</v>
      </c>
      <c r="D34" s="71">
        <v>987336</v>
      </c>
      <c r="E34" s="71">
        <v>5931852</v>
      </c>
      <c r="F34" s="71"/>
      <c r="G34" s="71"/>
      <c r="H34" s="71"/>
      <c r="I34" s="71"/>
      <c r="J34" s="71"/>
      <c r="K34" s="71"/>
      <c r="L34" s="72"/>
      <c r="M34" s="72"/>
      <c r="N34" s="71"/>
      <c r="O34" s="71"/>
      <c r="P34" s="72"/>
      <c r="Q34" s="72"/>
      <c r="R34" s="72"/>
      <c r="S34" s="72"/>
    </row>
    <row r="35" spans="1:19">
      <c r="A35" s="52">
        <f t="shared" si="0"/>
        <v>0</v>
      </c>
      <c r="B35" s="71">
        <v>1600285.3333333321</v>
      </c>
      <c r="C35" s="71">
        <v>6345418.6666666605</v>
      </c>
      <c r="D35" s="71">
        <v>2086988</v>
      </c>
      <c r="E35" s="71">
        <v>7627040</v>
      </c>
      <c r="F35" s="44">
        <v>673896</v>
      </c>
      <c r="G35" s="44">
        <v>8253919</v>
      </c>
      <c r="H35" s="71"/>
      <c r="I35" s="71"/>
      <c r="J35" s="71"/>
      <c r="K35" s="71"/>
      <c r="L35" s="72"/>
      <c r="M35" s="72"/>
      <c r="N35" s="71"/>
      <c r="O35" s="71"/>
      <c r="P35" s="72"/>
      <c r="Q35" s="72"/>
      <c r="R35" s="72"/>
      <c r="S35" s="72"/>
    </row>
    <row r="36" spans="1:19">
      <c r="A36" s="52">
        <f t="shared" si="0"/>
        <v>1</v>
      </c>
      <c r="B36" s="71">
        <v>2870729.1500549638</v>
      </c>
      <c r="C36" s="71">
        <v>8251128.2263262141</v>
      </c>
      <c r="D36" s="71">
        <v>3581052</v>
      </c>
      <c r="E36" s="71">
        <v>9102820</v>
      </c>
      <c r="F36" s="44">
        <v>2617224</v>
      </c>
      <c r="G36" s="44">
        <v>9805448</v>
      </c>
      <c r="H36" s="71"/>
      <c r="I36" s="71"/>
      <c r="J36" s="71"/>
      <c r="K36" s="71"/>
      <c r="L36" s="72"/>
      <c r="M36" s="72"/>
      <c r="N36" s="71"/>
      <c r="O36" s="71"/>
      <c r="P36" s="72"/>
      <c r="Q36" s="72"/>
      <c r="R36" s="72"/>
      <c r="S36" s="72"/>
    </row>
    <row r="37" spans="1:19">
      <c r="A37" s="52">
        <f t="shared" si="0"/>
        <v>2</v>
      </c>
      <c r="B37" s="71">
        <v>4456071.9999999963</v>
      </c>
      <c r="C37" s="71">
        <v>9935177.3333333209</v>
      </c>
      <c r="D37" s="71">
        <v>5299748</v>
      </c>
      <c r="E37" s="71">
        <v>10481956</v>
      </c>
      <c r="F37" s="44">
        <v>5077728</v>
      </c>
      <c r="G37" s="44">
        <v>11336080</v>
      </c>
      <c r="H37" s="71"/>
      <c r="I37" s="71"/>
      <c r="J37" s="71"/>
      <c r="K37" s="71"/>
      <c r="L37" s="72"/>
      <c r="M37" s="72"/>
      <c r="N37" s="71"/>
      <c r="O37" s="71"/>
      <c r="P37" s="72"/>
      <c r="Q37" s="72"/>
      <c r="R37" s="72"/>
      <c r="S37" s="72"/>
    </row>
    <row r="38" spans="1:19">
      <c r="A38" s="52">
        <f t="shared" si="0"/>
        <v>3</v>
      </c>
      <c r="B38" s="71">
        <v>6111539.9236968709</v>
      </c>
      <c r="C38" s="71">
        <v>11190472.80788075</v>
      </c>
      <c r="D38" s="71">
        <v>6913964</v>
      </c>
      <c r="E38" s="71">
        <v>11798404</v>
      </c>
      <c r="F38" s="44">
        <v>7146432</v>
      </c>
      <c r="G38" s="44">
        <v>12490584</v>
      </c>
      <c r="H38" s="71"/>
      <c r="I38" s="71"/>
      <c r="J38" s="71"/>
      <c r="K38" s="71"/>
      <c r="L38" s="72"/>
      <c r="M38" s="72"/>
      <c r="N38" s="71"/>
      <c r="O38" s="71"/>
      <c r="P38" s="72"/>
      <c r="Q38" s="72"/>
      <c r="R38" s="72"/>
      <c r="S38" s="72"/>
    </row>
    <row r="39" spans="1:19">
      <c r="A39" s="52">
        <f t="shared" si="0"/>
        <v>4</v>
      </c>
      <c r="B39" s="71">
        <v>7746321.3333333246</v>
      </c>
      <c r="C39" s="71">
        <v>12528893.333333325</v>
      </c>
      <c r="D39" s="71">
        <v>8371460</v>
      </c>
      <c r="E39" s="71">
        <v>13198436</v>
      </c>
      <c r="F39" s="44">
        <v>8483775</v>
      </c>
      <c r="G39" s="44">
        <v>13665984</v>
      </c>
      <c r="H39" s="71"/>
      <c r="I39" s="71"/>
      <c r="J39" s="71"/>
      <c r="K39" s="71"/>
      <c r="L39" s="72"/>
      <c r="M39" s="72"/>
      <c r="N39" s="71"/>
      <c r="O39" s="71"/>
      <c r="P39" s="72"/>
      <c r="Q39" s="72"/>
      <c r="R39" s="72"/>
      <c r="S39" s="72"/>
    </row>
    <row r="40" spans="1:19">
      <c r="A40" s="52">
        <f t="shared" si="0"/>
        <v>5</v>
      </c>
      <c r="B40" s="71">
        <v>9145953.0967911407</v>
      </c>
      <c r="C40" s="73">
        <v>14677163.391209822</v>
      </c>
      <c r="D40" s="71">
        <v>9567756</v>
      </c>
      <c r="E40" s="71">
        <v>14650708</v>
      </c>
      <c r="F40" s="44">
        <v>9591264</v>
      </c>
      <c r="G40" s="44">
        <v>15677223</v>
      </c>
      <c r="H40" s="71"/>
      <c r="I40" s="71"/>
      <c r="J40" s="71"/>
      <c r="K40" s="71"/>
      <c r="L40" s="72"/>
      <c r="M40" s="72"/>
      <c r="N40" s="71"/>
      <c r="O40" s="71"/>
      <c r="P40" s="72"/>
      <c r="Q40" s="72"/>
      <c r="R40" s="72"/>
      <c r="S40" s="72"/>
    </row>
    <row r="41" spans="1:19">
      <c r="A41" s="52">
        <f t="shared" si="0"/>
        <v>6</v>
      </c>
      <c r="B41" s="71">
        <v>10461059.999999989</v>
      </c>
      <c r="C41" s="74">
        <v>17233975.999999993</v>
      </c>
      <c r="D41" s="71">
        <v>10826740</v>
      </c>
      <c r="E41" s="71">
        <v>16382464</v>
      </c>
      <c r="F41" s="44">
        <v>10714424</v>
      </c>
      <c r="G41" s="44">
        <v>18696696</v>
      </c>
      <c r="H41" s="71"/>
      <c r="I41" s="71"/>
      <c r="J41" s="71"/>
      <c r="K41" s="71"/>
      <c r="L41" s="72"/>
      <c r="M41" s="72"/>
      <c r="N41" s="71"/>
      <c r="O41" s="71"/>
      <c r="P41" s="72"/>
      <c r="Q41" s="72"/>
      <c r="R41" s="72"/>
      <c r="S41" s="72"/>
    </row>
    <row r="42" spans="1:19">
      <c r="A42" s="52">
        <f t="shared" si="0"/>
        <v>7</v>
      </c>
      <c r="B42" s="71">
        <v>11727494.470291764</v>
      </c>
      <c r="C42" s="75">
        <v>20138068.780606154</v>
      </c>
      <c r="D42" s="71">
        <v>12265952</v>
      </c>
      <c r="E42" s="71">
        <v>18464228</v>
      </c>
      <c r="F42" s="44">
        <v>11879376</v>
      </c>
      <c r="G42" s="44">
        <v>21366160</v>
      </c>
      <c r="H42" s="71"/>
      <c r="I42" s="71"/>
      <c r="J42" s="71"/>
      <c r="K42" s="71"/>
      <c r="L42" s="72"/>
      <c r="M42" s="72"/>
      <c r="N42" s="71"/>
      <c r="O42" s="71"/>
      <c r="P42" s="72"/>
      <c r="Q42" s="72"/>
      <c r="R42" s="72"/>
      <c r="S42" s="72"/>
    </row>
    <row r="43" spans="1:19">
      <c r="A43" s="52">
        <f t="shared" si="0"/>
        <v>8</v>
      </c>
      <c r="B43" s="71">
        <v>13024302.666666659</v>
      </c>
      <c r="C43" s="74">
        <v>22518922.666666642</v>
      </c>
      <c r="D43" s="71">
        <v>13773076</v>
      </c>
      <c r="E43" s="71">
        <v>20561664</v>
      </c>
      <c r="F43" s="44">
        <v>13044328</v>
      </c>
      <c r="G43" s="44">
        <v>23231128</v>
      </c>
      <c r="H43" s="71"/>
      <c r="I43" s="71"/>
      <c r="J43" s="71"/>
      <c r="K43" s="71"/>
      <c r="L43" s="72"/>
      <c r="M43" s="72"/>
      <c r="N43" s="71"/>
      <c r="O43" s="71"/>
      <c r="P43" s="72"/>
      <c r="Q43" s="72"/>
      <c r="R43" s="72"/>
      <c r="S43" s="72"/>
    </row>
    <row r="44" spans="1:19">
      <c r="A44" s="52">
        <f t="shared" si="0"/>
        <v>9</v>
      </c>
      <c r="B44" s="71">
        <v>14458820.94592974</v>
      </c>
      <c r="C44" s="74">
        <v>23808790.520736352</v>
      </c>
      <c r="D44" s="71">
        <v>15533564</v>
      </c>
      <c r="E44" s="71">
        <v>22076624</v>
      </c>
      <c r="F44" s="44">
        <v>14193608</v>
      </c>
      <c r="G44" s="44">
        <v>24213240</v>
      </c>
      <c r="H44" s="71"/>
      <c r="I44" s="71"/>
      <c r="J44" s="71"/>
      <c r="K44" s="71"/>
      <c r="L44" s="72"/>
      <c r="M44" s="72"/>
      <c r="N44" s="71"/>
      <c r="O44" s="71"/>
      <c r="P44" s="72"/>
      <c r="Q44" s="72"/>
      <c r="R44" s="72"/>
      <c r="S44" s="72"/>
    </row>
    <row r="45" spans="1:19">
      <c r="A45" s="52">
        <f t="shared" si="0"/>
        <v>10</v>
      </c>
      <c r="B45" s="71">
        <v>16009818.666666653</v>
      </c>
      <c r="C45" s="74">
        <v>24503171.999999981</v>
      </c>
      <c r="D45" s="71">
        <v>17194796</v>
      </c>
      <c r="E45" s="71">
        <v>23270308</v>
      </c>
      <c r="F45" s="44">
        <v>15489160</v>
      </c>
      <c r="G45" s="44">
        <v>24620712</v>
      </c>
      <c r="H45" s="71"/>
      <c r="I45" s="71"/>
      <c r="J45" s="71"/>
      <c r="K45" s="71"/>
      <c r="L45" s="72"/>
      <c r="M45" s="72"/>
      <c r="N45" s="71"/>
      <c r="O45" s="71"/>
      <c r="P45" s="72"/>
      <c r="Q45" s="72"/>
      <c r="R45" s="72"/>
      <c r="S45" s="72"/>
    </row>
    <row r="46" spans="1:19">
      <c r="A46" s="52">
        <f t="shared" si="0"/>
        <v>11</v>
      </c>
      <c r="B46" s="71">
        <v>17786814.744120128</v>
      </c>
      <c r="C46" s="74">
        <v>24704930.751433279</v>
      </c>
      <c r="D46" s="71">
        <v>18735876</v>
      </c>
      <c r="E46" s="71">
        <v>24025176</v>
      </c>
      <c r="F46" s="44">
        <v>16816056</v>
      </c>
      <c r="G46" s="44">
        <v>24782656</v>
      </c>
      <c r="H46" s="71"/>
      <c r="I46" s="71"/>
      <c r="J46" s="71"/>
      <c r="K46" s="71"/>
      <c r="L46" s="72"/>
      <c r="M46" s="72"/>
      <c r="N46" s="71"/>
      <c r="O46" s="71"/>
      <c r="P46" s="72"/>
      <c r="Q46" s="72"/>
      <c r="R46" s="72"/>
      <c r="S46" s="72"/>
    </row>
    <row r="47" spans="1:19">
      <c r="A47" s="52">
        <f t="shared" si="0"/>
        <v>12</v>
      </c>
      <c r="B47" s="71">
        <v>19514251.999999989</v>
      </c>
      <c r="C47" s="74">
        <v>24791362.666666653</v>
      </c>
      <c r="D47" s="71">
        <v>20462408</v>
      </c>
      <c r="E47" s="71">
        <v>24469216</v>
      </c>
      <c r="F47" s="44">
        <v>18048920</v>
      </c>
      <c r="G47" s="44">
        <v>24798328</v>
      </c>
      <c r="H47" s="71"/>
      <c r="I47" s="71"/>
      <c r="J47" s="71"/>
      <c r="K47" s="71"/>
      <c r="L47" s="72"/>
      <c r="M47" s="72"/>
      <c r="N47" s="71"/>
      <c r="O47" s="71"/>
      <c r="P47" s="72"/>
      <c r="Q47" s="72"/>
      <c r="R47" s="72"/>
      <c r="S47" s="72"/>
    </row>
    <row r="48" spans="1:19">
      <c r="A48" s="52">
        <f t="shared" si="0"/>
        <v>13</v>
      </c>
      <c r="B48" s="71">
        <v>20985299.080734808</v>
      </c>
      <c r="C48" s="74">
        <v>24807928.502334252</v>
      </c>
      <c r="D48" s="71">
        <v>21645644</v>
      </c>
      <c r="E48" s="71">
        <v>24667728</v>
      </c>
      <c r="F48" s="44">
        <v>19642240</v>
      </c>
      <c r="G48" s="44">
        <v>24808776</v>
      </c>
      <c r="H48" s="71"/>
      <c r="I48" s="71"/>
      <c r="J48" s="71"/>
      <c r="K48" s="71"/>
      <c r="L48" s="72"/>
      <c r="M48" s="72"/>
      <c r="N48" s="71"/>
      <c r="O48" s="71"/>
      <c r="P48" s="72"/>
      <c r="Q48" s="72"/>
      <c r="R48" s="72"/>
      <c r="S48" s="72"/>
    </row>
    <row r="49" spans="1:19">
      <c r="A49" s="52">
        <f t="shared" si="0"/>
        <v>14</v>
      </c>
      <c r="B49" s="71">
        <v>22176750.666666642</v>
      </c>
      <c r="C49" s="74">
        <v>24813999.999999985</v>
      </c>
      <c r="D49" s="71">
        <v>22567680</v>
      </c>
      <c r="E49" s="71">
        <v>24740864</v>
      </c>
      <c r="F49" s="44">
        <v>21308695</v>
      </c>
      <c r="G49" s="44">
        <v>24814000</v>
      </c>
      <c r="H49" s="71"/>
      <c r="I49" s="71"/>
      <c r="J49" s="71"/>
      <c r="K49" s="71"/>
      <c r="L49" s="72"/>
      <c r="M49" s="72"/>
      <c r="N49" s="71"/>
      <c r="O49" s="71"/>
      <c r="P49" s="72"/>
      <c r="Q49" s="72"/>
      <c r="R49" s="72"/>
      <c r="S49" s="72"/>
    </row>
    <row r="50" spans="1:19">
      <c r="A50" s="52">
        <f t="shared" si="0"/>
        <v>15</v>
      </c>
      <c r="B50" s="71">
        <v>23039951.881595857</v>
      </c>
      <c r="C50" s="71">
        <v>24813999.999999985</v>
      </c>
      <c r="D50" s="71">
        <v>23275532</v>
      </c>
      <c r="E50" s="71">
        <v>24790492</v>
      </c>
      <c r="F50" s="44">
        <v>22144536</v>
      </c>
      <c r="G50" s="44">
        <v>24814000</v>
      </c>
      <c r="H50" s="71"/>
      <c r="I50" s="71"/>
      <c r="J50" s="71"/>
      <c r="K50" s="71"/>
      <c r="L50" s="72"/>
      <c r="M50" s="72"/>
      <c r="N50" s="71"/>
      <c r="O50" s="71"/>
      <c r="P50" s="72"/>
      <c r="Q50" s="72"/>
      <c r="R50" s="72"/>
      <c r="S50" s="72"/>
    </row>
    <row r="51" spans="1:19">
      <c r="A51" s="52">
        <f t="shared" si="0"/>
        <v>16</v>
      </c>
      <c r="B51" s="71">
        <v>23662978.666666642</v>
      </c>
      <c r="C51" s="71">
        <v>24813999.999999985</v>
      </c>
      <c r="D51" s="71">
        <v>23745692</v>
      </c>
      <c r="E51" s="71">
        <v>24803552</v>
      </c>
      <c r="F51" s="44">
        <v>23142320</v>
      </c>
      <c r="G51" s="44">
        <v>24814000</v>
      </c>
      <c r="H51" s="71"/>
      <c r="I51" s="71"/>
      <c r="J51" s="71"/>
      <c r="K51" s="71"/>
      <c r="L51" s="72"/>
      <c r="M51" s="72"/>
      <c r="N51" s="71"/>
      <c r="O51" s="71"/>
      <c r="P51" s="72"/>
      <c r="Q51" s="72"/>
      <c r="R51" s="72"/>
      <c r="S51" s="72"/>
    </row>
    <row r="52" spans="1:19">
      <c r="A52" s="52">
        <f t="shared" si="0"/>
        <v>17</v>
      </c>
      <c r="B52" s="71">
        <v>24076950.346782941</v>
      </c>
      <c r="C52" s="71"/>
      <c r="D52" s="71">
        <v>24134880</v>
      </c>
      <c r="E52" s="71">
        <v>24814000</v>
      </c>
      <c r="F52" s="44">
        <v>23570688</v>
      </c>
      <c r="G52" s="44">
        <v>24814000</v>
      </c>
      <c r="H52" s="71"/>
      <c r="I52" s="71"/>
      <c r="J52" s="71"/>
      <c r="K52" s="71"/>
      <c r="L52" s="72"/>
      <c r="M52" s="72"/>
      <c r="N52" s="71"/>
      <c r="O52" s="71"/>
      <c r="P52" s="72"/>
      <c r="Q52" s="72"/>
      <c r="R52" s="72"/>
      <c r="S52" s="72"/>
    </row>
    <row r="53" spans="1:19">
      <c r="A53" s="52">
        <f t="shared" si="0"/>
        <v>18</v>
      </c>
      <c r="B53" s="71">
        <v>24357770.66666666</v>
      </c>
      <c r="C53" s="71"/>
      <c r="D53" s="71">
        <v>24333392</v>
      </c>
      <c r="E53" s="71">
        <v>24814000</v>
      </c>
      <c r="F53" s="44">
        <v>24155776</v>
      </c>
      <c r="G53" s="44">
        <v>24814000</v>
      </c>
      <c r="H53" s="71"/>
      <c r="I53" s="71"/>
      <c r="J53" s="71"/>
      <c r="K53" s="71"/>
      <c r="L53" s="72"/>
      <c r="M53" s="72"/>
      <c r="N53" s="71"/>
      <c r="O53" s="71"/>
      <c r="P53" s="72"/>
      <c r="Q53" s="72"/>
      <c r="R53" s="72"/>
      <c r="S53" s="72"/>
    </row>
    <row r="54" spans="1:19">
      <c r="A54" s="52">
        <f t="shared" si="0"/>
        <v>19</v>
      </c>
      <c r="B54" s="71">
        <v>24536010.296629157</v>
      </c>
      <c r="C54" s="71"/>
      <c r="D54" s="71">
        <v>24516232</v>
      </c>
      <c r="E54" s="71">
        <v>24814000</v>
      </c>
      <c r="F54" s="44">
        <v>24416976</v>
      </c>
      <c r="G54" s="44">
        <v>24814000</v>
      </c>
      <c r="H54" s="71"/>
      <c r="I54" s="71"/>
      <c r="J54" s="71"/>
      <c r="K54" s="71"/>
      <c r="L54" s="72"/>
      <c r="M54" s="72"/>
      <c r="N54" s="71"/>
      <c r="O54" s="71"/>
      <c r="P54" s="72"/>
      <c r="Q54" s="72"/>
      <c r="R54" s="71"/>
      <c r="S54" s="71"/>
    </row>
    <row r="55" spans="1:19">
      <c r="A55" s="52">
        <f t="shared" si="0"/>
        <v>20</v>
      </c>
      <c r="B55" s="71">
        <v>24652926.666666649</v>
      </c>
      <c r="C55" s="71"/>
      <c r="D55" s="71">
        <v>24652056</v>
      </c>
      <c r="E55" s="71">
        <v>24814000</v>
      </c>
      <c r="F55" s="44">
        <v>24547576</v>
      </c>
      <c r="G55" s="44">
        <v>24814000</v>
      </c>
      <c r="H55" s="71"/>
      <c r="I55" s="71"/>
      <c r="J55" s="71"/>
      <c r="K55" s="71"/>
      <c r="L55" s="72"/>
      <c r="M55" s="72"/>
      <c r="N55" s="71"/>
      <c r="O55" s="71"/>
      <c r="P55" s="72"/>
      <c r="Q55" s="72"/>
      <c r="R55" s="71"/>
      <c r="S55" s="71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10.774601505816811</v>
      </c>
      <c r="C57" s="40">
        <f t="shared" si="1"/>
        <v>6.050409823085614</v>
      </c>
      <c r="D57" s="40">
        <f t="shared" si="1"/>
        <v>10.117976046160594</v>
      </c>
      <c r="E57" s="40">
        <f t="shared" si="1"/>
        <v>6.489213676097771</v>
      </c>
      <c r="F57" s="40">
        <f t="shared" si="1"/>
        <v>11.45792425547317</v>
      </c>
      <c r="G57" s="40">
        <f t="shared" si="1"/>
        <v>5.5820675419144443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24814000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0"/>
  <sheetViews>
    <sheetView zoomScale="70" zoomScaleNormal="70" workbookViewId="0">
      <selection activeCell="V15" sqref="V15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38175.246516097999</v>
      </c>
      <c r="D30" s="71">
        <v>0</v>
      </c>
      <c r="E30" s="71">
        <v>443289.59999999998</v>
      </c>
      <c r="F30" s="71"/>
      <c r="G30" s="71"/>
      <c r="H30" s="71"/>
      <c r="I30" s="71"/>
      <c r="J30" s="71"/>
      <c r="K30" s="71"/>
      <c r="L30" s="72"/>
      <c r="M30" s="72"/>
      <c r="N30" s="71"/>
      <c r="O30" s="71"/>
      <c r="P30" s="72"/>
      <c r="Q30" s="72"/>
      <c r="R30" s="72"/>
      <c r="S30" s="72"/>
    </row>
    <row r="31" spans="1:19">
      <c r="A31" s="52">
        <f>A30+1</f>
        <v>-4</v>
      </c>
      <c r="B31" s="71">
        <v>9318.3999999999942</v>
      </c>
      <c r="C31" s="71">
        <v>145100.7999999999</v>
      </c>
      <c r="D31" s="71">
        <v>0</v>
      </c>
      <c r="E31" s="71">
        <v>1361817.6000000001</v>
      </c>
      <c r="F31" s="71"/>
      <c r="G31" s="71"/>
      <c r="H31" s="71"/>
      <c r="I31" s="71"/>
      <c r="J31" s="71"/>
      <c r="K31" s="71"/>
      <c r="L31" s="72"/>
      <c r="M31" s="72"/>
      <c r="N31" s="71"/>
      <c r="O31" s="71"/>
      <c r="P31" s="72"/>
      <c r="Q31" s="72"/>
      <c r="R31" s="72"/>
      <c r="S31" s="72"/>
    </row>
    <row r="32" spans="1:19">
      <c r="A32" s="52">
        <f t="shared" ref="A32:A55" si="0">A31+1</f>
        <v>-3</v>
      </c>
      <c r="B32" s="71">
        <v>104371.77932721702</v>
      </c>
      <c r="C32" s="71">
        <v>1023103.7195522274</v>
      </c>
      <c r="D32" s="71">
        <v>35942.400000000001</v>
      </c>
      <c r="E32" s="71">
        <v>3051110.3999999999</v>
      </c>
      <c r="F32" s="71"/>
      <c r="G32" s="71"/>
      <c r="H32" s="71"/>
      <c r="I32" s="71"/>
      <c r="J32" s="71"/>
      <c r="K32" s="71"/>
      <c r="L32" s="72"/>
      <c r="M32" s="72"/>
      <c r="N32" s="71"/>
      <c r="O32" s="71"/>
      <c r="P32" s="72"/>
      <c r="Q32" s="72"/>
      <c r="R32" s="72"/>
      <c r="S32" s="72"/>
    </row>
    <row r="33" spans="1:19">
      <c r="A33" s="52">
        <f t="shared" si="0"/>
        <v>-2</v>
      </c>
      <c r="B33" s="71">
        <v>339455.99999999971</v>
      </c>
      <c r="C33" s="71">
        <v>2770227.1999999974</v>
      </c>
      <c r="D33" s="71">
        <v>295526.40000000002</v>
      </c>
      <c r="E33" s="71">
        <v>5714841.5999999996</v>
      </c>
      <c r="F33" s="71"/>
      <c r="G33" s="71"/>
      <c r="H33" s="71"/>
      <c r="I33" s="71"/>
      <c r="J33" s="71"/>
      <c r="K33" s="71"/>
      <c r="L33" s="72"/>
      <c r="M33" s="72"/>
      <c r="N33" s="71"/>
      <c r="O33" s="71"/>
      <c r="P33" s="72"/>
      <c r="Q33" s="72"/>
      <c r="R33" s="72"/>
      <c r="S33" s="72"/>
    </row>
    <row r="34" spans="1:19">
      <c r="A34" s="52">
        <f t="shared" si="0"/>
        <v>-1</v>
      </c>
      <c r="B34" s="71">
        <v>1008719.3580625908</v>
      </c>
      <c r="C34" s="71">
        <v>5769090.827388281</v>
      </c>
      <c r="D34" s="71">
        <v>1118208</v>
      </c>
      <c r="E34" s="71">
        <v>8718028.8000000007</v>
      </c>
      <c r="F34" s="71"/>
      <c r="G34" s="71"/>
      <c r="H34" s="71"/>
      <c r="I34" s="71"/>
      <c r="J34" s="71"/>
      <c r="K34" s="71"/>
      <c r="L34" s="72"/>
      <c r="M34" s="72"/>
      <c r="N34" s="71"/>
      <c r="O34" s="71"/>
      <c r="P34" s="72"/>
      <c r="Q34" s="72"/>
      <c r="R34" s="72"/>
      <c r="S34" s="72"/>
    </row>
    <row r="35" spans="1:19">
      <c r="A35" s="52">
        <f t="shared" si="0"/>
        <v>0</v>
      </c>
      <c r="B35" s="71">
        <v>2185830.399999999</v>
      </c>
      <c r="C35" s="71">
        <v>9341030.3999999873</v>
      </c>
      <c r="D35" s="71">
        <v>2727628.7999999998</v>
      </c>
      <c r="E35" s="71">
        <v>11401728</v>
      </c>
      <c r="F35" s="44">
        <v>1062297</v>
      </c>
      <c r="G35" s="44">
        <v>12571852</v>
      </c>
      <c r="H35" s="71"/>
      <c r="I35" s="71"/>
      <c r="J35" s="71"/>
      <c r="K35" s="71"/>
      <c r="L35" s="72"/>
      <c r="M35" s="72"/>
      <c r="N35" s="71"/>
      <c r="O35" s="71"/>
      <c r="P35" s="72"/>
      <c r="Q35" s="72"/>
      <c r="R35" s="72"/>
      <c r="S35" s="72"/>
    </row>
    <row r="36" spans="1:19">
      <c r="A36" s="52">
        <f t="shared" si="0"/>
        <v>1</v>
      </c>
      <c r="B36" s="71">
        <v>4093999.3722731103</v>
      </c>
      <c r="C36" s="71">
        <v>12314975.195277335</v>
      </c>
      <c r="D36" s="71">
        <v>5163724.7999999998</v>
      </c>
      <c r="E36" s="71">
        <v>13749964.800000001</v>
      </c>
      <c r="F36" s="44">
        <v>3945676</v>
      </c>
      <c r="G36" s="44">
        <v>14712422</v>
      </c>
      <c r="H36" s="71"/>
      <c r="I36" s="71"/>
      <c r="J36" s="71"/>
      <c r="K36" s="71"/>
      <c r="L36" s="72"/>
      <c r="M36" s="72"/>
      <c r="N36" s="71"/>
      <c r="O36" s="71"/>
      <c r="P36" s="72"/>
      <c r="Q36" s="72"/>
      <c r="R36" s="72"/>
      <c r="S36" s="72"/>
    </row>
    <row r="37" spans="1:19">
      <c r="A37" s="52">
        <f t="shared" si="0"/>
        <v>2</v>
      </c>
      <c r="B37" s="71">
        <v>6530867.1999999965</v>
      </c>
      <c r="C37" s="71">
        <v>14936063.999999981</v>
      </c>
      <c r="D37" s="71">
        <v>7767552</v>
      </c>
      <c r="E37" s="71">
        <v>15766732.800000001</v>
      </c>
      <c r="F37" s="44">
        <v>7923302</v>
      </c>
      <c r="G37" s="44">
        <v>17292288</v>
      </c>
      <c r="H37" s="71"/>
      <c r="I37" s="71"/>
      <c r="J37" s="71"/>
      <c r="K37" s="71"/>
      <c r="L37" s="72"/>
      <c r="M37" s="72"/>
      <c r="N37" s="71"/>
      <c r="O37" s="71"/>
      <c r="P37" s="72"/>
      <c r="Q37" s="72"/>
      <c r="R37" s="72"/>
      <c r="S37" s="72"/>
    </row>
    <row r="38" spans="1:19">
      <c r="A38" s="52">
        <f t="shared" si="0"/>
        <v>3</v>
      </c>
      <c r="B38" s="71">
        <v>9110954.3599819802</v>
      </c>
      <c r="C38" s="71">
        <v>16863853.912077427</v>
      </c>
      <c r="D38" s="71">
        <v>10275532.800000001</v>
      </c>
      <c r="E38" s="71">
        <v>17747558.399999999</v>
      </c>
      <c r="F38" s="44">
        <v>10822656</v>
      </c>
      <c r="G38" s="44">
        <v>19049472</v>
      </c>
      <c r="H38" s="71"/>
      <c r="I38" s="71"/>
      <c r="J38" s="71"/>
      <c r="K38" s="71"/>
      <c r="L38" s="72"/>
      <c r="M38" s="72"/>
      <c r="N38" s="71"/>
      <c r="O38" s="71"/>
      <c r="P38" s="72"/>
      <c r="Q38" s="72"/>
      <c r="R38" s="72"/>
      <c r="S38" s="72"/>
    </row>
    <row r="39" spans="1:19">
      <c r="A39" s="52">
        <f t="shared" si="0"/>
        <v>4</v>
      </c>
      <c r="B39" s="71">
        <v>11663974.399999997</v>
      </c>
      <c r="C39" s="71">
        <v>18888396.799999986</v>
      </c>
      <c r="D39" s="71">
        <v>12615782.4</v>
      </c>
      <c r="E39" s="71">
        <v>19840204.800000001</v>
      </c>
      <c r="F39" s="44">
        <v>12659712</v>
      </c>
      <c r="G39" s="44">
        <v>20782694</v>
      </c>
      <c r="H39" s="71"/>
      <c r="I39" s="71"/>
      <c r="J39" s="71"/>
      <c r="K39" s="71"/>
      <c r="L39" s="72"/>
      <c r="M39" s="72"/>
      <c r="N39" s="71"/>
      <c r="O39" s="71"/>
      <c r="P39" s="72"/>
      <c r="Q39" s="72"/>
      <c r="R39" s="72"/>
      <c r="S39" s="72"/>
    </row>
    <row r="40" spans="1:19">
      <c r="A40" s="52">
        <f t="shared" si="0"/>
        <v>5</v>
      </c>
      <c r="B40" s="71">
        <v>13821261.772896245</v>
      </c>
      <c r="C40" s="73">
        <v>22001280.559316359</v>
      </c>
      <c r="D40" s="71">
        <v>14444851.199999999</v>
      </c>
      <c r="E40" s="71">
        <v>22096588.800000001</v>
      </c>
      <c r="F40" s="44">
        <v>14568652</v>
      </c>
      <c r="G40" s="44">
        <v>23841792</v>
      </c>
      <c r="H40" s="71"/>
      <c r="I40" s="71"/>
      <c r="J40" s="71"/>
      <c r="K40" s="71"/>
      <c r="L40" s="72"/>
      <c r="M40" s="72"/>
      <c r="N40" s="71"/>
      <c r="O40" s="71"/>
      <c r="P40" s="72"/>
      <c r="Q40" s="72"/>
      <c r="R40" s="72"/>
      <c r="S40" s="72"/>
    </row>
    <row r="41" spans="1:19">
      <c r="A41" s="52">
        <f t="shared" si="0"/>
        <v>6</v>
      </c>
      <c r="B41" s="71">
        <v>15827967.999999978</v>
      </c>
      <c r="C41" s="74">
        <v>25764044.799999978</v>
      </c>
      <c r="D41" s="71">
        <v>16325836.800000001</v>
      </c>
      <c r="E41" s="71">
        <v>24640512</v>
      </c>
      <c r="F41" s="44">
        <v>16261939</v>
      </c>
      <c r="G41" s="44">
        <v>28178841</v>
      </c>
      <c r="H41" s="71"/>
      <c r="I41" s="71"/>
      <c r="J41" s="71"/>
      <c r="K41" s="71"/>
      <c r="L41" s="72"/>
      <c r="M41" s="72"/>
      <c r="N41" s="71"/>
      <c r="O41" s="71"/>
      <c r="P41" s="72"/>
      <c r="Q41" s="72"/>
      <c r="R41" s="72"/>
      <c r="S41" s="72"/>
    </row>
    <row r="42" spans="1:19">
      <c r="A42" s="52">
        <f t="shared" si="0"/>
        <v>7</v>
      </c>
      <c r="B42" s="71">
        <v>17722816.572543669</v>
      </c>
      <c r="C42" s="75">
        <v>30404318.189532354</v>
      </c>
      <c r="D42" s="71">
        <v>18170880</v>
      </c>
      <c r="E42" s="71">
        <v>27667660.800000001</v>
      </c>
      <c r="F42" s="44">
        <v>18250752</v>
      </c>
      <c r="G42" s="44">
        <v>32348160</v>
      </c>
      <c r="H42" s="71"/>
      <c r="I42" s="71"/>
      <c r="J42" s="71"/>
      <c r="K42" s="71"/>
      <c r="L42" s="72"/>
      <c r="M42" s="72"/>
      <c r="N42" s="71"/>
      <c r="O42" s="71"/>
      <c r="P42" s="72"/>
      <c r="Q42" s="72"/>
      <c r="R42" s="72"/>
      <c r="S42" s="72"/>
    </row>
    <row r="43" spans="1:19">
      <c r="A43" s="52">
        <f t="shared" si="0"/>
        <v>8</v>
      </c>
      <c r="B43" s="71">
        <v>19668479.999999981</v>
      </c>
      <c r="C43" s="74">
        <v>34306355.199999966</v>
      </c>
      <c r="D43" s="71">
        <v>20543078.399999999</v>
      </c>
      <c r="E43" s="71">
        <v>30978355.199999999</v>
      </c>
      <c r="F43" s="44">
        <v>19848192</v>
      </c>
      <c r="G43" s="44">
        <v>35582976</v>
      </c>
      <c r="H43" s="71"/>
      <c r="I43" s="71"/>
      <c r="J43" s="71"/>
      <c r="K43" s="71"/>
      <c r="L43" s="72"/>
      <c r="M43" s="72"/>
      <c r="N43" s="71"/>
      <c r="O43" s="71"/>
      <c r="P43" s="72"/>
      <c r="Q43" s="72"/>
      <c r="R43" s="72"/>
      <c r="S43" s="72"/>
    </row>
    <row r="44" spans="1:19">
      <c r="A44" s="52">
        <f t="shared" si="0"/>
        <v>9</v>
      </c>
      <c r="B44" s="71">
        <v>21875509.079838328</v>
      </c>
      <c r="C44" s="74">
        <v>36405043.020299263</v>
      </c>
      <c r="D44" s="71">
        <v>23090995.199999999</v>
      </c>
      <c r="E44" s="71">
        <v>34081382.399999999</v>
      </c>
      <c r="F44" s="44">
        <v>21709209</v>
      </c>
      <c r="G44" s="44">
        <v>37228339</v>
      </c>
      <c r="H44" s="71"/>
      <c r="I44" s="71"/>
      <c r="J44" s="71"/>
      <c r="K44" s="71"/>
      <c r="L44" s="72"/>
      <c r="M44" s="72"/>
      <c r="N44" s="71"/>
      <c r="O44" s="71"/>
      <c r="P44" s="72"/>
      <c r="Q44" s="72"/>
      <c r="R44" s="72"/>
      <c r="S44" s="72"/>
    </row>
    <row r="45" spans="1:19">
      <c r="A45" s="52">
        <f t="shared" si="0"/>
        <v>10</v>
      </c>
      <c r="B45" s="71">
        <v>24299724.799999986</v>
      </c>
      <c r="C45" s="74">
        <v>37515878.399999999</v>
      </c>
      <c r="D45" s="71">
        <v>25722777.600000001</v>
      </c>
      <c r="E45" s="71">
        <v>35942400</v>
      </c>
      <c r="F45" s="44">
        <v>23418470</v>
      </c>
      <c r="G45" s="44">
        <v>37755494</v>
      </c>
      <c r="H45" s="71"/>
      <c r="I45" s="71"/>
      <c r="J45" s="71"/>
      <c r="K45" s="71"/>
      <c r="L45" s="72"/>
      <c r="M45" s="72"/>
      <c r="N45" s="71"/>
      <c r="O45" s="71"/>
      <c r="P45" s="72"/>
      <c r="Q45" s="72"/>
      <c r="R45" s="72"/>
      <c r="S45" s="72"/>
    </row>
    <row r="46" spans="1:19">
      <c r="A46" s="52">
        <f t="shared" si="0"/>
        <v>11</v>
      </c>
      <c r="B46" s="71">
        <v>27119698.94795499</v>
      </c>
      <c r="C46" s="74">
        <v>37801150.444505982</v>
      </c>
      <c r="D46" s="71">
        <v>28530278.399999999</v>
      </c>
      <c r="E46" s="71">
        <v>37052620.799999997</v>
      </c>
      <c r="F46" s="44">
        <v>25838592</v>
      </c>
      <c r="G46" s="44">
        <v>37915238</v>
      </c>
      <c r="H46" s="71"/>
      <c r="I46" s="71"/>
      <c r="J46" s="71"/>
      <c r="K46" s="71"/>
      <c r="L46" s="72"/>
      <c r="M46" s="72"/>
      <c r="N46" s="71"/>
      <c r="O46" s="71"/>
      <c r="P46" s="72"/>
      <c r="Q46" s="72"/>
      <c r="R46" s="72"/>
      <c r="S46" s="72"/>
    </row>
    <row r="47" spans="1:19">
      <c r="A47" s="52">
        <f t="shared" si="0"/>
        <v>12</v>
      </c>
      <c r="B47" s="71">
        <v>29894758.399999987</v>
      </c>
      <c r="C47" s="74">
        <v>37917900.800000042</v>
      </c>
      <c r="D47" s="71">
        <v>31026278.399999999</v>
      </c>
      <c r="E47" s="71">
        <v>37639680</v>
      </c>
      <c r="F47" s="44">
        <v>27811430</v>
      </c>
      <c r="G47" s="44">
        <v>37931212</v>
      </c>
      <c r="H47" s="71"/>
      <c r="I47" s="71"/>
      <c r="J47" s="71"/>
      <c r="K47" s="71"/>
      <c r="L47" s="72"/>
      <c r="M47" s="72"/>
      <c r="N47" s="71"/>
      <c r="O47" s="71"/>
      <c r="P47" s="72"/>
      <c r="Q47" s="72"/>
      <c r="R47" s="72"/>
      <c r="S47" s="72"/>
    </row>
    <row r="48" spans="1:19">
      <c r="A48" s="52">
        <f t="shared" si="0"/>
        <v>13</v>
      </c>
      <c r="B48" s="71">
        <v>32291202.433968678</v>
      </c>
      <c r="C48" s="74">
        <v>37933607.285534628</v>
      </c>
      <c r="D48" s="71">
        <v>32995123.199999999</v>
      </c>
      <c r="E48" s="71">
        <v>37815398.399999999</v>
      </c>
      <c r="F48" s="44">
        <v>30207590</v>
      </c>
      <c r="G48" s="44">
        <v>37939200</v>
      </c>
      <c r="H48" s="71"/>
      <c r="I48" s="71"/>
      <c r="J48" s="71"/>
      <c r="K48" s="71"/>
      <c r="L48" s="72"/>
      <c r="M48" s="72"/>
      <c r="N48" s="71"/>
      <c r="O48" s="71"/>
      <c r="P48" s="72"/>
      <c r="Q48" s="72"/>
      <c r="R48" s="72"/>
      <c r="S48" s="72"/>
    </row>
    <row r="49" spans="1:19">
      <c r="A49" s="52">
        <f t="shared" si="0"/>
        <v>14</v>
      </c>
      <c r="B49" s="71">
        <v>34234470.399999969</v>
      </c>
      <c r="C49" s="74">
        <v>37939200.000000037</v>
      </c>
      <c r="D49" s="71">
        <v>34764288</v>
      </c>
      <c r="E49" s="71">
        <v>37891276.799999997</v>
      </c>
      <c r="F49" s="44">
        <v>32707584</v>
      </c>
      <c r="G49" s="44">
        <v>37939200</v>
      </c>
      <c r="H49" s="71"/>
      <c r="I49" s="71"/>
      <c r="J49" s="71"/>
      <c r="K49" s="71"/>
      <c r="L49" s="72"/>
      <c r="M49" s="72"/>
      <c r="N49" s="71"/>
      <c r="O49" s="71"/>
      <c r="P49" s="72"/>
      <c r="Q49" s="72"/>
      <c r="R49" s="72"/>
      <c r="S49" s="72"/>
    </row>
    <row r="50" spans="1:19">
      <c r="A50" s="52">
        <f t="shared" si="0"/>
        <v>15</v>
      </c>
      <c r="B50" s="71">
        <v>35648840.469215915</v>
      </c>
      <c r="C50" s="71">
        <v>37939200.000000037</v>
      </c>
      <c r="D50" s="71">
        <v>35902464</v>
      </c>
      <c r="E50" s="71">
        <v>37939200</v>
      </c>
      <c r="F50" s="44">
        <v>34344960</v>
      </c>
      <c r="G50" s="44">
        <v>37939200</v>
      </c>
      <c r="H50" s="71"/>
      <c r="I50" s="71"/>
      <c r="J50" s="71"/>
      <c r="K50" s="71"/>
      <c r="L50" s="72"/>
      <c r="M50" s="72"/>
      <c r="N50" s="71"/>
      <c r="O50" s="71"/>
      <c r="P50" s="72"/>
      <c r="Q50" s="72"/>
      <c r="R50" s="72"/>
      <c r="S50" s="72"/>
    </row>
    <row r="51" spans="1:19">
      <c r="A51" s="52">
        <f t="shared" si="0"/>
        <v>16</v>
      </c>
      <c r="B51" s="71">
        <v>36615987.199999996</v>
      </c>
      <c r="C51" s="71">
        <v>37939200.000000037</v>
      </c>
      <c r="D51" s="71">
        <v>36661248</v>
      </c>
      <c r="E51" s="71">
        <v>37939200</v>
      </c>
      <c r="F51" s="44">
        <v>35463167</v>
      </c>
      <c r="G51" s="44">
        <v>37939200</v>
      </c>
      <c r="H51" s="71"/>
      <c r="I51" s="71"/>
      <c r="J51" s="71"/>
      <c r="K51" s="71"/>
      <c r="L51" s="72"/>
      <c r="M51" s="72"/>
      <c r="N51" s="71"/>
      <c r="O51" s="71"/>
      <c r="P51" s="72"/>
      <c r="Q51" s="72"/>
      <c r="R51" s="72"/>
      <c r="S51" s="72"/>
    </row>
    <row r="52" spans="1:19">
      <c r="A52" s="52">
        <f t="shared" si="0"/>
        <v>17</v>
      </c>
      <c r="B52" s="71">
        <v>37156331.328172982</v>
      </c>
      <c r="C52" s="71"/>
      <c r="D52" s="71">
        <v>37164441.600000001</v>
      </c>
      <c r="E52" s="71">
        <v>37939200</v>
      </c>
      <c r="F52" s="44">
        <v>36397670</v>
      </c>
      <c r="G52" s="44">
        <v>37939200</v>
      </c>
      <c r="H52" s="71"/>
      <c r="I52" s="71"/>
      <c r="J52" s="71"/>
      <c r="K52" s="71"/>
      <c r="L52" s="72"/>
      <c r="M52" s="72"/>
      <c r="N52" s="71"/>
      <c r="O52" s="71"/>
      <c r="P52" s="72"/>
      <c r="Q52" s="72"/>
      <c r="R52" s="72"/>
      <c r="S52" s="72"/>
    </row>
    <row r="53" spans="1:19">
      <c r="A53" s="52">
        <f t="shared" si="0"/>
        <v>18</v>
      </c>
      <c r="B53" s="71">
        <v>37497241.600000016</v>
      </c>
      <c r="C53" s="71"/>
      <c r="D53" s="71">
        <v>37495910.399999999</v>
      </c>
      <c r="E53" s="71">
        <v>37939200</v>
      </c>
      <c r="F53" s="44">
        <v>37244313</v>
      </c>
      <c r="G53" s="44">
        <v>37939200</v>
      </c>
      <c r="H53" s="71"/>
      <c r="I53" s="71"/>
      <c r="J53" s="71"/>
      <c r="K53" s="71"/>
      <c r="L53" s="72"/>
      <c r="M53" s="72"/>
      <c r="N53" s="71"/>
      <c r="O53" s="71"/>
      <c r="P53" s="72"/>
      <c r="Q53" s="72"/>
      <c r="R53" s="72"/>
      <c r="S53" s="72"/>
    </row>
    <row r="54" spans="1:19">
      <c r="A54" s="52">
        <f t="shared" si="0"/>
        <v>19</v>
      </c>
      <c r="B54" s="71">
        <v>37711025.791795954</v>
      </c>
      <c r="C54" s="71"/>
      <c r="D54" s="71">
        <v>37683609.600000001</v>
      </c>
      <c r="E54" s="71">
        <v>37939200</v>
      </c>
      <c r="F54" s="44">
        <v>37539840</v>
      </c>
      <c r="G54" s="44">
        <v>37939200</v>
      </c>
      <c r="H54" s="71"/>
      <c r="I54" s="71"/>
      <c r="J54" s="71"/>
      <c r="K54" s="71"/>
      <c r="L54" s="72"/>
      <c r="M54" s="72"/>
      <c r="N54" s="71"/>
      <c r="O54" s="71"/>
      <c r="P54" s="72"/>
      <c r="Q54" s="72"/>
      <c r="R54" s="71"/>
      <c r="S54" s="71"/>
    </row>
    <row r="55" spans="1:19">
      <c r="A55" s="52">
        <f t="shared" si="0"/>
        <v>20</v>
      </c>
      <c r="B55" s="71">
        <v>37835366.400000021</v>
      </c>
      <c r="C55" s="71"/>
      <c r="D55" s="71">
        <v>37771468.799999997</v>
      </c>
      <c r="E55" s="71">
        <v>37939200</v>
      </c>
      <c r="F55" s="44">
        <v>37691596</v>
      </c>
      <c r="G55" s="44">
        <v>37939200</v>
      </c>
      <c r="H55" s="71"/>
      <c r="I55" s="71"/>
      <c r="J55" s="71"/>
      <c r="K55" s="71"/>
      <c r="L55" s="72"/>
      <c r="M55" s="72"/>
      <c r="N55" s="71"/>
      <c r="O55" s="71"/>
      <c r="P55" s="72"/>
      <c r="Q55" s="72"/>
      <c r="R55" s="71"/>
      <c r="S55" s="71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10.809186542838058</v>
      </c>
      <c r="C57" s="40">
        <f t="shared" si="1"/>
        <v>6.1831470978432241</v>
      </c>
      <c r="D57" s="40">
        <f t="shared" si="1"/>
        <v>10.308266669265054</v>
      </c>
      <c r="E57" s="40">
        <f t="shared" si="1"/>
        <v>6.646556555729334</v>
      </c>
      <c r="F57" s="40">
        <f t="shared" si="1"/>
        <v>11.372948215754517</v>
      </c>
      <c r="G57" s="40">
        <f t="shared" si="1"/>
        <v>5.6454199906245659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37939200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="70" zoomScaleNormal="70" workbookViewId="0">
      <selection activeCell="Y12" sqref="Y12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16727.596318018885</v>
      </c>
      <c r="D30" s="44">
        <v>0</v>
      </c>
      <c r="E30" s="44">
        <v>516893.6</v>
      </c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0</v>
      </c>
      <c r="C31" s="71">
        <v>65721.866666666625</v>
      </c>
      <c r="D31" s="44">
        <v>0</v>
      </c>
      <c r="E31" s="44">
        <v>1614626.4</v>
      </c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68708.556974705702</v>
      </c>
      <c r="C32" s="71">
        <v>1217139.2593958138</v>
      </c>
      <c r="D32" s="44">
        <v>53288</v>
      </c>
      <c r="E32" s="44">
        <v>3858051.2</v>
      </c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248677.3333333332</v>
      </c>
      <c r="C33" s="71">
        <v>3634241.5999999982</v>
      </c>
      <c r="D33" s="44">
        <v>314399.2</v>
      </c>
      <c r="E33" s="44">
        <v>7486964</v>
      </c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966956.00110556558</v>
      </c>
      <c r="C34" s="71">
        <v>8010504.9307897463</v>
      </c>
      <c r="D34" s="44">
        <v>1316213.6000000001</v>
      </c>
      <c r="E34" s="44">
        <v>11520865.6</v>
      </c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2364210.9333333322</v>
      </c>
      <c r="C35" s="71">
        <v>13158583.466666659</v>
      </c>
      <c r="D35" s="44">
        <v>3405103.2</v>
      </c>
      <c r="E35" s="44">
        <v>15336286.4</v>
      </c>
      <c r="F35" s="44">
        <v>735374</v>
      </c>
      <c r="G35" s="44">
        <v>16657828</v>
      </c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5052298.0226758299</v>
      </c>
      <c r="C36" s="71">
        <v>17134787.951894522</v>
      </c>
      <c r="D36" s="44">
        <v>6586396.7999999998</v>
      </c>
      <c r="E36" s="44">
        <v>18213838.399999999</v>
      </c>
      <c r="F36" s="44">
        <v>4753289</v>
      </c>
      <c r="G36" s="44">
        <v>19375516</v>
      </c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8613117.0666666608</v>
      </c>
      <c r="C37" s="71">
        <v>20480354.66666666</v>
      </c>
      <c r="D37" s="44">
        <v>10076760.800000001</v>
      </c>
      <c r="E37" s="44">
        <v>20936855.199999999</v>
      </c>
      <c r="F37" s="44">
        <v>10678915</v>
      </c>
      <c r="G37" s="44">
        <v>23404089</v>
      </c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12236125.524943518</v>
      </c>
      <c r="C38" s="71">
        <v>22780648.5614646</v>
      </c>
      <c r="D38" s="44">
        <v>13599097.6</v>
      </c>
      <c r="E38" s="44">
        <v>23515994.399999999</v>
      </c>
      <c r="F38" s="44">
        <v>14504993</v>
      </c>
      <c r="G38" s="44">
        <v>25279827</v>
      </c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15723512.533333324</v>
      </c>
      <c r="C39" s="71">
        <v>25222986.666666653</v>
      </c>
      <c r="D39" s="44">
        <v>16684472.800000001</v>
      </c>
      <c r="E39" s="44">
        <v>26185723.199999999</v>
      </c>
      <c r="F39" s="44">
        <v>16977556</v>
      </c>
      <c r="G39" s="44">
        <v>27027673</v>
      </c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18541133.992204107</v>
      </c>
      <c r="C40" s="73">
        <v>29410795.922880318</v>
      </c>
      <c r="D40" s="44">
        <v>19268940.800000001</v>
      </c>
      <c r="E40" s="44">
        <v>29303071.199999999</v>
      </c>
      <c r="F40" s="44">
        <v>19034473</v>
      </c>
      <c r="G40" s="44">
        <v>31269398</v>
      </c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21078956.533333316</v>
      </c>
      <c r="C41" s="74">
        <v>34713579.466666624</v>
      </c>
      <c r="D41" s="44">
        <v>21693544.800000001</v>
      </c>
      <c r="E41" s="44">
        <v>32564296.800000001</v>
      </c>
      <c r="F41" s="44">
        <v>21570982</v>
      </c>
      <c r="G41" s="44">
        <v>38346044</v>
      </c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23375153.6167261</v>
      </c>
      <c r="C42" s="75">
        <v>41668570.925046891</v>
      </c>
      <c r="D42" s="44">
        <v>23931640.800000001</v>
      </c>
      <c r="E42" s="44">
        <v>36859309.600000001</v>
      </c>
      <c r="F42" s="44">
        <v>24086176</v>
      </c>
      <c r="G42" s="44">
        <v>44868496</v>
      </c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25750537.866666645</v>
      </c>
      <c r="C43" s="74">
        <v>47200734.133333325</v>
      </c>
      <c r="D43" s="44">
        <v>26761233.600000001</v>
      </c>
      <c r="E43" s="44">
        <v>41378132</v>
      </c>
      <c r="F43" s="44">
        <v>26132435</v>
      </c>
      <c r="G43" s="44">
        <v>48961014</v>
      </c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28605859.390800674</v>
      </c>
      <c r="C44" s="74">
        <v>49385016.151310027</v>
      </c>
      <c r="D44" s="44">
        <v>30038445.600000001</v>
      </c>
      <c r="E44" s="44">
        <v>45337430.399999999</v>
      </c>
      <c r="F44" s="44">
        <v>28146721</v>
      </c>
      <c r="G44" s="44">
        <v>50399790</v>
      </c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31892867.999999974</v>
      </c>
      <c r="C45" s="74">
        <v>50399790.399999961</v>
      </c>
      <c r="D45" s="44">
        <v>33672687.200000003</v>
      </c>
      <c r="E45" s="44">
        <v>48065776</v>
      </c>
      <c r="F45" s="44">
        <v>30843094</v>
      </c>
      <c r="G45" s="44">
        <v>50602284</v>
      </c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35979815.941620186</v>
      </c>
      <c r="C46" s="74">
        <v>50562272.291905209</v>
      </c>
      <c r="D46" s="44">
        <v>37402847.200000003</v>
      </c>
      <c r="E46" s="44">
        <v>49691060</v>
      </c>
      <c r="F46" s="44">
        <v>34285499</v>
      </c>
      <c r="G46" s="44">
        <v>50612942</v>
      </c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40120535.199999996</v>
      </c>
      <c r="C47" s="74">
        <v>50621823.73333329</v>
      </c>
      <c r="D47" s="44">
        <v>40722689.600000001</v>
      </c>
      <c r="E47" s="44">
        <v>50298543.200000003</v>
      </c>
      <c r="F47" s="44">
        <v>37514752</v>
      </c>
      <c r="G47" s="44">
        <v>50623600</v>
      </c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43757196.031667538</v>
      </c>
      <c r="C48" s="74">
        <v>50623152.40899466</v>
      </c>
      <c r="D48" s="44">
        <v>43664187.200000003</v>
      </c>
      <c r="E48" s="44">
        <v>50506366.399999999</v>
      </c>
      <c r="F48" s="44">
        <v>41585955</v>
      </c>
      <c r="G48" s="44">
        <v>50623600</v>
      </c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46598579.733333297</v>
      </c>
      <c r="C49" s="74">
        <v>50623599.999999955</v>
      </c>
      <c r="D49" s="44">
        <v>46094120</v>
      </c>
      <c r="E49" s="44">
        <v>50623600</v>
      </c>
      <c r="F49" s="44">
        <v>45049675</v>
      </c>
      <c r="G49" s="44">
        <v>50623600</v>
      </c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48432214.899594508</v>
      </c>
      <c r="C50" s="71">
        <v>50623599.999999955</v>
      </c>
      <c r="D50" s="44">
        <v>48044460.799999997</v>
      </c>
      <c r="E50" s="44">
        <v>50623600</v>
      </c>
      <c r="F50" s="44">
        <v>47373032</v>
      </c>
      <c r="G50" s="44">
        <v>50623600</v>
      </c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49563168.799999975</v>
      </c>
      <c r="C51" s="71">
        <v>50623599.999999955</v>
      </c>
      <c r="D51" s="44">
        <v>49094234.399999999</v>
      </c>
      <c r="E51" s="44">
        <v>50623600</v>
      </c>
      <c r="F51" s="44">
        <v>48971672</v>
      </c>
      <c r="G51" s="44">
        <v>50623600</v>
      </c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50077285.531194165</v>
      </c>
      <c r="C52" s="71"/>
      <c r="D52" s="44">
        <v>49765663.200000003</v>
      </c>
      <c r="E52" s="44">
        <v>50623600</v>
      </c>
      <c r="F52" s="44">
        <v>49898883</v>
      </c>
      <c r="G52" s="44">
        <v>50623600</v>
      </c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50360712.533333324</v>
      </c>
      <c r="C53" s="71"/>
      <c r="D53" s="44">
        <v>50133350.399999999</v>
      </c>
      <c r="E53" s="44">
        <v>50623600</v>
      </c>
      <c r="F53" s="44">
        <v>50282556</v>
      </c>
      <c r="G53" s="44">
        <v>50623600</v>
      </c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50499928.004440919</v>
      </c>
      <c r="C54" s="71"/>
      <c r="D54" s="44">
        <v>50346502.399999999</v>
      </c>
      <c r="E54" s="44">
        <v>50623600</v>
      </c>
      <c r="F54" s="44">
        <v>50517024</v>
      </c>
      <c r="G54" s="44">
        <v>50623600</v>
      </c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50572088.266666621</v>
      </c>
      <c r="C55" s="71"/>
      <c r="D55" s="44">
        <v>50431763.200000003</v>
      </c>
      <c r="E55" s="44">
        <v>50623600</v>
      </c>
      <c r="F55" s="44">
        <v>50570312</v>
      </c>
      <c r="G55" s="44">
        <v>50623600</v>
      </c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10.873812170098708</v>
      </c>
      <c r="C57" s="40">
        <f t="shared" si="1"/>
        <v>6.1128704750986582</v>
      </c>
      <c r="D57" s="40">
        <f t="shared" si="1"/>
        <v>10.485969816781068</v>
      </c>
      <c r="E57" s="40">
        <f t="shared" si="1"/>
        <v>6.6822604951061502</v>
      </c>
      <c r="F57" s="40">
        <f t="shared" si="1"/>
        <v>11.366845803091527</v>
      </c>
      <c r="G57" s="40">
        <f t="shared" si="1"/>
        <v>5.6132156237643338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50623600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0"/>
  <sheetViews>
    <sheetView zoomScale="70" zoomScaleNormal="70" workbookViewId="0">
      <selection activeCell="X13" sqref="X13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9098.0549397590312</v>
      </c>
      <c r="D30" s="44">
        <v>0</v>
      </c>
      <c r="E30" s="44">
        <v>574464</v>
      </c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0</v>
      </c>
      <c r="C31" s="71">
        <v>36044.799999999981</v>
      </c>
      <c r="D31" s="44">
        <v>0</v>
      </c>
      <c r="E31" s="44">
        <v>1818009.6000000001</v>
      </c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46382.852393857262</v>
      </c>
      <c r="C32" s="71">
        <v>1186049.6051111303</v>
      </c>
      <c r="D32" s="44">
        <v>13516.8</v>
      </c>
      <c r="E32" s="44">
        <v>4690329.5999999996</v>
      </c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173465.59999999995</v>
      </c>
      <c r="C33" s="71">
        <v>3739647.9999999958</v>
      </c>
      <c r="D33" s="44">
        <v>391987.20000000001</v>
      </c>
      <c r="E33" s="44">
        <v>9008947.1999999993</v>
      </c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926189.36031369085</v>
      </c>
      <c r="C34" s="71">
        <v>9234909.1777908765</v>
      </c>
      <c r="D34" s="44">
        <v>1344921.6000000001</v>
      </c>
      <c r="E34" s="44">
        <v>14307532.800000001</v>
      </c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2493849.5999999968</v>
      </c>
      <c r="C35" s="71">
        <v>15972351.999999994</v>
      </c>
      <c r="D35" s="44">
        <v>3953664</v>
      </c>
      <c r="E35" s="44">
        <v>19180339.199999999</v>
      </c>
      <c r="F35" s="44">
        <v>540672</v>
      </c>
      <c r="G35" s="44">
        <v>20829388</v>
      </c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5814377.50524865</v>
      </c>
      <c r="C36" s="71">
        <v>21094672.551759947</v>
      </c>
      <c r="D36" s="44">
        <v>7812710.4000000004</v>
      </c>
      <c r="E36" s="44">
        <v>22917734.399999999</v>
      </c>
      <c r="F36" s="44">
        <v>5082316</v>
      </c>
      <c r="G36" s="44">
        <v>24113971</v>
      </c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10349363.199999996</v>
      </c>
      <c r="C37" s="71">
        <v>25409331.199999969</v>
      </c>
      <c r="D37" s="44">
        <v>12421939.199999999</v>
      </c>
      <c r="E37" s="44">
        <v>26046873.600000001</v>
      </c>
      <c r="F37" s="44">
        <v>13057228</v>
      </c>
      <c r="G37" s="44">
        <v>29101670</v>
      </c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14986638.238916494</v>
      </c>
      <c r="C38" s="71">
        <v>28429222.533310678</v>
      </c>
      <c r="D38" s="44">
        <v>16828416</v>
      </c>
      <c r="E38" s="44">
        <v>29392281.600000001</v>
      </c>
      <c r="F38" s="44">
        <v>18328780</v>
      </c>
      <c r="G38" s="44">
        <v>31940198</v>
      </c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19468697.599999987</v>
      </c>
      <c r="C39" s="71">
        <v>31527935.999999989</v>
      </c>
      <c r="D39" s="44">
        <v>20728012.800000001</v>
      </c>
      <c r="E39" s="44">
        <v>32643072</v>
      </c>
      <c r="F39" s="44">
        <v>21167308</v>
      </c>
      <c r="G39" s="44">
        <v>33683865</v>
      </c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23095409.717639916</v>
      </c>
      <c r="C40" s="73">
        <v>36122835.123719685</v>
      </c>
      <c r="D40" s="44">
        <v>24059904</v>
      </c>
      <c r="E40" s="44">
        <v>36657561.600000001</v>
      </c>
      <c r="F40" s="44">
        <v>23992320</v>
      </c>
      <c r="G40" s="44">
        <v>37847040</v>
      </c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26312703.999999981</v>
      </c>
      <c r="C41" s="74">
        <v>42055270.399999984</v>
      </c>
      <c r="D41" s="44">
        <v>27114700.800000001</v>
      </c>
      <c r="E41" s="44">
        <v>40726118.399999999</v>
      </c>
      <c r="F41" s="44">
        <v>26979532</v>
      </c>
      <c r="G41" s="44">
        <v>47322316</v>
      </c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29112659.297156345</v>
      </c>
      <c r="C42" s="75">
        <v>51435396.806595474</v>
      </c>
      <c r="D42" s="44">
        <v>29959987.199999999</v>
      </c>
      <c r="E42" s="44">
        <v>45842227.200000003</v>
      </c>
      <c r="F42" s="44">
        <v>30237081</v>
      </c>
      <c r="G42" s="44">
        <v>56838144</v>
      </c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31949209.599999968</v>
      </c>
      <c r="C43" s="74">
        <v>59354521.599999934</v>
      </c>
      <c r="D43" s="44">
        <v>33095884.800000001</v>
      </c>
      <c r="E43" s="44">
        <v>51803136</v>
      </c>
      <c r="F43" s="44">
        <v>32589004</v>
      </c>
      <c r="G43" s="44">
        <v>62339481</v>
      </c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35252638.60396947</v>
      </c>
      <c r="C44" s="74">
        <v>62488968.360998206</v>
      </c>
      <c r="D44" s="44">
        <v>36914380.799999997</v>
      </c>
      <c r="E44" s="44">
        <v>57311232</v>
      </c>
      <c r="F44" s="44">
        <v>34913894</v>
      </c>
      <c r="G44" s="44">
        <v>63731712</v>
      </c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39162675.199999973</v>
      </c>
      <c r="C45" s="74">
        <v>63936716.79999987</v>
      </c>
      <c r="D45" s="44">
        <v>41516851.200000003</v>
      </c>
      <c r="E45" s="44">
        <v>60987801.600000001</v>
      </c>
      <c r="F45" s="44">
        <v>37725388</v>
      </c>
      <c r="G45" s="44">
        <v>64150732</v>
      </c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44602194.137362488</v>
      </c>
      <c r="C46" s="74">
        <v>64129708.316866353</v>
      </c>
      <c r="D46" s="44">
        <v>46795161.600000001</v>
      </c>
      <c r="E46" s="44">
        <v>63069388.799999997</v>
      </c>
      <c r="F46" s="44">
        <v>41996697</v>
      </c>
      <c r="G46" s="44">
        <v>64204800</v>
      </c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50296012.799999967</v>
      </c>
      <c r="C47" s="74">
        <v>64200294.399999849</v>
      </c>
      <c r="D47" s="44">
        <v>51161088</v>
      </c>
      <c r="E47" s="44">
        <v>63900672</v>
      </c>
      <c r="F47" s="44">
        <v>46930329</v>
      </c>
      <c r="G47" s="44">
        <v>64204800</v>
      </c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55186230.423193298</v>
      </c>
      <c r="C48" s="74">
        <v>64203654.668907419</v>
      </c>
      <c r="D48" s="44">
        <v>54925516.799999997</v>
      </c>
      <c r="E48" s="44">
        <v>64177766.399999999</v>
      </c>
      <c r="F48" s="44">
        <v>52350566</v>
      </c>
      <c r="G48" s="44">
        <v>64204800</v>
      </c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59003084.79999996</v>
      </c>
      <c r="C49" s="74">
        <v>64204799.999999851</v>
      </c>
      <c r="D49" s="44">
        <v>58426368</v>
      </c>
      <c r="E49" s="44">
        <v>64204800</v>
      </c>
      <c r="F49" s="44">
        <v>57473433</v>
      </c>
      <c r="G49" s="44">
        <v>64204800</v>
      </c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61487197.040871076</v>
      </c>
      <c r="C50" s="71">
        <v>64204799.999999851</v>
      </c>
      <c r="D50" s="44">
        <v>60818841.600000001</v>
      </c>
      <c r="E50" s="44">
        <v>64204800</v>
      </c>
      <c r="F50" s="44">
        <v>60555264</v>
      </c>
      <c r="G50" s="44">
        <v>64204800</v>
      </c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62999551.999999955</v>
      </c>
      <c r="C51" s="71">
        <v>64204799.999999851</v>
      </c>
      <c r="D51" s="44">
        <v>62474649.600000001</v>
      </c>
      <c r="E51" s="44">
        <v>64204800</v>
      </c>
      <c r="F51" s="44">
        <v>62258380</v>
      </c>
      <c r="G51" s="44">
        <v>64204800</v>
      </c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63655874.383239776</v>
      </c>
      <c r="C52" s="71"/>
      <c r="D52" s="44">
        <v>63204556.799999997</v>
      </c>
      <c r="E52" s="44">
        <v>64204800</v>
      </c>
      <c r="F52" s="44">
        <v>63488409</v>
      </c>
      <c r="G52" s="44">
        <v>64204800</v>
      </c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63993036.799999863</v>
      </c>
      <c r="C53" s="71"/>
      <c r="D53" s="44">
        <v>63677644.799999997</v>
      </c>
      <c r="E53" s="44">
        <v>64204800</v>
      </c>
      <c r="F53" s="44">
        <v>63880396</v>
      </c>
      <c r="G53" s="44">
        <v>64204800</v>
      </c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64120842.831092358</v>
      </c>
      <c r="C54" s="71"/>
      <c r="D54" s="44">
        <v>63954739.200000003</v>
      </c>
      <c r="E54" s="44">
        <v>64204800</v>
      </c>
      <c r="F54" s="44">
        <v>64056115</v>
      </c>
      <c r="G54" s="44">
        <v>64204800</v>
      </c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64180019.199999847</v>
      </c>
      <c r="C55" s="71"/>
      <c r="D55" s="44">
        <v>64042598.399999999</v>
      </c>
      <c r="E55" s="44">
        <v>64204800</v>
      </c>
      <c r="F55" s="44">
        <v>64150732</v>
      </c>
      <c r="G55" s="44">
        <v>64204800</v>
      </c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11.063424355435453</v>
      </c>
      <c r="C57" s="40">
        <f t="shared" si="1"/>
        <v>6.3298783003338883</v>
      </c>
      <c r="D57" s="40">
        <f t="shared" si="1"/>
        <v>10.662628320585211</v>
      </c>
      <c r="E57" s="40">
        <f t="shared" si="1"/>
        <v>6.8326576832719281</v>
      </c>
      <c r="F57" s="40">
        <f t="shared" si="1"/>
        <v>11.610517006694522</v>
      </c>
      <c r="G57" s="40">
        <f t="shared" si="1"/>
        <v>5.7691485753031948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64204800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0"/>
  <sheetViews>
    <sheetView zoomScale="70" zoomScaleNormal="70" workbookViewId="0">
      <selection activeCell="W15" sqref="W15"/>
    </sheetView>
  </sheetViews>
  <sheetFormatPr defaultRowHeight="15"/>
  <cols>
    <col min="2" max="19" width="11.7109375" customWidth="1"/>
  </cols>
  <sheetData>
    <row r="1" spans="1:19">
      <c r="A1" s="34"/>
      <c r="B1" s="35"/>
      <c r="C1" s="35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</row>
    <row r="2" spans="1:19">
      <c r="A2" s="34"/>
      <c r="B2" s="38"/>
      <c r="C2" s="38"/>
      <c r="D2" s="36"/>
      <c r="E2" s="36"/>
      <c r="F2" s="36"/>
      <c r="G2" s="36"/>
      <c r="H2" s="36"/>
      <c r="I2" s="36"/>
      <c r="J2" s="37"/>
      <c r="K2" s="37"/>
      <c r="L2" s="38"/>
      <c r="M2" s="38"/>
      <c r="N2" s="38"/>
      <c r="O2" s="38"/>
      <c r="P2" s="38"/>
      <c r="Q2" s="38"/>
      <c r="R2" s="38"/>
    </row>
    <row r="3" spans="1:19">
      <c r="A3" s="34"/>
      <c r="B3" s="38"/>
      <c r="C3" s="38"/>
      <c r="D3" s="36"/>
      <c r="E3" s="36"/>
      <c r="F3" s="36"/>
      <c r="G3" s="36"/>
      <c r="H3" s="36"/>
      <c r="I3" s="36"/>
      <c r="J3" s="37"/>
      <c r="K3" s="37"/>
      <c r="L3" s="38"/>
      <c r="M3" s="38"/>
      <c r="N3" s="38"/>
      <c r="O3" s="38"/>
      <c r="P3" s="38"/>
      <c r="Q3" s="38"/>
      <c r="R3" s="38"/>
    </row>
    <row r="4" spans="1:19">
      <c r="A4" s="34"/>
      <c r="B4" s="38"/>
      <c r="C4" s="38"/>
      <c r="D4" s="36"/>
      <c r="E4" s="36"/>
      <c r="F4" s="36"/>
      <c r="G4" s="36"/>
      <c r="H4" s="36"/>
      <c r="I4" s="36"/>
      <c r="J4" s="37"/>
      <c r="K4" s="37"/>
      <c r="L4" s="38"/>
      <c r="M4" s="38"/>
      <c r="N4" s="38"/>
      <c r="O4" s="38"/>
      <c r="P4" s="38"/>
      <c r="Q4" s="38"/>
      <c r="R4" s="38"/>
    </row>
    <row r="5" spans="1:19">
      <c r="A5" s="34"/>
      <c r="B5" s="38"/>
      <c r="C5" s="38"/>
      <c r="D5" s="36"/>
      <c r="E5" s="36"/>
      <c r="F5" s="36"/>
      <c r="G5" s="36"/>
      <c r="H5" s="36"/>
      <c r="I5" s="36"/>
      <c r="J5" s="37"/>
      <c r="K5" s="37"/>
      <c r="L5" s="38"/>
      <c r="M5" s="38"/>
      <c r="N5" s="38"/>
      <c r="O5" s="38"/>
      <c r="P5" s="38"/>
      <c r="Q5" s="38"/>
      <c r="R5" s="38"/>
    </row>
    <row r="6" spans="1:19">
      <c r="A6" s="34"/>
      <c r="B6" s="38"/>
      <c r="C6" s="38"/>
      <c r="D6" s="36"/>
      <c r="E6" s="36"/>
      <c r="F6" s="36"/>
      <c r="G6" s="36"/>
      <c r="H6" s="36"/>
      <c r="I6" s="36"/>
      <c r="J6" s="37"/>
      <c r="K6" s="37"/>
      <c r="L6" s="38"/>
      <c r="M6" s="38"/>
      <c r="N6" s="38"/>
      <c r="O6" s="38"/>
      <c r="P6" s="38"/>
      <c r="Q6" s="38"/>
      <c r="R6" s="38"/>
    </row>
    <row r="7" spans="1:19">
      <c r="A7" s="34"/>
      <c r="B7" s="38"/>
      <c r="C7" s="38"/>
      <c r="D7" s="36"/>
      <c r="E7" s="36"/>
      <c r="F7" s="36"/>
      <c r="G7" s="36"/>
      <c r="H7" s="36"/>
      <c r="I7" s="36"/>
      <c r="J7" s="37"/>
      <c r="K7" s="37"/>
      <c r="L7" s="38"/>
      <c r="M7" s="38"/>
      <c r="N7" s="38"/>
      <c r="O7" s="38"/>
      <c r="P7" s="38"/>
      <c r="Q7" s="38"/>
      <c r="R7" s="38"/>
      <c r="S7" s="38"/>
    </row>
    <row r="8" spans="1:19">
      <c r="A8" s="34"/>
      <c r="B8" s="38"/>
      <c r="C8" s="38"/>
      <c r="D8" s="36"/>
      <c r="E8" s="36"/>
      <c r="F8" s="36"/>
      <c r="G8" s="36"/>
      <c r="H8" s="36"/>
      <c r="I8" s="36"/>
      <c r="J8" s="37"/>
      <c r="K8" s="37"/>
      <c r="L8" s="38"/>
      <c r="M8" s="38"/>
      <c r="N8" s="38"/>
      <c r="O8" s="38"/>
      <c r="P8" s="38"/>
      <c r="Q8" s="38"/>
      <c r="R8" s="38"/>
      <c r="S8" s="38"/>
    </row>
    <row r="9" spans="1:19">
      <c r="A9" s="34"/>
      <c r="B9" s="38"/>
      <c r="C9" s="38"/>
      <c r="D9" s="36"/>
      <c r="E9" s="36"/>
      <c r="F9" s="36"/>
      <c r="G9" s="36"/>
      <c r="H9" s="36"/>
      <c r="I9" s="36"/>
      <c r="J9" s="37"/>
      <c r="K9" s="37"/>
      <c r="L9" s="38"/>
      <c r="M9" s="38"/>
      <c r="N9" s="38"/>
      <c r="O9" s="38"/>
      <c r="P9" s="38"/>
      <c r="Q9" s="38"/>
      <c r="R9" s="38"/>
      <c r="S9" s="38"/>
    </row>
    <row r="10" spans="1:19">
      <c r="A10" s="34"/>
      <c r="B10" s="38"/>
      <c r="C10" s="38"/>
      <c r="D10" s="36"/>
      <c r="E10" s="36"/>
      <c r="F10" s="36"/>
      <c r="G10" s="36"/>
      <c r="H10" s="36"/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</row>
    <row r="11" spans="1:19">
      <c r="A11" s="34"/>
      <c r="B11" s="38"/>
      <c r="C11" s="38"/>
      <c r="D11" s="36"/>
      <c r="E11" s="36"/>
      <c r="F11" s="36"/>
      <c r="G11" s="36"/>
      <c r="H11" s="36"/>
      <c r="I11" s="36"/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19">
      <c r="A12" s="34"/>
      <c r="B12" s="38"/>
      <c r="C12" s="38"/>
      <c r="D12" s="36"/>
      <c r="E12" s="36"/>
      <c r="F12" s="36"/>
      <c r="G12" s="36"/>
      <c r="H12" s="36"/>
      <c r="I12" s="36"/>
      <c r="J12" s="37"/>
      <c r="K12" s="37"/>
      <c r="L12" s="38"/>
      <c r="M12" s="38"/>
      <c r="N12" s="38"/>
      <c r="O12" s="38"/>
      <c r="P12" s="38"/>
      <c r="Q12" s="38"/>
      <c r="R12" s="38"/>
      <c r="S12" s="38"/>
    </row>
    <row r="13" spans="1:19">
      <c r="A13" s="34"/>
      <c r="B13" s="38"/>
      <c r="C13" s="38"/>
      <c r="D13" s="36"/>
      <c r="E13" s="36"/>
      <c r="F13" s="36"/>
      <c r="G13" s="36"/>
      <c r="H13" s="36"/>
      <c r="I13" s="36"/>
      <c r="J13" s="37"/>
      <c r="K13" s="37"/>
      <c r="L13" s="38"/>
      <c r="M13" s="38"/>
      <c r="N13" s="38"/>
      <c r="O13" s="38"/>
      <c r="P13" s="38"/>
      <c r="Q13" s="38"/>
      <c r="R13" s="38"/>
      <c r="S13" s="38"/>
    </row>
    <row r="14" spans="1:19">
      <c r="A14" s="34"/>
      <c r="B14" s="38"/>
      <c r="C14" s="38"/>
      <c r="D14" s="36"/>
      <c r="E14" s="36"/>
      <c r="F14" s="36"/>
      <c r="G14" s="36"/>
      <c r="H14" s="36"/>
      <c r="I14" s="36"/>
      <c r="J14" s="37"/>
      <c r="K14" s="37"/>
      <c r="L14" s="38"/>
      <c r="M14" s="38"/>
      <c r="N14" s="38"/>
      <c r="O14" s="38"/>
      <c r="P14" s="38"/>
      <c r="Q14" s="38"/>
      <c r="R14" s="38"/>
      <c r="S14" s="38"/>
    </row>
    <row r="15" spans="1:19">
      <c r="A15" s="34"/>
      <c r="B15" s="38"/>
      <c r="C15" s="38"/>
      <c r="D15" s="36"/>
      <c r="E15" s="36"/>
      <c r="F15" s="36"/>
      <c r="G15" s="36"/>
      <c r="H15" s="36"/>
      <c r="I15" s="36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>
      <c r="A16" s="34"/>
      <c r="B16" s="38"/>
      <c r="C16" s="38"/>
      <c r="D16" s="36"/>
      <c r="E16" s="36"/>
      <c r="F16" s="36"/>
      <c r="G16" s="36"/>
      <c r="H16" s="36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</row>
    <row r="17" spans="1:19">
      <c r="A17" s="34"/>
      <c r="B17" s="38"/>
      <c r="C17" s="38"/>
      <c r="D17" s="36"/>
      <c r="E17" s="36"/>
      <c r="F17" s="36"/>
      <c r="G17" s="36"/>
      <c r="H17" s="36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</row>
    <row r="18" spans="1:19">
      <c r="A18" s="34"/>
      <c r="B18" s="38"/>
      <c r="C18" s="38"/>
      <c r="D18" s="36"/>
      <c r="E18" s="36"/>
      <c r="F18" s="36"/>
      <c r="G18" s="36"/>
      <c r="H18" s="36"/>
      <c r="I18" s="36"/>
      <c r="J18" s="37"/>
      <c r="K18" s="37"/>
      <c r="L18" s="38"/>
      <c r="M18" s="38"/>
      <c r="N18" s="38"/>
      <c r="O18" s="38"/>
      <c r="P18" s="38"/>
      <c r="Q18" s="38"/>
      <c r="R18" s="38"/>
      <c r="S18" s="38"/>
    </row>
    <row r="19" spans="1:19">
      <c r="A19" s="34"/>
      <c r="B19" s="38"/>
      <c r="C19" s="38"/>
      <c r="D19" s="36"/>
      <c r="E19" s="36"/>
      <c r="F19" s="36"/>
      <c r="G19" s="36"/>
      <c r="H19" s="36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</row>
    <row r="20" spans="1:19">
      <c r="A20" s="34"/>
      <c r="B20" s="38"/>
      <c r="C20" s="38"/>
      <c r="D20" s="36"/>
      <c r="E20" s="36"/>
      <c r="F20" s="36"/>
      <c r="G20" s="36"/>
      <c r="H20" s="36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</row>
    <row r="21" spans="1:19">
      <c r="A21" s="34"/>
      <c r="B21" s="38"/>
      <c r="C21" s="38"/>
      <c r="D21" s="36"/>
      <c r="E21" s="36"/>
      <c r="F21" s="36"/>
      <c r="G21" s="36"/>
      <c r="H21" s="36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</row>
    <row r="22" spans="1:19">
      <c r="A22" s="34"/>
      <c r="B22" s="38"/>
      <c r="C22" s="38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</row>
    <row r="23" spans="1:19">
      <c r="A23" s="34"/>
      <c r="B23" s="38"/>
      <c r="C23" s="38"/>
      <c r="D23" s="36"/>
      <c r="E23" s="36"/>
      <c r="F23" s="36"/>
      <c r="G23" s="36"/>
      <c r="H23" s="36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</row>
    <row r="24" spans="1:19">
      <c r="A24" s="34"/>
      <c r="B24" s="38"/>
      <c r="C24" s="38"/>
      <c r="D24" s="36"/>
      <c r="E24" s="36"/>
      <c r="F24" s="36"/>
      <c r="G24" s="36"/>
      <c r="H24" s="36"/>
      <c r="I24" s="36"/>
      <c r="J24" s="37"/>
      <c r="K24" s="37"/>
      <c r="L24" s="38"/>
      <c r="M24" s="38"/>
      <c r="N24" s="38"/>
      <c r="O24" s="38"/>
      <c r="P24" s="38"/>
      <c r="Q24" s="38"/>
      <c r="R24" s="38"/>
      <c r="S24" s="38"/>
    </row>
    <row r="25" spans="1:19">
      <c r="A25" s="34"/>
      <c r="B25" s="38"/>
      <c r="C25" s="38"/>
      <c r="D25" s="36"/>
      <c r="E25" s="36"/>
      <c r="F25" s="36"/>
      <c r="G25" s="36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</row>
    <row r="26" spans="1:19">
      <c r="A26" s="34"/>
      <c r="B26" s="38"/>
      <c r="C26" s="38"/>
      <c r="D26" s="36"/>
      <c r="E26" s="36"/>
      <c r="F26" s="36"/>
      <c r="G26" s="36"/>
      <c r="H26" s="36"/>
      <c r="I26" s="36"/>
      <c r="J26" s="37"/>
      <c r="K26" s="37"/>
      <c r="L26" s="38"/>
      <c r="M26" s="38"/>
      <c r="N26" s="38"/>
      <c r="O26" s="38"/>
      <c r="P26" s="38"/>
      <c r="Q26" s="38"/>
      <c r="R26" s="38"/>
      <c r="S26" s="38"/>
    </row>
    <row r="27" spans="1:19" ht="26.25">
      <c r="A27" s="92" t="s">
        <v>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65.099999999999994" customHeight="1">
      <c r="A28" s="51" t="s">
        <v>27</v>
      </c>
      <c r="B28" s="90" t="s">
        <v>0</v>
      </c>
      <c r="C28" s="91"/>
      <c r="D28" s="90" t="s">
        <v>34</v>
      </c>
      <c r="E28" s="91"/>
      <c r="F28" s="90" t="s">
        <v>35</v>
      </c>
      <c r="G28" s="91"/>
      <c r="H28" s="90" t="s">
        <v>5</v>
      </c>
      <c r="I28" s="91"/>
      <c r="J28" s="90" t="s">
        <v>6</v>
      </c>
      <c r="K28" s="91"/>
      <c r="L28" s="90" t="s">
        <v>7</v>
      </c>
      <c r="M28" s="91"/>
      <c r="N28" s="90" t="s">
        <v>8</v>
      </c>
      <c r="O28" s="91"/>
      <c r="P28" s="90" t="s">
        <v>9</v>
      </c>
      <c r="Q28" s="91"/>
      <c r="R28" s="90" t="s">
        <v>10</v>
      </c>
      <c r="S28" s="91"/>
    </row>
    <row r="29" spans="1:19">
      <c r="A29" s="51"/>
      <c r="B29" s="43" t="s">
        <v>28</v>
      </c>
      <c r="C29" s="43" t="s">
        <v>29</v>
      </c>
      <c r="D29" s="43" t="s">
        <v>28</v>
      </c>
      <c r="E29" s="43" t="s">
        <v>29</v>
      </c>
      <c r="F29" s="43" t="s">
        <v>28</v>
      </c>
      <c r="G29" s="43" t="s">
        <v>29</v>
      </c>
      <c r="H29" s="43" t="s">
        <v>28</v>
      </c>
      <c r="I29" s="43" t="s">
        <v>29</v>
      </c>
      <c r="J29" s="43" t="s">
        <v>28</v>
      </c>
      <c r="K29" s="43" t="s">
        <v>29</v>
      </c>
      <c r="L29" s="43" t="s">
        <v>28</v>
      </c>
      <c r="M29" s="43" t="s">
        <v>29</v>
      </c>
      <c r="N29" s="43" t="s">
        <v>28</v>
      </c>
      <c r="O29" s="43" t="s">
        <v>29</v>
      </c>
      <c r="P29" s="43" t="s">
        <v>28</v>
      </c>
      <c r="Q29" s="43" t="s">
        <v>29</v>
      </c>
      <c r="R29" s="43" t="s">
        <v>28</v>
      </c>
      <c r="S29" s="43" t="s">
        <v>29</v>
      </c>
    </row>
    <row r="30" spans="1:19">
      <c r="A30" s="52">
        <v>-5</v>
      </c>
      <c r="B30" s="71"/>
      <c r="C30" s="71">
        <v>15485.628948655249</v>
      </c>
      <c r="D30" s="71">
        <v>0</v>
      </c>
      <c r="E30" s="71">
        <v>567261.6</v>
      </c>
      <c r="F30" s="44"/>
      <c r="G30" s="44"/>
      <c r="H30" s="44"/>
      <c r="I30" s="44"/>
      <c r="J30" s="45"/>
      <c r="K30" s="45"/>
      <c r="L30" s="46"/>
      <c r="M30" s="46"/>
      <c r="N30" s="44"/>
      <c r="O30" s="44"/>
      <c r="P30" s="47"/>
      <c r="Q30" s="47"/>
      <c r="R30" s="48"/>
      <c r="S30" s="48"/>
    </row>
    <row r="31" spans="1:19">
      <c r="A31" s="52">
        <f>A30+1</f>
        <v>-4</v>
      </c>
      <c r="B31" s="71">
        <v>0</v>
      </c>
      <c r="C31" s="71">
        <v>61253.599999999955</v>
      </c>
      <c r="D31" s="71">
        <v>0</v>
      </c>
      <c r="E31" s="71">
        <v>1901524.8</v>
      </c>
      <c r="F31" s="44"/>
      <c r="G31" s="44"/>
      <c r="H31" s="44"/>
      <c r="I31" s="44"/>
      <c r="J31" s="44"/>
      <c r="K31" s="44"/>
      <c r="L31" s="46"/>
      <c r="M31" s="46"/>
      <c r="N31" s="44"/>
      <c r="O31" s="44"/>
      <c r="P31" s="47"/>
      <c r="Q31" s="47"/>
      <c r="R31" s="48"/>
      <c r="S31" s="48"/>
    </row>
    <row r="32" spans="1:19">
      <c r="A32" s="52">
        <f t="shared" ref="A32:A55" si="0">A31+1</f>
        <v>-3</v>
      </c>
      <c r="B32" s="71">
        <v>65063.035227272689</v>
      </c>
      <c r="C32" s="71">
        <v>1778055.9560102164</v>
      </c>
      <c r="D32" s="71">
        <v>15979.2</v>
      </c>
      <c r="E32" s="71">
        <v>5313084</v>
      </c>
      <c r="F32" s="44"/>
      <c r="G32" s="44"/>
      <c r="H32" s="44"/>
      <c r="I32" s="44"/>
      <c r="J32" s="44"/>
      <c r="K32" s="44"/>
      <c r="L32" s="46"/>
      <c r="M32" s="46"/>
      <c r="N32" s="44"/>
      <c r="O32" s="44"/>
      <c r="P32" s="47"/>
      <c r="Q32" s="47"/>
      <c r="R32" s="48"/>
      <c r="S32" s="48"/>
    </row>
    <row r="33" spans="1:19">
      <c r="A33" s="52">
        <f t="shared" si="0"/>
        <v>-2</v>
      </c>
      <c r="B33" s="71">
        <v>242351.19999999987</v>
      </c>
      <c r="C33" s="71">
        <v>5446243.9999999981</v>
      </c>
      <c r="D33" s="71">
        <v>311594.40000000002</v>
      </c>
      <c r="E33" s="71">
        <v>10370500.800000001</v>
      </c>
      <c r="F33" s="44"/>
      <c r="G33" s="44"/>
      <c r="H33" s="44"/>
      <c r="I33" s="44"/>
      <c r="J33" s="44"/>
      <c r="K33" s="44"/>
      <c r="L33" s="46"/>
      <c r="M33" s="46"/>
      <c r="N33" s="44"/>
      <c r="O33" s="44"/>
      <c r="P33" s="47"/>
      <c r="Q33" s="47"/>
      <c r="R33" s="48"/>
      <c r="S33" s="48"/>
    </row>
    <row r="34" spans="1:19">
      <c r="A34" s="52">
        <f t="shared" si="0"/>
        <v>-1</v>
      </c>
      <c r="B34" s="71">
        <v>1232968.5857085881</v>
      </c>
      <c r="C34" s="71">
        <v>12376665.021014659</v>
      </c>
      <c r="D34" s="71">
        <v>1302304.8</v>
      </c>
      <c r="E34" s="71">
        <v>16522492.800000001</v>
      </c>
      <c r="F34" s="44"/>
      <c r="G34" s="44"/>
      <c r="H34" s="44"/>
      <c r="I34" s="44"/>
      <c r="J34" s="44"/>
      <c r="K34" s="44"/>
      <c r="L34" s="46"/>
      <c r="M34" s="46"/>
      <c r="N34" s="44"/>
      <c r="O34" s="44"/>
      <c r="P34" s="47"/>
      <c r="Q34" s="47"/>
      <c r="R34" s="48"/>
      <c r="S34" s="48"/>
    </row>
    <row r="35" spans="1:19">
      <c r="A35" s="52">
        <f t="shared" si="0"/>
        <v>0</v>
      </c>
      <c r="B35" s="71">
        <v>3281062.399999999</v>
      </c>
      <c r="C35" s="71">
        <v>20458702.399999984</v>
      </c>
      <c r="D35" s="71">
        <v>3978820.8</v>
      </c>
      <c r="E35" s="71">
        <v>22458765.600000001</v>
      </c>
      <c r="F35" s="71">
        <v>655808</v>
      </c>
      <c r="G35" s="71">
        <v>25166632</v>
      </c>
      <c r="H35" s="44"/>
      <c r="I35" s="44"/>
      <c r="J35" s="44"/>
      <c r="K35" s="44"/>
      <c r="L35" s="46"/>
      <c r="M35" s="46"/>
      <c r="N35" s="44"/>
      <c r="O35" s="44"/>
      <c r="P35" s="47"/>
      <c r="Q35" s="47"/>
      <c r="R35" s="48"/>
      <c r="S35" s="48"/>
    </row>
    <row r="36" spans="1:19">
      <c r="A36" s="52">
        <f t="shared" si="0"/>
        <v>1</v>
      </c>
      <c r="B36" s="71">
        <v>7645669.0439945562</v>
      </c>
      <c r="C36" s="71">
        <v>26374028.331352651</v>
      </c>
      <c r="D36" s="71">
        <v>8684695.1999999993</v>
      </c>
      <c r="E36" s="71">
        <v>26988868.800000001</v>
      </c>
      <c r="F36" s="71">
        <v>5902272</v>
      </c>
      <c r="G36" s="71">
        <v>28937528</v>
      </c>
      <c r="H36" s="44"/>
      <c r="I36" s="44"/>
      <c r="J36" s="44"/>
      <c r="K36" s="44"/>
      <c r="L36" s="46"/>
      <c r="M36" s="46"/>
      <c r="N36" s="44"/>
      <c r="O36" s="44"/>
      <c r="P36" s="47"/>
      <c r="Q36" s="47"/>
      <c r="R36" s="48"/>
      <c r="S36" s="48"/>
    </row>
    <row r="37" spans="1:19">
      <c r="A37" s="52">
        <f t="shared" si="0"/>
        <v>2</v>
      </c>
      <c r="B37" s="71">
        <v>13446496.79999999</v>
      </c>
      <c r="C37" s="71">
        <v>31215367.199999996</v>
      </c>
      <c r="D37" s="71">
        <v>14461176</v>
      </c>
      <c r="E37" s="71">
        <v>30743980.800000001</v>
      </c>
      <c r="F37" s="71">
        <v>16264038</v>
      </c>
      <c r="G37" s="71">
        <v>35741536</v>
      </c>
      <c r="H37" s="44"/>
      <c r="I37" s="44"/>
      <c r="J37" s="49"/>
      <c r="K37" s="44"/>
      <c r="L37" s="46"/>
      <c r="M37" s="46"/>
      <c r="N37" s="44"/>
      <c r="O37" s="44"/>
      <c r="P37" s="47"/>
      <c r="Q37" s="47"/>
      <c r="R37" s="48"/>
      <c r="S37" s="48"/>
    </row>
    <row r="38" spans="1:19">
      <c r="A38" s="52">
        <f t="shared" si="0"/>
        <v>3</v>
      </c>
      <c r="B38" s="71">
        <v>18966154.734609794</v>
      </c>
      <c r="C38" s="71">
        <v>34445543.741793275</v>
      </c>
      <c r="D38" s="71">
        <v>19510603.199999999</v>
      </c>
      <c r="E38" s="71">
        <v>34507082.399999999</v>
      </c>
      <c r="F38" s="71">
        <v>22248286</v>
      </c>
      <c r="G38" s="71">
        <v>38610696</v>
      </c>
      <c r="H38" s="44"/>
      <c r="I38" s="44"/>
      <c r="J38" s="44"/>
      <c r="K38" s="44"/>
      <c r="L38" s="46"/>
      <c r="M38" s="46"/>
      <c r="N38" s="50"/>
      <c r="O38" s="50"/>
      <c r="P38" s="47"/>
      <c r="Q38" s="47"/>
      <c r="R38" s="48"/>
      <c r="S38" s="48"/>
    </row>
    <row r="39" spans="1:19">
      <c r="A39" s="52">
        <f t="shared" si="0"/>
        <v>4</v>
      </c>
      <c r="B39" s="71">
        <v>24141907.999999985</v>
      </c>
      <c r="C39" s="71">
        <v>37889346.399999984</v>
      </c>
      <c r="D39" s="71">
        <v>24200498.399999999</v>
      </c>
      <c r="E39" s="71">
        <v>38453944.799999997</v>
      </c>
      <c r="F39" s="71">
        <v>25461745</v>
      </c>
      <c r="G39" s="71">
        <v>40332192</v>
      </c>
      <c r="H39" s="44"/>
      <c r="I39" s="44"/>
      <c r="J39" s="44"/>
      <c r="K39" s="44"/>
      <c r="L39" s="46"/>
      <c r="M39" s="46"/>
      <c r="N39" s="50"/>
      <c r="O39" s="50"/>
      <c r="P39" s="47"/>
      <c r="Q39" s="47"/>
      <c r="R39" s="48"/>
      <c r="S39" s="48"/>
    </row>
    <row r="40" spans="1:19">
      <c r="A40" s="52">
        <f t="shared" si="0"/>
        <v>5</v>
      </c>
      <c r="B40" s="71">
        <v>28305032.785412379</v>
      </c>
      <c r="C40" s="73">
        <v>44071180.242691197</v>
      </c>
      <c r="D40" s="71">
        <v>28419007.199999999</v>
      </c>
      <c r="E40" s="73">
        <v>42968068.799999997</v>
      </c>
      <c r="F40" s="71">
        <v>28888342</v>
      </c>
      <c r="G40" s="71">
        <v>46152488</v>
      </c>
      <c r="H40" s="44"/>
      <c r="I40" s="44"/>
      <c r="J40" s="44"/>
      <c r="K40" s="44"/>
      <c r="L40" s="46"/>
      <c r="M40" s="46"/>
      <c r="N40" s="50"/>
      <c r="O40" s="50"/>
      <c r="P40" s="47"/>
      <c r="Q40" s="47"/>
      <c r="R40" s="48"/>
      <c r="S40" s="48"/>
    </row>
    <row r="41" spans="1:19">
      <c r="A41" s="52">
        <f t="shared" si="0"/>
        <v>6</v>
      </c>
      <c r="B41" s="71">
        <v>31982368.799999971</v>
      </c>
      <c r="C41" s="74">
        <v>52145455.99999997</v>
      </c>
      <c r="D41" s="71">
        <v>31966389.600000001</v>
      </c>
      <c r="E41" s="74">
        <v>48201256.799999997</v>
      </c>
      <c r="F41" s="71">
        <v>32724819</v>
      </c>
      <c r="G41" s="71">
        <v>56645416</v>
      </c>
      <c r="H41" s="44"/>
      <c r="I41" s="44"/>
      <c r="J41" s="44"/>
      <c r="K41" s="44"/>
      <c r="L41" s="46"/>
      <c r="M41" s="46"/>
      <c r="N41" s="50"/>
      <c r="O41" s="50"/>
      <c r="P41" s="47"/>
      <c r="Q41" s="47"/>
      <c r="R41" s="48"/>
      <c r="S41" s="48"/>
    </row>
    <row r="42" spans="1:19">
      <c r="A42" s="52">
        <f t="shared" si="0"/>
        <v>7</v>
      </c>
      <c r="B42" s="71">
        <v>35168983.555057555</v>
      </c>
      <c r="C42" s="75">
        <v>63498195.251941212</v>
      </c>
      <c r="D42" s="71">
        <v>35369959.200000003</v>
      </c>
      <c r="E42" s="75">
        <v>54353248.799999997</v>
      </c>
      <c r="F42" s="71">
        <v>36561296</v>
      </c>
      <c r="G42" s="71">
        <v>69433672</v>
      </c>
      <c r="H42" s="44"/>
      <c r="I42" s="44"/>
      <c r="J42" s="44"/>
      <c r="K42" s="44"/>
      <c r="L42" s="46"/>
      <c r="M42" s="46"/>
      <c r="N42" s="50"/>
      <c r="O42" s="50"/>
      <c r="P42" s="47"/>
      <c r="Q42" s="47"/>
      <c r="R42" s="48"/>
      <c r="S42" s="48"/>
    </row>
    <row r="43" spans="1:19">
      <c r="A43" s="52">
        <f t="shared" si="0"/>
        <v>8</v>
      </c>
      <c r="B43" s="71">
        <v>38477913.599999964</v>
      </c>
      <c r="C43" s="74">
        <v>72188699.199999943</v>
      </c>
      <c r="D43" s="71">
        <v>38701622.399999999</v>
      </c>
      <c r="E43" s="74">
        <v>61432034.399999999</v>
      </c>
      <c r="F43" s="73">
        <v>39725569</v>
      </c>
      <c r="G43" s="73">
        <v>75499896</v>
      </c>
      <c r="H43" s="44"/>
      <c r="I43" s="44"/>
      <c r="J43" s="44"/>
      <c r="K43" s="44"/>
      <c r="L43" s="46"/>
      <c r="M43" s="46"/>
      <c r="N43" s="50"/>
      <c r="O43" s="50"/>
      <c r="P43" s="47"/>
      <c r="Q43" s="47"/>
      <c r="R43" s="48"/>
      <c r="S43" s="48"/>
    </row>
    <row r="44" spans="1:19">
      <c r="A44" s="52">
        <f t="shared" si="0"/>
        <v>9</v>
      </c>
      <c r="B44" s="71">
        <v>42626434.805664726</v>
      </c>
      <c r="C44" s="74">
        <v>74666766.731843442</v>
      </c>
      <c r="D44" s="71">
        <v>43000027.200000003</v>
      </c>
      <c r="E44" s="74">
        <v>68087371.200000003</v>
      </c>
      <c r="F44" s="74">
        <v>42348801</v>
      </c>
      <c r="G44" s="74">
        <v>77713248</v>
      </c>
      <c r="H44" s="44"/>
      <c r="I44" s="44"/>
      <c r="J44" s="44"/>
      <c r="K44" s="44"/>
      <c r="L44" s="46"/>
      <c r="M44" s="46"/>
      <c r="N44" s="50"/>
      <c r="O44" s="50"/>
      <c r="P44" s="47"/>
      <c r="Q44" s="47"/>
      <c r="R44" s="48"/>
      <c r="S44" s="48"/>
    </row>
    <row r="45" spans="1:19">
      <c r="A45" s="52">
        <f t="shared" si="0"/>
        <v>10</v>
      </c>
      <c r="B45" s="71">
        <v>47618015.999999963</v>
      </c>
      <c r="C45" s="74">
        <v>75725428.800000042</v>
      </c>
      <c r="D45" s="71">
        <v>48776508</v>
      </c>
      <c r="E45" s="74">
        <v>72841183.200000003</v>
      </c>
      <c r="F45" s="75">
        <v>45791793</v>
      </c>
      <c r="G45" s="71">
        <v>75901200</v>
      </c>
      <c r="H45" s="44"/>
      <c r="I45" s="44"/>
      <c r="J45" s="44"/>
      <c r="K45" s="44"/>
      <c r="L45" s="46"/>
      <c r="M45" s="46"/>
      <c r="N45" s="50"/>
      <c r="O45" s="50"/>
      <c r="P45" s="47"/>
      <c r="Q45" s="47"/>
      <c r="R45" s="48"/>
      <c r="S45" s="48"/>
    </row>
    <row r="46" spans="1:19">
      <c r="A46" s="52">
        <f t="shared" si="0"/>
        <v>11</v>
      </c>
      <c r="B46" s="71">
        <v>54393176.091327108</v>
      </c>
      <c r="C46" s="74">
        <v>75855176.694404662</v>
      </c>
      <c r="D46" s="71">
        <v>54848604</v>
      </c>
      <c r="E46" s="74">
        <v>74998375.200000003</v>
      </c>
      <c r="F46" s="74">
        <v>50907096</v>
      </c>
      <c r="G46" s="71">
        <v>75901200</v>
      </c>
      <c r="H46" s="44"/>
      <c r="I46" s="44"/>
      <c r="J46" s="44"/>
      <c r="K46" s="44"/>
      <c r="L46" s="46"/>
      <c r="M46" s="46"/>
      <c r="N46" s="50"/>
      <c r="O46" s="50"/>
      <c r="P46" s="47"/>
      <c r="Q46" s="47"/>
      <c r="R46" s="48"/>
      <c r="S46" s="48"/>
    </row>
    <row r="47" spans="1:19">
      <c r="A47" s="52">
        <f t="shared" si="0"/>
        <v>12</v>
      </c>
      <c r="B47" s="71">
        <v>61322843.199999951</v>
      </c>
      <c r="C47" s="74">
        <v>75901200.000000075</v>
      </c>
      <c r="D47" s="71">
        <v>60689001.600000001</v>
      </c>
      <c r="E47" s="74">
        <v>75765376.799999997</v>
      </c>
      <c r="F47" s="74">
        <v>57088086</v>
      </c>
      <c r="G47" s="71">
        <v>75901200</v>
      </c>
      <c r="H47" s="44"/>
      <c r="I47" s="44"/>
      <c r="J47" s="44"/>
      <c r="K47" s="44"/>
      <c r="L47" s="46"/>
      <c r="M47" s="46"/>
      <c r="N47" s="50"/>
      <c r="O47" s="50"/>
      <c r="P47" s="47"/>
      <c r="Q47" s="47"/>
      <c r="R47" s="48"/>
      <c r="S47" s="48"/>
    </row>
    <row r="48" spans="1:19">
      <c r="A48" s="52">
        <f t="shared" si="0"/>
        <v>13</v>
      </c>
      <c r="B48" s="71">
        <v>67115293.008323357</v>
      </c>
      <c r="C48" s="74">
        <v>75901200.000000075</v>
      </c>
      <c r="D48" s="71">
        <v>65594616</v>
      </c>
      <c r="E48" s="74">
        <v>75893210.400000006</v>
      </c>
      <c r="F48" s="74">
        <v>65203710</v>
      </c>
      <c r="G48" s="71">
        <v>75901200</v>
      </c>
      <c r="H48" s="44"/>
      <c r="I48" s="44"/>
      <c r="J48" s="44"/>
      <c r="K48" s="44"/>
      <c r="L48" s="46"/>
      <c r="M48" s="46"/>
      <c r="N48" s="50"/>
      <c r="O48" s="50"/>
      <c r="P48" s="47"/>
      <c r="Q48" s="47"/>
      <c r="R48" s="48"/>
      <c r="S48" s="48"/>
    </row>
    <row r="49" spans="1:19">
      <c r="A49" s="52">
        <f t="shared" si="0"/>
        <v>14</v>
      </c>
      <c r="B49" s="71">
        <v>71355117.599999949</v>
      </c>
      <c r="C49" s="74">
        <v>75901200.000000075</v>
      </c>
      <c r="D49" s="71">
        <v>69701270.400000006</v>
      </c>
      <c r="E49" s="74">
        <v>75901200</v>
      </c>
      <c r="F49" s="74">
        <v>70646916</v>
      </c>
      <c r="G49" s="71">
        <v>75901200</v>
      </c>
      <c r="H49" s="44"/>
      <c r="I49" s="44"/>
      <c r="J49" s="45"/>
      <c r="K49" s="45"/>
      <c r="L49" s="46"/>
      <c r="M49" s="46"/>
      <c r="N49" s="50"/>
      <c r="O49" s="50"/>
      <c r="P49" s="47"/>
      <c r="Q49" s="47"/>
      <c r="R49" s="48"/>
      <c r="S49" s="48"/>
    </row>
    <row r="50" spans="1:19">
      <c r="A50" s="52">
        <f t="shared" si="0"/>
        <v>15</v>
      </c>
      <c r="B50" s="71">
        <v>73702747.652094901</v>
      </c>
      <c r="C50" s="71">
        <v>75901200.000000075</v>
      </c>
      <c r="D50" s="71">
        <v>72697370.400000006</v>
      </c>
      <c r="E50" s="71">
        <v>75901200</v>
      </c>
      <c r="F50" s="74">
        <v>74188280</v>
      </c>
      <c r="G50" s="71">
        <v>75901200</v>
      </c>
      <c r="H50" s="44"/>
      <c r="I50" s="44"/>
      <c r="J50" s="45"/>
      <c r="K50" s="45"/>
      <c r="L50" s="46"/>
      <c r="M50" s="46"/>
      <c r="N50" s="50"/>
      <c r="O50" s="50"/>
      <c r="P50" s="47"/>
      <c r="Q50" s="47"/>
      <c r="R50" s="48"/>
      <c r="S50" s="48"/>
    </row>
    <row r="51" spans="1:19">
      <c r="A51" s="52">
        <f t="shared" si="0"/>
        <v>16</v>
      </c>
      <c r="B51" s="71">
        <v>75025007.199999973</v>
      </c>
      <c r="C51" s="71">
        <v>75901200.000000075</v>
      </c>
      <c r="D51" s="71">
        <v>74343228</v>
      </c>
      <c r="E51" s="71">
        <v>75901200</v>
      </c>
      <c r="F51" s="74">
        <v>76614769</v>
      </c>
      <c r="G51" s="71">
        <v>75901200</v>
      </c>
      <c r="H51" s="44"/>
      <c r="I51" s="44"/>
      <c r="J51" s="45"/>
      <c r="K51" s="45"/>
      <c r="L51" s="46"/>
      <c r="M51" s="46"/>
      <c r="N51" s="50"/>
      <c r="O51" s="50"/>
      <c r="P51" s="47"/>
      <c r="Q51" s="47"/>
      <c r="R51" s="48"/>
      <c r="S51" s="48"/>
    </row>
    <row r="52" spans="1:19">
      <c r="A52" s="52">
        <f t="shared" si="0"/>
        <v>17</v>
      </c>
      <c r="B52" s="71">
        <v>75549177.829908714</v>
      </c>
      <c r="C52" s="71"/>
      <c r="D52" s="71">
        <v>75142188</v>
      </c>
      <c r="E52" s="71">
        <v>75901200</v>
      </c>
      <c r="F52" s="74">
        <v>77204996</v>
      </c>
      <c r="G52" s="71">
        <v>75901200</v>
      </c>
      <c r="H52" s="44"/>
      <c r="I52" s="44"/>
      <c r="J52" s="45"/>
      <c r="K52" s="45"/>
      <c r="L52" s="46"/>
      <c r="M52" s="46"/>
      <c r="N52" s="50"/>
      <c r="O52" s="50"/>
      <c r="P52" s="47"/>
      <c r="Q52" s="47"/>
      <c r="R52" s="48"/>
      <c r="S52" s="48"/>
    </row>
    <row r="53" spans="1:19">
      <c r="A53" s="52">
        <f t="shared" si="0"/>
        <v>18</v>
      </c>
      <c r="B53" s="71">
        <v>75794672.00000006</v>
      </c>
      <c r="C53" s="71"/>
      <c r="D53" s="71">
        <v>75573626.400000006</v>
      </c>
      <c r="E53" s="71">
        <v>75901200</v>
      </c>
      <c r="F53" s="71">
        <v>77516505</v>
      </c>
      <c r="G53" s="71">
        <v>75901200</v>
      </c>
      <c r="H53" s="44"/>
      <c r="I53" s="44"/>
      <c r="J53" s="45"/>
      <c r="K53" s="45"/>
      <c r="L53" s="46"/>
      <c r="M53" s="46"/>
      <c r="N53" s="50"/>
      <c r="O53" s="50"/>
      <c r="P53" s="47"/>
      <c r="Q53" s="47"/>
      <c r="R53" s="48"/>
      <c r="S53" s="48"/>
    </row>
    <row r="54" spans="1:19">
      <c r="A54" s="52">
        <f t="shared" si="0"/>
        <v>19</v>
      </c>
      <c r="B54" s="71">
        <v>75854489.477670863</v>
      </c>
      <c r="C54" s="71"/>
      <c r="D54" s="71">
        <v>75741408</v>
      </c>
      <c r="E54" s="71">
        <v>75901200</v>
      </c>
      <c r="F54" s="71">
        <v>77828014</v>
      </c>
      <c r="G54" s="71">
        <v>75901200</v>
      </c>
      <c r="H54" s="44"/>
      <c r="I54" s="44"/>
      <c r="J54" s="44"/>
      <c r="K54" s="44"/>
      <c r="L54" s="47"/>
      <c r="M54" s="47"/>
      <c r="N54" s="44"/>
      <c r="O54" s="44"/>
      <c r="P54" s="47"/>
      <c r="Q54" s="47"/>
      <c r="R54" s="44"/>
      <c r="S54" s="44"/>
    </row>
    <row r="55" spans="1:19">
      <c r="A55" s="52">
        <f t="shared" si="0"/>
        <v>20</v>
      </c>
      <c r="B55" s="71">
        <v>75882557.600000069</v>
      </c>
      <c r="C55" s="71"/>
      <c r="D55" s="71">
        <v>75821304</v>
      </c>
      <c r="E55" s="71">
        <v>75901200</v>
      </c>
      <c r="F55" s="71">
        <v>77860804</v>
      </c>
      <c r="G55" s="71">
        <v>75901200</v>
      </c>
      <c r="H55" s="44"/>
      <c r="I55" s="44"/>
      <c r="J55" s="44"/>
      <c r="K55" s="44"/>
      <c r="L55" s="47"/>
      <c r="M55" s="47"/>
      <c r="N55" s="44"/>
      <c r="O55" s="44"/>
      <c r="P55" s="47"/>
      <c r="Q55" s="47"/>
      <c r="R55" s="44"/>
      <c r="S55" s="44"/>
    </row>
    <row r="57" spans="1:19" ht="45">
      <c r="A57" s="53" t="s">
        <v>30</v>
      </c>
      <c r="B57" s="40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10.823486492046488</v>
      </c>
      <c r="C57" s="40">
        <f t="shared" si="1"/>
        <v>6.0950402815943612</v>
      </c>
      <c r="D57" s="40">
        <f t="shared" si="1"/>
        <v>10.728801282842687</v>
      </c>
      <c r="E57" s="40">
        <f t="shared" si="1"/>
        <v>6.8106312788350127</v>
      </c>
      <c r="F57" s="40">
        <f t="shared" si="1"/>
        <v>11.373104655463779</v>
      </c>
      <c r="G57" s="40">
        <f t="shared" si="1"/>
        <v>5.6873305940568439</v>
      </c>
      <c r="H57" s="40" t="str">
        <f t="shared" si="1"/>
        <v/>
      </c>
      <c r="I57" s="40" t="str">
        <f t="shared" si="1"/>
        <v/>
      </c>
      <c r="J57" s="40" t="str">
        <f t="shared" si="1"/>
        <v/>
      </c>
      <c r="K57" s="40" t="str">
        <f t="shared" si="1"/>
        <v/>
      </c>
      <c r="L57" s="40" t="str">
        <f t="shared" si="1"/>
        <v/>
      </c>
      <c r="M57" s="40" t="str">
        <f t="shared" si="1"/>
        <v/>
      </c>
      <c r="N57" s="40" t="str">
        <f t="shared" si="1"/>
        <v/>
      </c>
      <c r="O57" s="40" t="str">
        <f t="shared" si="1"/>
        <v/>
      </c>
      <c r="P57" s="40" t="str">
        <f t="shared" si="1"/>
        <v/>
      </c>
      <c r="Q57" s="40" t="str">
        <f t="shared" si="1"/>
        <v/>
      </c>
      <c r="R57" s="40" t="str">
        <f t="shared" si="1"/>
        <v/>
      </c>
      <c r="S57" s="40" t="str">
        <f t="shared" si="1"/>
        <v/>
      </c>
    </row>
    <row r="58" spans="1:19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>
      <c r="A59" s="54" t="s">
        <v>31</v>
      </c>
      <c r="B59" s="55">
        <v>0.7</v>
      </c>
      <c r="C59" s="5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>
      <c r="A60" s="57" t="s">
        <v>32</v>
      </c>
      <c r="B60" s="58">
        <v>75901200</v>
      </c>
      <c r="C60" s="41" t="s">
        <v>33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2"/>
      <c r="S60" s="42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C490C70896FE44B585B27042C1902E" ma:contentTypeVersion="6" ma:contentTypeDescription="Create a new document." ma:contentTypeScope="" ma:versionID="058d515e6e54710be18edb783425e4a1">
  <xsd:schema xmlns:xsd="http://www.w3.org/2001/XMLSchema" xmlns:xs="http://www.w3.org/2001/XMLSchema" xmlns:p="http://schemas.microsoft.com/office/2006/metadata/properties" xmlns:ns3="0a7eee33-d5a7-4cb2-80c8-11a0b9466fa1" targetNamespace="http://schemas.microsoft.com/office/2006/metadata/properties" ma:root="true" ma:fieldsID="4cd2d306a473876f5d333b42e4b4c0ab" ns3:_="">
    <xsd:import namespace="0a7eee33-d5a7-4cb2-80c8-11a0b9466f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eee33-d5a7-4cb2-80c8-11a0b9466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F2A2B4-D25B-47BC-97A2-9E1FC2C94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eee33-d5a7-4cb2-80c8-11a0b9466f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Title</vt:lpstr>
      <vt:lpstr>Summary-FDD</vt:lpstr>
      <vt:lpstr>Summary-TDD</vt:lpstr>
      <vt:lpstr>FDD 5 MHz</vt:lpstr>
      <vt:lpstr>FDD 10 MHz</vt:lpstr>
      <vt:lpstr>FDD 15 MHz</vt:lpstr>
      <vt:lpstr>FDD 20 MHz</vt:lpstr>
      <vt:lpstr>FDD 25 MHz</vt:lpstr>
      <vt:lpstr>FDD 30 MHz</vt:lpstr>
      <vt:lpstr>FDD 40 MHz</vt:lpstr>
      <vt:lpstr>FDD 50 MHz</vt:lpstr>
      <vt:lpstr>TDD 5 MHz</vt:lpstr>
      <vt:lpstr>TDD 10 MHz</vt:lpstr>
      <vt:lpstr>TDD 15 MHz</vt:lpstr>
      <vt:lpstr>TDD 20 MHz</vt:lpstr>
      <vt:lpstr>TDD 25 MHz</vt:lpstr>
      <vt:lpstr>TDD 30 MHz</vt:lpstr>
      <vt:lpstr>TDD 40 MHz</vt:lpstr>
      <vt:lpstr>TDD 50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Intel (RAN4 #94-e)</cp:lastModifiedBy>
  <dcterms:created xsi:type="dcterms:W3CDTF">2019-11-11T10:49:25Z</dcterms:created>
  <dcterms:modified xsi:type="dcterms:W3CDTF">2020-02-14T10:08:39Z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2020-02-14 10:08:39Z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0x010100EDC490C70896FE44B585B27042C1902E</vt:lpwstr>
  </property>
  <property fmtid="{D5CDD505-2E9C-101B-9397-08002B2CF9AE}" pid="8" name="_2015_ms_pID_725343">
    <vt:lpwstr>(3)Jm5AoLToKhsXqPzsjEeyeg4P6RqaZ055T6YhIfkf5L2Bqj+V0vcCDLJrG0Fq+TNSX0yCwFJC
hg/r4gHMDWeIkfAcbWFeGuHcqItbB6dUFdrIBzHtjxwHeVIsvgdORn4HoNeEqkmrnTGBo2+1
/0TH3DyvcryKVYmvP6fAVmAPY0PEFS9W8RUFtZqb1U12Tj2M8ATyDzf9ZQwOg5lIJyKXB0cs
utbhQp2Qn+c9h04p3R</vt:lpwstr>
  </property>
  <property fmtid="{D5CDD505-2E9C-101B-9397-08002B2CF9AE}" pid="9" name="_2015_ms_pID_7253431">
    <vt:lpwstr>NsCfMk0cRHE4UdC5BtRXZvsygAw7nBmONpnc1z/cLFH8xZTuqwp+xS
MeQDIlrX0J9sFhCU/UbjZp+rtx9EE/5F2QtAowsksip83x7PfkomMlGs9hPz4T4+HrsHBVE+
a8ziAam3yVq8LTXur5TdvmMgGX7SDw2Df2yZUUC0ZVuyltNB9N2DmZfooZo8dx0UDMS+ba69
QCGtwL0b9YQK9SCB9p3BFBKETaWO0VNdkPen</vt:lpwstr>
  </property>
  <property fmtid="{D5CDD505-2E9C-101B-9397-08002B2CF9AE}" pid="10" name="_2015_ms_pID_7253432">
    <vt:lpwstr>Ng==</vt:lpwstr>
  </property>
  <property fmtid="{D5CDD505-2E9C-101B-9397-08002B2CF9AE}" pid="11" name="_readonly">
    <vt:lpwstr/>
  </property>
  <property fmtid="{D5CDD505-2E9C-101B-9397-08002B2CF9AE}" pid="12" name="_change">
    <vt:lpwstr/>
  </property>
  <property fmtid="{D5CDD505-2E9C-101B-9397-08002B2CF9AE}" pid="13" name="_full-control">
    <vt:lpwstr/>
  </property>
  <property fmtid="{D5CDD505-2E9C-101B-9397-08002B2CF9AE}" pid="14" name="sflag">
    <vt:lpwstr>1573236553</vt:lpwstr>
  </property>
  <property fmtid="{D5CDD505-2E9C-101B-9397-08002B2CF9AE}" pid="15" name="_AdHocReviewCycleID">
    <vt:i4>-567298387</vt:i4>
  </property>
  <property fmtid="{D5CDD505-2E9C-101B-9397-08002B2CF9AE}" pid="16" name="_NewReviewCycle">
    <vt:lpwstr/>
  </property>
  <property fmtid="{D5CDD505-2E9C-101B-9397-08002B2CF9AE}" pid="17" name="_EmailSubject">
    <vt:lpwstr>[NR Rel-16 UE Demod] Simulation results collection for Normal CA FR1 requirements</vt:lpwstr>
  </property>
  <property fmtid="{D5CDD505-2E9C-101B-9397-08002B2CF9AE}" pid="18" name="_AuthorEmail">
    <vt:lpwstr>gnigam@qti.qualcomm.com</vt:lpwstr>
  </property>
  <property fmtid="{D5CDD505-2E9C-101B-9397-08002B2CF9AE}" pid="19" name="_AuthorEmailDisplayName">
    <vt:lpwstr>Gaurav Nigam</vt:lpwstr>
  </property>
  <property fmtid="{D5CDD505-2E9C-101B-9397-08002B2CF9AE}" pid="20" name="_ReviewingToolsShownOnce">
    <vt:lpwstr/>
  </property>
  <property fmtid="{D5CDD505-2E9C-101B-9397-08002B2CF9AE}" pid="21" name="CTPClassification">
    <vt:lpwstr>CTP_NT</vt:lpwstr>
  </property>
</Properties>
</file>