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tk21845\Desktop\"/>
    </mc:Choice>
  </mc:AlternateContent>
  <xr:revisionPtr revIDLastSave="0" documentId="13_ncr:1_{01CE011E-750B-414E-BDDE-24768EA0ED07}" xr6:coauthVersionLast="46" xr6:coauthVersionMax="46" xr10:uidLastSave="{00000000-0000-0000-0000-000000000000}"/>
  <bookViews>
    <workbookView xWindow="780" yWindow="780" windowWidth="21600" windowHeight="11355" tabRatio="672" activeTab="1" xr2:uid="{00000000-000D-0000-FFFF-FFFF00000000}"/>
  </bookViews>
  <sheets>
    <sheet name="Title" sheetId="1" r:id="rId1"/>
    <sheet name="Sheet1" sheetId="23" r:id="rId2"/>
    <sheet name="Summary-SINR" sheetId="20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3" l="1"/>
  <c r="P7" i="23"/>
  <c r="P8" i="23"/>
  <c r="P9" i="23"/>
  <c r="P10" i="23"/>
  <c r="P5" i="23"/>
  <c r="O6" i="23"/>
  <c r="O7" i="23"/>
  <c r="O8" i="23"/>
  <c r="O9" i="23"/>
  <c r="O10" i="23"/>
  <c r="O5" i="23"/>
  <c r="L9" i="20" l="1"/>
  <c r="K9" i="20"/>
  <c r="L5" i="20"/>
  <c r="K5" i="20"/>
  <c r="L27" i="20" l="1"/>
  <c r="K27" i="20"/>
  <c r="L26" i="20"/>
  <c r="K26" i="20"/>
  <c r="L25" i="20"/>
  <c r="K25" i="20"/>
  <c r="L24" i="20"/>
  <c r="K24" i="20"/>
  <c r="L23" i="20"/>
  <c r="K23" i="20"/>
  <c r="L22" i="20"/>
  <c r="K22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1" i="20"/>
  <c r="K11" i="20"/>
  <c r="L14" i="20"/>
  <c r="K14" i="20"/>
  <c r="L13" i="20"/>
  <c r="K13" i="20"/>
  <c r="L12" i="20"/>
  <c r="K12" i="20"/>
  <c r="L10" i="20"/>
  <c r="K10" i="20"/>
  <c r="L8" i="20"/>
  <c r="K8" i="20"/>
  <c r="L7" i="20"/>
  <c r="K7" i="20"/>
  <c r="L6" i="20"/>
  <c r="K6" i="20"/>
  <c r="L4" i="20"/>
  <c r="K4" i="20"/>
  <c r="G4" i="20" l="1"/>
  <c r="H27" i="20"/>
  <c r="G27" i="20"/>
  <c r="H21" i="20"/>
  <c r="V21" i="20" s="1"/>
  <c r="G21" i="20"/>
  <c r="U21" i="20" s="1"/>
  <c r="H15" i="20"/>
  <c r="V15" i="20" s="1"/>
  <c r="G15" i="20"/>
  <c r="W15" i="20" s="1"/>
  <c r="H9" i="20"/>
  <c r="X9" i="20" s="1"/>
  <c r="G9" i="20"/>
  <c r="W9" i="20" s="1"/>
  <c r="H26" i="20"/>
  <c r="X26" i="20" s="1"/>
  <c r="G26" i="20"/>
  <c r="G22" i="20"/>
  <c r="W22" i="20" s="1"/>
  <c r="H20" i="20"/>
  <c r="X20" i="20" s="1"/>
  <c r="G20" i="20"/>
  <c r="W20" i="20" s="1"/>
  <c r="H14" i="20"/>
  <c r="V14" i="20" s="1"/>
  <c r="G14" i="20"/>
  <c r="W14" i="20" s="1"/>
  <c r="H10" i="20"/>
  <c r="V10" i="20" s="1"/>
  <c r="G10" i="20"/>
  <c r="U10" i="20" s="1"/>
  <c r="H8" i="20"/>
  <c r="X8" i="20" s="1"/>
  <c r="G8" i="20"/>
  <c r="U8" i="20" s="1"/>
  <c r="E50" i="20"/>
  <c r="D50" i="20"/>
  <c r="E44" i="20"/>
  <c r="D44" i="20"/>
  <c r="E38" i="20"/>
  <c r="D38" i="20"/>
  <c r="E32" i="20"/>
  <c r="D32" i="20"/>
  <c r="E26" i="20"/>
  <c r="D26" i="20"/>
  <c r="E20" i="20"/>
  <c r="D20" i="20"/>
  <c r="E14" i="20"/>
  <c r="D14" i="20"/>
  <c r="E8" i="20"/>
  <c r="D8" i="20"/>
  <c r="W4" i="20"/>
  <c r="H23" i="20"/>
  <c r="H16" i="20"/>
  <c r="H11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Y34" i="20" s="1"/>
  <c r="V34" i="20"/>
  <c r="U34" i="20"/>
  <c r="X33" i="20"/>
  <c r="W33" i="20"/>
  <c r="V33" i="20"/>
  <c r="U33" i="20"/>
  <c r="X32" i="20"/>
  <c r="W32" i="20"/>
  <c r="Y32" i="20" s="1"/>
  <c r="V32" i="20"/>
  <c r="U32" i="20"/>
  <c r="X31" i="20"/>
  <c r="W31" i="20"/>
  <c r="V31" i="20"/>
  <c r="U31" i="20"/>
  <c r="X30" i="20"/>
  <c r="W30" i="20"/>
  <c r="Y30" i="20" s="1"/>
  <c r="V30" i="20"/>
  <c r="U30" i="20"/>
  <c r="X29" i="20"/>
  <c r="W29" i="20"/>
  <c r="V29" i="20"/>
  <c r="U29" i="20"/>
  <c r="X28" i="20"/>
  <c r="W28" i="20"/>
  <c r="Y28" i="20" s="1"/>
  <c r="V28" i="20"/>
  <c r="U28" i="20"/>
  <c r="X27" i="20"/>
  <c r="W27" i="20"/>
  <c r="V27" i="20"/>
  <c r="U27" i="20"/>
  <c r="W26" i="20"/>
  <c r="V26" i="20"/>
  <c r="U26" i="20"/>
  <c r="X25" i="20"/>
  <c r="W25" i="20"/>
  <c r="V25" i="20"/>
  <c r="U25" i="20"/>
  <c r="X24" i="20"/>
  <c r="W24" i="20"/>
  <c r="V24" i="20"/>
  <c r="U24" i="20"/>
  <c r="X21" i="20"/>
  <c r="X19" i="20"/>
  <c r="W19" i="20"/>
  <c r="V19" i="20"/>
  <c r="U19" i="20"/>
  <c r="X18" i="20"/>
  <c r="W18" i="20"/>
  <c r="V18" i="20"/>
  <c r="U18" i="20"/>
  <c r="X13" i="20"/>
  <c r="W13" i="20"/>
  <c r="V13" i="20"/>
  <c r="U13" i="20"/>
  <c r="X12" i="20"/>
  <c r="W12" i="20"/>
  <c r="V12" i="20"/>
  <c r="U12" i="20"/>
  <c r="X10" i="20"/>
  <c r="W10" i="20"/>
  <c r="V8" i="20"/>
  <c r="X7" i="20"/>
  <c r="W7" i="20"/>
  <c r="V7" i="20"/>
  <c r="U7" i="20"/>
  <c r="X6" i="20"/>
  <c r="W6" i="20"/>
  <c r="V6" i="20"/>
  <c r="U6" i="20"/>
  <c r="W8" i="20" l="1"/>
  <c r="U20" i="20"/>
  <c r="V20" i="20"/>
  <c r="U14" i="20"/>
  <c r="X15" i="20"/>
  <c r="U15" i="20"/>
  <c r="Y36" i="20"/>
  <c r="Y38" i="20"/>
  <c r="Y50" i="20"/>
  <c r="Y13" i="20"/>
  <c r="Y24" i="20"/>
  <c r="Y25" i="20"/>
  <c r="X23" i="20"/>
  <c r="V23" i="20"/>
  <c r="X16" i="20"/>
  <c r="V16" i="20"/>
  <c r="V11" i="20"/>
  <c r="X11" i="20"/>
  <c r="X14" i="20"/>
  <c r="Y14" i="20" s="1"/>
  <c r="G17" i="20"/>
  <c r="U22" i="20"/>
  <c r="H4" i="20"/>
  <c r="W21" i="20"/>
  <c r="Y21" i="20" s="1"/>
  <c r="Y27" i="20"/>
  <c r="Y29" i="20"/>
  <c r="Y31" i="20"/>
  <c r="Y33" i="20"/>
  <c r="Y35" i="20"/>
  <c r="Y37" i="20"/>
  <c r="Y39" i="20"/>
  <c r="Y45" i="20"/>
  <c r="Y47" i="20"/>
  <c r="Y49" i="20"/>
  <c r="Y51" i="20"/>
  <c r="H17" i="20"/>
  <c r="G11" i="20"/>
  <c r="G23" i="20"/>
  <c r="Y26" i="20"/>
  <c r="G5" i="20"/>
  <c r="W5" i="20" s="1"/>
  <c r="H22" i="20"/>
  <c r="U9" i="20"/>
  <c r="Y44" i="20"/>
  <c r="Y48" i="20"/>
  <c r="H5" i="20"/>
  <c r="G16" i="20"/>
  <c r="V9" i="20"/>
  <c r="Y19" i="20"/>
  <c r="Y20" i="20"/>
  <c r="Y12" i="20"/>
  <c r="Y10" i="20"/>
  <c r="Y7" i="20"/>
  <c r="Y9" i="20"/>
  <c r="U4" i="20"/>
  <c r="Y6" i="20"/>
  <c r="Y8" i="20"/>
  <c r="Y40" i="20"/>
  <c r="Y42" i="20"/>
  <c r="Y46" i="20"/>
  <c r="Y18" i="20"/>
  <c r="Y41" i="20"/>
  <c r="Y43" i="20"/>
  <c r="Y15" i="20"/>
  <c r="U5" i="20" l="1"/>
  <c r="W16" i="20"/>
  <c r="Y16" i="20" s="1"/>
  <c r="U16" i="20"/>
  <c r="V22" i="20"/>
  <c r="X22" i="20"/>
  <c r="Y22" i="20" s="1"/>
  <c r="X5" i="20"/>
  <c r="Y5" i="20" s="1"/>
  <c r="V5" i="20"/>
  <c r="U23" i="20"/>
  <c r="W23" i="20"/>
  <c r="Y23" i="20" s="1"/>
  <c r="W11" i="20"/>
  <c r="Y11" i="20" s="1"/>
  <c r="U11" i="20"/>
  <c r="V4" i="20"/>
  <c r="X4" i="20"/>
  <c r="Y4" i="20" s="1"/>
  <c r="X17" i="20"/>
  <c r="V17" i="20"/>
  <c r="U17" i="20"/>
  <c r="W17" i="20"/>
  <c r="Y17" i="20" l="1"/>
</calcChain>
</file>

<file path=xl/sharedStrings.xml><?xml version="1.0" encoding="utf-8"?>
<sst xmlns="http://schemas.openxmlformats.org/spreadsheetml/2006/main" count="148" uniqueCount="61">
  <si>
    <t>Intel</t>
  </si>
  <si>
    <t>Company 7</t>
  </si>
  <si>
    <t>Span</t>
  </si>
  <si>
    <t>TDLA</t>
  </si>
  <si>
    <t>TDLC</t>
  </si>
  <si>
    <t>MCS 4</t>
  </si>
  <si>
    <t>MCS 13</t>
  </si>
  <si>
    <t>DIP1</t>
  </si>
  <si>
    <t>DIP2</t>
  </si>
  <si>
    <t>Duplex mode</t>
  </si>
  <si>
    <t>Channel model</t>
  </si>
  <si>
    <t>MCS</t>
  </si>
  <si>
    <t>N/A</t>
  </si>
  <si>
    <t>MMSE-MRC</t>
  </si>
  <si>
    <t>MMSE-IRC</t>
  </si>
  <si>
    <t>Company 4</t>
  </si>
  <si>
    <t>Company 5</t>
  </si>
  <si>
    <t>Company 6</t>
  </si>
  <si>
    <t>SINR for 70% of Max T-put</t>
  </si>
  <si>
    <t>Parameters</t>
  </si>
  <si>
    <t>Avarage</t>
  </si>
  <si>
    <t>MMSE-IRC gain</t>
  </si>
  <si>
    <t>FDD
(15 kHz, 10 MHz)</t>
  </si>
  <si>
    <t>TDD
(30 kHz, 40 MHz)</t>
  </si>
  <si>
    <t>2 Rx</t>
  </si>
  <si>
    <t>4 Rx</t>
  </si>
  <si>
    <t>Number of UE Rx antenna</t>
  </si>
  <si>
    <t>Huawei</t>
    <phoneticPr fontId="1" type="noConversion"/>
  </si>
  <si>
    <t>Ericsson</t>
  </si>
  <si>
    <t>MTK</t>
    <phoneticPr fontId="1" type="noConversion"/>
  </si>
  <si>
    <t>TDLC300-100</t>
    <phoneticPr fontId="1" type="noConversion"/>
  </si>
  <si>
    <t>Duplex mode</t>
    <phoneticPr fontId="1" type="noConversion"/>
  </si>
  <si>
    <t>TDD</t>
    <phoneticPr fontId="1" type="noConversion"/>
  </si>
  <si>
    <t>TDLA30-10</t>
    <phoneticPr fontId="1" type="noConversion"/>
  </si>
  <si>
    <t>Rank 2+2</t>
    <phoneticPr fontId="1" type="noConversion"/>
  </si>
  <si>
    <t>Propagation conditions</t>
    <phoneticPr fontId="1" type="noConversion"/>
  </si>
  <si>
    <t>Intel</t>
    <phoneticPr fontId="1" type="noConversion"/>
  </si>
  <si>
    <t xml:space="preserve">Receiver Type </t>
    <phoneticPr fontId="1" type="noConversion"/>
  </si>
  <si>
    <t>MCS</t>
    <phoneticPr fontId="1" type="noConversion"/>
  </si>
  <si>
    <t>Rank allocation</t>
    <phoneticPr fontId="1" type="noConversion"/>
  </si>
  <si>
    <t>Rank 1+1</t>
    <phoneticPr fontId="1" type="noConversion"/>
  </si>
  <si>
    <t>Antenna configuation</t>
    <phoneticPr fontId="1" type="noConversion"/>
  </si>
  <si>
    <t>2T2R</t>
    <phoneticPr fontId="1" type="noConversion"/>
  </si>
  <si>
    <t>2T4R</t>
    <phoneticPr fontId="1" type="noConversion"/>
  </si>
  <si>
    <t xml:space="preserve">PMI </t>
    <phoneticPr fontId="1" type="noConversion"/>
  </si>
  <si>
    <t>Random</t>
    <phoneticPr fontId="1" type="noConversion"/>
  </si>
  <si>
    <t xml:space="preserve">Orthogonal </t>
    <phoneticPr fontId="1" type="noConversion"/>
  </si>
  <si>
    <t>4T4R</t>
    <phoneticPr fontId="1" type="noConversion"/>
  </si>
  <si>
    <t>FDD</t>
    <phoneticPr fontId="1" type="noConversion"/>
  </si>
  <si>
    <t xml:space="preserve">Bandwidth/SCS </t>
    <phoneticPr fontId="1" type="noConversion"/>
  </si>
  <si>
    <t>10MHz/15kHz</t>
    <phoneticPr fontId="1" type="noConversion"/>
  </si>
  <si>
    <t>MMSE-IRC</t>
    <phoneticPr fontId="1" type="noConversion"/>
  </si>
  <si>
    <t>40MHz/30kHz</t>
    <phoneticPr fontId="1" type="noConversion"/>
  </si>
  <si>
    <t>Apple</t>
    <phoneticPr fontId="1" type="noConversion"/>
  </si>
  <si>
    <t>Huawei</t>
    <phoneticPr fontId="1" type="noConversion"/>
  </si>
  <si>
    <t>Ericsson</t>
    <phoneticPr fontId="1" type="noConversion"/>
  </si>
  <si>
    <t>Span</t>
    <phoneticPr fontId="1" type="noConversion"/>
  </si>
  <si>
    <t>SNR(dB) @ 70% of max TP</t>
    <phoneticPr fontId="1" type="noConversion"/>
  </si>
  <si>
    <t xml:space="preserve">Parameters </t>
    <phoneticPr fontId="1" type="noConversion"/>
  </si>
  <si>
    <t>Average</t>
    <phoneticPr fontId="1" type="noConversion"/>
  </si>
  <si>
    <t>Qualcomm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</si>
</sst>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b/>
      <sz val="12"/>
      <color theme="1"/>
      <name val="新細明體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7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176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599" y="190500"/>
          <a:ext cx="6096001" cy="552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RAN4#102-e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R4-2205797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 Feb 21st – Mar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3th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2022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10.12.2.2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Huawei, HiSilicon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 for intra cell inter user MMSE-IRC receiver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used to collect the simulation results 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MMSE-IRC receiver for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intra cell inter user interference Simulation assumptions are based on [1].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R4-2203011, Way Forward on MMSE-IRC for intra-cell inter- user interference. Huawei, HiSilicon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F37" sqref="F37"/>
    </sheetView>
  </sheetViews>
  <sheetFormatPr defaultColWidth="8.85546875" defaultRowHeight="15.75" x14ac:dyDescent="0.25"/>
  <sheetData/>
  <phoneticPr fontId="1" type="noConversion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"/>
  <sheetViews>
    <sheetView tabSelected="1" zoomScaleNormal="100" workbookViewId="0">
      <selection activeCell="M7" sqref="M7"/>
    </sheetView>
  </sheetViews>
  <sheetFormatPr defaultRowHeight="15.75" x14ac:dyDescent="0.25"/>
  <cols>
    <col min="1" max="2" width="15.28515625" customWidth="1"/>
    <col min="3" max="3" width="12.42578125" customWidth="1"/>
    <col min="4" max="4" width="17.140625" customWidth="1"/>
    <col min="5" max="5" width="24.140625" customWidth="1"/>
    <col min="6" max="6" width="13.85546875" customWidth="1"/>
    <col min="7" max="8" width="18" customWidth="1"/>
    <col min="9" max="9" width="21.140625" customWidth="1"/>
    <col min="13" max="14" width="11.7109375" customWidth="1"/>
  </cols>
  <sheetData>
    <row r="2" spans="1:16" ht="16.5" thickBot="1" x14ac:dyDescent="0.3"/>
    <row r="3" spans="1:16" ht="16.5" thickBot="1" x14ac:dyDescent="0.3">
      <c r="A3" s="64" t="s">
        <v>58</v>
      </c>
      <c r="B3" s="65"/>
      <c r="C3" s="65"/>
      <c r="D3" s="65"/>
      <c r="E3" s="65"/>
      <c r="F3" s="65"/>
      <c r="G3" s="65"/>
      <c r="H3" s="66"/>
      <c r="I3" s="61" t="s">
        <v>57</v>
      </c>
      <c r="J3" s="62"/>
      <c r="K3" s="62"/>
      <c r="L3" s="62"/>
      <c r="M3" s="62"/>
      <c r="N3" s="63"/>
      <c r="O3" s="67" t="s">
        <v>56</v>
      </c>
      <c r="P3" s="67" t="s">
        <v>59</v>
      </c>
    </row>
    <row r="4" spans="1:16" ht="16.5" thickBot="1" x14ac:dyDescent="0.3">
      <c r="A4" s="53" t="s">
        <v>37</v>
      </c>
      <c r="B4" s="53" t="s">
        <v>38</v>
      </c>
      <c r="C4" s="53" t="s">
        <v>31</v>
      </c>
      <c r="D4" s="53" t="s">
        <v>49</v>
      </c>
      <c r="E4" s="53" t="s">
        <v>35</v>
      </c>
      <c r="F4" s="53" t="s">
        <v>39</v>
      </c>
      <c r="G4" s="53" t="s">
        <v>44</v>
      </c>
      <c r="H4" s="53" t="s">
        <v>41</v>
      </c>
      <c r="I4" s="51" t="s">
        <v>36</v>
      </c>
      <c r="J4" s="52" t="s">
        <v>53</v>
      </c>
      <c r="K4" s="52" t="s">
        <v>54</v>
      </c>
      <c r="L4" s="52" t="s">
        <v>55</v>
      </c>
      <c r="M4" s="52" t="s">
        <v>29</v>
      </c>
      <c r="N4" s="52" t="s">
        <v>60</v>
      </c>
      <c r="O4" s="68"/>
      <c r="P4" s="68"/>
    </row>
    <row r="5" spans="1:16" ht="16.5" thickBot="1" x14ac:dyDescent="0.3">
      <c r="A5" s="69" t="s">
        <v>51</v>
      </c>
      <c r="B5" s="69">
        <v>13</v>
      </c>
      <c r="C5" s="69" t="s">
        <v>48</v>
      </c>
      <c r="D5" s="69" t="s">
        <v>50</v>
      </c>
      <c r="E5" s="69" t="s">
        <v>30</v>
      </c>
      <c r="F5" s="69" t="s">
        <v>40</v>
      </c>
      <c r="G5" s="69" t="s">
        <v>45</v>
      </c>
      <c r="H5" s="53" t="s">
        <v>42</v>
      </c>
      <c r="I5" s="54">
        <v>15.1</v>
      </c>
      <c r="J5" s="54">
        <v>14.2</v>
      </c>
      <c r="K5" s="54">
        <v>15</v>
      </c>
      <c r="L5" s="54">
        <v>13.6</v>
      </c>
      <c r="M5" s="55">
        <v>15.6</v>
      </c>
      <c r="N5" s="55"/>
      <c r="O5" s="59">
        <f>MAX(I5,J5,K5,L5,M5)-MIN(I5,J5,K5,L5,M5)</f>
        <v>2</v>
      </c>
      <c r="P5" s="59">
        <f>AVERAGE(I5,J5,K5,L5,M5)</f>
        <v>14.7</v>
      </c>
    </row>
    <row r="6" spans="1:16" ht="16.5" thickBot="1" x14ac:dyDescent="0.3">
      <c r="A6" s="69"/>
      <c r="B6" s="69"/>
      <c r="C6" s="69"/>
      <c r="D6" s="69"/>
      <c r="E6" s="69"/>
      <c r="F6" s="69"/>
      <c r="G6" s="69"/>
      <c r="H6" s="53" t="s">
        <v>43</v>
      </c>
      <c r="I6" s="56">
        <v>8.6999999999999993</v>
      </c>
      <c r="J6" s="56">
        <v>9.6999999999999993</v>
      </c>
      <c r="K6" s="56">
        <v>8.4</v>
      </c>
      <c r="L6" s="60">
        <v>6.8</v>
      </c>
      <c r="M6" s="57">
        <v>9.3000000000000007</v>
      </c>
      <c r="N6" s="57"/>
      <c r="O6" s="59">
        <f t="shared" ref="O6:O10" si="0">MAX(I6,J6,K6,L6,M6)-MIN(I6,J6,K6,L6,M6)</f>
        <v>2.8999999999999995</v>
      </c>
      <c r="P6" s="59">
        <f t="shared" ref="P6:P10" si="1">AVERAGE(I6,J6,K6,L6,M6)</f>
        <v>8.5799999999999983</v>
      </c>
    </row>
    <row r="7" spans="1:16" ht="15.75" customHeight="1" thickBot="1" x14ac:dyDescent="0.3">
      <c r="A7" s="69"/>
      <c r="B7" s="69"/>
      <c r="C7" s="69"/>
      <c r="D7" s="69"/>
      <c r="E7" s="58" t="s">
        <v>33</v>
      </c>
      <c r="F7" s="58" t="s">
        <v>34</v>
      </c>
      <c r="G7" s="58" t="s">
        <v>46</v>
      </c>
      <c r="H7" s="58" t="s">
        <v>47</v>
      </c>
      <c r="I7" s="56">
        <v>12.1</v>
      </c>
      <c r="J7" s="56">
        <v>14.5</v>
      </c>
      <c r="K7" s="56">
        <v>12.2</v>
      </c>
      <c r="L7" s="56">
        <v>11.6</v>
      </c>
      <c r="M7" s="60">
        <v>13.1</v>
      </c>
      <c r="N7" s="56"/>
      <c r="O7" s="59">
        <f t="shared" si="0"/>
        <v>2.9000000000000004</v>
      </c>
      <c r="P7" s="59">
        <f t="shared" si="1"/>
        <v>12.7</v>
      </c>
    </row>
    <row r="8" spans="1:16" ht="16.5" thickBot="1" x14ac:dyDescent="0.3">
      <c r="A8" s="69" t="s">
        <v>51</v>
      </c>
      <c r="B8" s="69">
        <v>13</v>
      </c>
      <c r="C8" s="69" t="s">
        <v>32</v>
      </c>
      <c r="D8" s="69" t="s">
        <v>52</v>
      </c>
      <c r="E8" s="69" t="s">
        <v>30</v>
      </c>
      <c r="F8" s="69" t="s">
        <v>40</v>
      </c>
      <c r="G8" s="69" t="s">
        <v>45</v>
      </c>
      <c r="H8" s="53" t="s">
        <v>42</v>
      </c>
      <c r="I8" s="60">
        <v>16.600000000000001</v>
      </c>
      <c r="J8" s="56">
        <v>14</v>
      </c>
      <c r="K8" s="56">
        <v>14.3</v>
      </c>
      <c r="L8" s="56">
        <v>14.5</v>
      </c>
      <c r="M8" s="56"/>
      <c r="N8" s="56"/>
      <c r="O8" s="59">
        <f t="shared" si="0"/>
        <v>2.6000000000000014</v>
      </c>
      <c r="P8" s="59">
        <f t="shared" si="1"/>
        <v>14.850000000000001</v>
      </c>
    </row>
    <row r="9" spans="1:16" ht="16.5" thickBot="1" x14ac:dyDescent="0.3">
      <c r="A9" s="69"/>
      <c r="B9" s="69"/>
      <c r="C9" s="69"/>
      <c r="D9" s="69"/>
      <c r="E9" s="69"/>
      <c r="F9" s="69"/>
      <c r="G9" s="69"/>
      <c r="H9" s="53" t="s">
        <v>43</v>
      </c>
      <c r="I9" s="56">
        <v>9.1</v>
      </c>
      <c r="J9" s="60">
        <v>9.8000000000000007</v>
      </c>
      <c r="K9" s="56">
        <v>7.6</v>
      </c>
      <c r="L9" s="56">
        <v>7.1</v>
      </c>
      <c r="M9" s="56"/>
      <c r="N9" s="56"/>
      <c r="O9" s="59">
        <f t="shared" si="0"/>
        <v>2.7000000000000011</v>
      </c>
      <c r="P9" s="59">
        <f t="shared" si="1"/>
        <v>8.4</v>
      </c>
    </row>
    <row r="10" spans="1:16" ht="58.5" customHeight="1" thickBot="1" x14ac:dyDescent="0.3">
      <c r="A10" s="69"/>
      <c r="B10" s="69"/>
      <c r="C10" s="69"/>
      <c r="D10" s="69"/>
      <c r="E10" s="58" t="s">
        <v>33</v>
      </c>
      <c r="F10" s="58" t="s">
        <v>34</v>
      </c>
      <c r="G10" s="58" t="s">
        <v>46</v>
      </c>
      <c r="H10" s="58" t="s">
        <v>47</v>
      </c>
      <c r="I10" s="56">
        <v>12.3</v>
      </c>
      <c r="J10" s="60">
        <v>14.5</v>
      </c>
      <c r="K10" s="56">
        <v>12.4</v>
      </c>
      <c r="L10" s="56">
        <v>12.4</v>
      </c>
      <c r="M10" s="56"/>
      <c r="N10" s="56"/>
      <c r="O10" s="59">
        <f t="shared" si="0"/>
        <v>2.1999999999999993</v>
      </c>
      <c r="P10" s="59">
        <f t="shared" si="1"/>
        <v>12.9</v>
      </c>
    </row>
  </sheetData>
  <mergeCells count="18">
    <mergeCell ref="F5:F6"/>
    <mergeCell ref="E5:E6"/>
    <mergeCell ref="I3:N3"/>
    <mergeCell ref="A3:H3"/>
    <mergeCell ref="O3:O4"/>
    <mergeCell ref="P3:P4"/>
    <mergeCell ref="F8:F9"/>
    <mergeCell ref="G8:G9"/>
    <mergeCell ref="C5:C7"/>
    <mergeCell ref="D5:D7"/>
    <mergeCell ref="B5:B7"/>
    <mergeCell ref="A5:A7"/>
    <mergeCell ref="A8:A10"/>
    <mergeCell ref="B8:B10"/>
    <mergeCell ref="C8:C10"/>
    <mergeCell ref="D8:D10"/>
    <mergeCell ref="E8:E9"/>
    <mergeCell ref="G5:G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1"/>
  <sheetViews>
    <sheetView workbookViewId="0">
      <pane ySplit="3" topLeftCell="A4" activePane="bottomLeft" state="frozen"/>
      <selection pane="bottomLeft" activeCell="L27" sqref="L27"/>
    </sheetView>
  </sheetViews>
  <sheetFormatPr defaultColWidth="8.85546875" defaultRowHeight="15.75" x14ac:dyDescent="0.25"/>
  <cols>
    <col min="1" max="6" width="10.5703125" customWidth="1"/>
  </cols>
  <sheetData>
    <row r="1" spans="1:28" ht="17.25" thickBot="1" x14ac:dyDescent="0.3">
      <c r="G1" s="70" t="s">
        <v>18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8" x14ac:dyDescent="0.25">
      <c r="A2" s="71" t="s">
        <v>19</v>
      </c>
      <c r="B2" s="72"/>
      <c r="C2" s="72"/>
      <c r="D2" s="72"/>
      <c r="E2" s="72"/>
      <c r="F2" s="73"/>
      <c r="G2" s="71" t="s">
        <v>0</v>
      </c>
      <c r="H2" s="72"/>
      <c r="I2" s="72" t="s">
        <v>27</v>
      </c>
      <c r="J2" s="72"/>
      <c r="K2" s="72" t="s">
        <v>28</v>
      </c>
      <c r="L2" s="72"/>
      <c r="M2" s="72" t="s">
        <v>15</v>
      </c>
      <c r="N2" s="72"/>
      <c r="O2" s="72" t="s">
        <v>16</v>
      </c>
      <c r="P2" s="72"/>
      <c r="Q2" s="72" t="s">
        <v>17</v>
      </c>
      <c r="R2" s="72"/>
      <c r="S2" s="72" t="s">
        <v>1</v>
      </c>
      <c r="T2" s="73"/>
      <c r="U2" s="71" t="s">
        <v>2</v>
      </c>
      <c r="V2" s="74"/>
      <c r="W2" s="71" t="s">
        <v>20</v>
      </c>
      <c r="X2" s="73"/>
      <c r="Y2" s="75" t="s">
        <v>21</v>
      </c>
    </row>
    <row r="3" spans="1:28" ht="48" thickBot="1" x14ac:dyDescent="0.3">
      <c r="A3" s="13" t="s">
        <v>9</v>
      </c>
      <c r="B3" s="13" t="s">
        <v>10</v>
      </c>
      <c r="C3" s="13" t="s">
        <v>26</v>
      </c>
      <c r="D3" s="13" t="s">
        <v>7</v>
      </c>
      <c r="E3" s="13" t="s">
        <v>8</v>
      </c>
      <c r="F3" s="14" t="s">
        <v>11</v>
      </c>
      <c r="G3" s="12" t="s">
        <v>13</v>
      </c>
      <c r="H3" s="13" t="s">
        <v>14</v>
      </c>
      <c r="I3" s="13" t="s">
        <v>13</v>
      </c>
      <c r="J3" s="13" t="s">
        <v>14</v>
      </c>
      <c r="K3" s="13" t="s">
        <v>13</v>
      </c>
      <c r="L3" s="13" t="s">
        <v>14</v>
      </c>
      <c r="M3" s="13" t="s">
        <v>13</v>
      </c>
      <c r="N3" s="13" t="s">
        <v>14</v>
      </c>
      <c r="O3" s="13" t="s">
        <v>13</v>
      </c>
      <c r="P3" s="13" t="s">
        <v>14</v>
      </c>
      <c r="Q3" s="13" t="s">
        <v>13</v>
      </c>
      <c r="R3" s="13" t="s">
        <v>14</v>
      </c>
      <c r="S3" s="13" t="s">
        <v>13</v>
      </c>
      <c r="T3" s="14" t="s">
        <v>14</v>
      </c>
      <c r="U3" s="12" t="s">
        <v>13</v>
      </c>
      <c r="V3" s="45" t="s">
        <v>14</v>
      </c>
      <c r="W3" s="19" t="s">
        <v>13</v>
      </c>
      <c r="X3" s="20" t="s">
        <v>14</v>
      </c>
      <c r="Y3" s="76"/>
    </row>
    <row r="4" spans="1:28" ht="15" customHeight="1" thickBot="1" x14ac:dyDescent="0.3">
      <c r="A4" s="77" t="s">
        <v>22</v>
      </c>
      <c r="B4" s="77" t="s">
        <v>3</v>
      </c>
      <c r="C4" s="82" t="s">
        <v>24</v>
      </c>
      <c r="D4" s="85">
        <v>-1.73</v>
      </c>
      <c r="E4" s="85">
        <v>-8.66</v>
      </c>
      <c r="F4" s="24" t="s">
        <v>5</v>
      </c>
      <c r="G4" s="26" t="e">
        <f>10*LOG10(10^(#REF!/10)/(1+10^(#REF!/10)+10^(#REF!/10)))</f>
        <v>#REF!</v>
      </c>
      <c r="H4" s="25" t="e">
        <f>10*LOG10(10^(#REF!/10)/(1+10^(#REF!/10)+10^(#REF!/10)))</f>
        <v>#REF!</v>
      </c>
      <c r="I4" s="47">
        <v>-3.5</v>
      </c>
      <c r="J4" s="47">
        <v>-5.4</v>
      </c>
      <c r="K4" s="26" t="e">
        <f>10*LOG10(10^(#REF!/10)/(1+10^(#REF!/10)+10^(#REF!/10)))</f>
        <v>#REF!</v>
      </c>
      <c r="L4" s="26" t="e">
        <f>10*LOG10(10^(#REF!/10)/(1+10^(#REF!/10)+10^(#REF!/10)))</f>
        <v>#REF!</v>
      </c>
      <c r="M4" s="17"/>
      <c r="N4" s="17"/>
      <c r="O4" s="17"/>
      <c r="P4" s="17"/>
      <c r="Q4" s="17"/>
      <c r="R4" s="17"/>
      <c r="S4" s="17"/>
      <c r="T4" s="18"/>
      <c r="U4" s="26" t="e">
        <f>MAX(G4,I4,K4,M4,O4,Q4,S4)-MIN(G4,I4,K4,M4,O4,Q4,S4)</f>
        <v>#REF!</v>
      </c>
      <c r="V4" s="30" t="e">
        <f>MAX(H4,J4,L4,N4,P4,R4,T4)-MIN(H4,J4,L4,N4,P4,R4,T4)</f>
        <v>#REF!</v>
      </c>
      <c r="W4" s="26" t="e">
        <f>AVERAGE(G4,I4,K4,M4,O4,Q4,S4)</f>
        <v>#REF!</v>
      </c>
      <c r="X4" s="30" t="e">
        <f>AVERAGE(H4,J4,L4,N4,P4,R4,T4)</f>
        <v>#REF!</v>
      </c>
      <c r="Y4" s="31" t="e">
        <f>W4-X4</f>
        <v>#REF!</v>
      </c>
      <c r="AA4" s="46"/>
      <c r="AB4" s="46"/>
    </row>
    <row r="5" spans="1:28" ht="16.5" thickBot="1" x14ac:dyDescent="0.3">
      <c r="A5" s="78"/>
      <c r="B5" s="80"/>
      <c r="C5" s="83"/>
      <c r="D5" s="86"/>
      <c r="E5" s="86"/>
      <c r="F5" s="9" t="s">
        <v>6</v>
      </c>
      <c r="G5" s="27" t="e">
        <f>10*LOG10(10^(#REF!/10)/(1+10^(#REF!/10)+10^(#REF!/10)))</f>
        <v>#REF!</v>
      </c>
      <c r="H5" s="1" t="e">
        <f>10*LOG10(10^(#REF!/10)/(1+10^(#REF!/10)+10^(#REF!/10)))</f>
        <v>#REF!</v>
      </c>
      <c r="I5" s="48">
        <v>4.0999999999999996</v>
      </c>
      <c r="J5" s="48">
        <v>2.7</v>
      </c>
      <c r="K5" s="26" t="e">
        <f>10*LOG10(10^(#REF!/10)/(1+10^(#REF!/10)+10^(#REF!/10)))</f>
        <v>#REF!</v>
      </c>
      <c r="L5" s="26" t="e">
        <f>10*LOG10(10^(#REF!/10)/(1+10^(#REF!/10)+10^(#REF!/10)))</f>
        <v>#REF!</v>
      </c>
      <c r="M5" s="2"/>
      <c r="N5" s="2"/>
      <c r="O5" s="2"/>
      <c r="P5" s="2"/>
      <c r="Q5" s="2"/>
      <c r="R5" s="2"/>
      <c r="S5" s="2"/>
      <c r="T5" s="5"/>
      <c r="U5" s="27" t="e">
        <f t="shared" ref="U5:V51" si="0">MAX(G5,I5,K5,M5,O5,Q5,S5)-MIN(G5,I5,K5,M5,O5,Q5,S5)</f>
        <v>#REF!</v>
      </c>
      <c r="V5" s="32" t="e">
        <f t="shared" si="0"/>
        <v>#REF!</v>
      </c>
      <c r="W5" s="27" t="e">
        <f t="shared" ref="W5:X51" si="1">AVERAGE(G5,I5,K5,M5,O5,Q5,S5)</f>
        <v>#REF!</v>
      </c>
      <c r="X5" s="32" t="e">
        <f t="shared" si="1"/>
        <v>#REF!</v>
      </c>
      <c r="Y5" s="33" t="e">
        <f t="shared" ref="Y5:Y51" si="2">W5-X5</f>
        <v>#REF!</v>
      </c>
      <c r="AA5" s="46"/>
      <c r="AB5" s="46"/>
    </row>
    <row r="6" spans="1:28" ht="16.5" thickBot="1" x14ac:dyDescent="0.3">
      <c r="A6" s="78"/>
      <c r="B6" s="80"/>
      <c r="C6" s="83"/>
      <c r="D6" s="86">
        <v>-1.73</v>
      </c>
      <c r="E6" s="86" t="s">
        <v>12</v>
      </c>
      <c r="F6" s="9" t="s">
        <v>5</v>
      </c>
      <c r="G6" s="4"/>
      <c r="H6" s="2"/>
      <c r="I6" s="48">
        <v>-3.5</v>
      </c>
      <c r="J6" s="48">
        <v>-5.0999999999999996</v>
      </c>
      <c r="K6" s="26" t="e">
        <f>10*LOG10(10^(#REF!/10)/(1+10^(#REF!/10)))</f>
        <v>#REF!</v>
      </c>
      <c r="L6" s="26" t="e">
        <f>10*LOG10(10^(#REF!/10)/(1+10^(#REF!/10)))</f>
        <v>#REF!</v>
      </c>
      <c r="M6" s="2"/>
      <c r="N6" s="2"/>
      <c r="O6" s="2"/>
      <c r="P6" s="2"/>
      <c r="Q6" s="2"/>
      <c r="R6" s="2"/>
      <c r="S6" s="2"/>
      <c r="T6" s="5"/>
      <c r="U6" s="27" t="e">
        <f t="shared" si="0"/>
        <v>#REF!</v>
      </c>
      <c r="V6" s="32" t="e">
        <f t="shared" si="0"/>
        <v>#REF!</v>
      </c>
      <c r="W6" s="27" t="e">
        <f t="shared" si="1"/>
        <v>#REF!</v>
      </c>
      <c r="X6" s="32" t="e">
        <f t="shared" si="1"/>
        <v>#REF!</v>
      </c>
      <c r="Y6" s="33" t="e">
        <f t="shared" si="2"/>
        <v>#REF!</v>
      </c>
      <c r="AA6" s="46"/>
      <c r="AB6" s="46"/>
    </row>
    <row r="7" spans="1:28" ht="16.5" thickBot="1" x14ac:dyDescent="0.3">
      <c r="A7" s="78"/>
      <c r="B7" s="80"/>
      <c r="C7" s="83"/>
      <c r="D7" s="86"/>
      <c r="E7" s="86"/>
      <c r="F7" s="9" t="s">
        <v>6</v>
      </c>
      <c r="G7" s="4"/>
      <c r="H7" s="2"/>
      <c r="I7" s="48">
        <v>4.0999999999999996</v>
      </c>
      <c r="J7" s="48">
        <v>2.8</v>
      </c>
      <c r="K7" s="26" t="e">
        <f>10*LOG10(10^(#REF!/10)/(1+10^(#REF!/10)))</f>
        <v>#REF!</v>
      </c>
      <c r="L7" s="26" t="e">
        <f>10*LOG10(10^(#REF!/10)/(1+10^(#REF!/10)))</f>
        <v>#REF!</v>
      </c>
      <c r="M7" s="2"/>
      <c r="N7" s="2"/>
      <c r="O7" s="2"/>
      <c r="P7" s="2"/>
      <c r="Q7" s="2"/>
      <c r="R7" s="2"/>
      <c r="S7" s="2"/>
      <c r="T7" s="5"/>
      <c r="U7" s="27" t="e">
        <f t="shared" si="0"/>
        <v>#REF!</v>
      </c>
      <c r="V7" s="32" t="e">
        <f t="shared" si="0"/>
        <v>#REF!</v>
      </c>
      <c r="W7" s="27" t="e">
        <f t="shared" si="1"/>
        <v>#REF!</v>
      </c>
      <c r="X7" s="32" t="e">
        <f t="shared" si="1"/>
        <v>#REF!</v>
      </c>
      <c r="Y7" s="33" t="e">
        <f t="shared" si="2"/>
        <v>#REF!</v>
      </c>
      <c r="AA7" s="46"/>
      <c r="AB7" s="46"/>
    </row>
    <row r="8" spans="1:28" ht="16.5" thickBot="1" x14ac:dyDescent="0.3">
      <c r="A8" s="78"/>
      <c r="B8" s="80"/>
      <c r="C8" s="83"/>
      <c r="D8" s="87" t="e">
        <f>10*LOG10((10^(#REF!/10))/(1 + 10^(#REF!/10) + 10^(#REF!/10)))</f>
        <v>#REF!</v>
      </c>
      <c r="E8" s="87" t="e">
        <f>10*LOG10((10^(#REF!/10))/(1 + 10^(#REF!/10) + 10^(#REF!/10)))</f>
        <v>#REF!</v>
      </c>
      <c r="F8" s="9" t="s">
        <v>5</v>
      </c>
      <c r="G8" s="27" t="e">
        <f>10*LOG10(10^(#REF!/10)/(1+10^(#REF!/10)+10^(#REF!/10)))</f>
        <v>#REF!</v>
      </c>
      <c r="H8" s="1" t="e">
        <f>10*LOG10(10^(#REF!/10)/(1+10^(#REF!/10)+10^(#REF!/10)))</f>
        <v>#REF!</v>
      </c>
      <c r="I8" s="48"/>
      <c r="J8" s="48"/>
      <c r="K8" s="26" t="e">
        <f>10*LOG10(10^(#REF!/10)/(1+10^(#REF!/10)+10^(#REF!/10)))</f>
        <v>#REF!</v>
      </c>
      <c r="L8" s="26" t="e">
        <f>10*LOG10(10^(#REF!/10)/(1+10^(#REF!/10)+10^(#REF!/10)))</f>
        <v>#REF!</v>
      </c>
      <c r="M8" s="2"/>
      <c r="N8" s="2"/>
      <c r="O8" s="2"/>
      <c r="P8" s="2"/>
      <c r="Q8" s="2"/>
      <c r="R8" s="2"/>
      <c r="S8" s="2"/>
      <c r="T8" s="5"/>
      <c r="U8" s="27" t="e">
        <f t="shared" si="0"/>
        <v>#REF!</v>
      </c>
      <c r="V8" s="32" t="e">
        <f t="shared" si="0"/>
        <v>#REF!</v>
      </c>
      <c r="W8" s="27" t="e">
        <f t="shared" si="1"/>
        <v>#REF!</v>
      </c>
      <c r="X8" s="32" t="e">
        <f t="shared" si="1"/>
        <v>#REF!</v>
      </c>
      <c r="Y8" s="33" t="e">
        <f t="shared" si="2"/>
        <v>#REF!</v>
      </c>
      <c r="AA8" s="46"/>
      <c r="AB8" s="46"/>
    </row>
    <row r="9" spans="1:28" ht="16.5" thickBot="1" x14ac:dyDescent="0.3">
      <c r="A9" s="78"/>
      <c r="B9" s="80"/>
      <c r="C9" s="84"/>
      <c r="D9" s="88"/>
      <c r="E9" s="88"/>
      <c r="F9" s="23" t="s">
        <v>6</v>
      </c>
      <c r="G9" s="28" t="e">
        <f>10*LOG10(10^(#REF!/10)/(1+10^(#REF!/10)+10^(#REF!/10)))</f>
        <v>#REF!</v>
      </c>
      <c r="H9" s="29" t="e">
        <f>10*LOG10(10^(#REF!/10)/(1+10^(#REF!/10)+10^(#REF!/10)))</f>
        <v>#REF!</v>
      </c>
      <c r="I9" s="49"/>
      <c r="J9" s="49"/>
      <c r="K9" s="26" t="e">
        <f>10*LOG10(10^(#REF!/10)/(1+10^(#REF!/10)+10^(#REF!/10)))</f>
        <v>#REF!</v>
      </c>
      <c r="L9" s="26" t="e">
        <f>10*LOG10(10^(#REF!/10)/(1+10^(#REF!/10)+10^(#REF!/10)))</f>
        <v>#REF!</v>
      </c>
      <c r="M9" s="7"/>
      <c r="N9" s="7"/>
      <c r="O9" s="7"/>
      <c r="P9" s="7"/>
      <c r="Q9" s="7"/>
      <c r="R9" s="7"/>
      <c r="S9" s="7"/>
      <c r="T9" s="8"/>
      <c r="U9" s="28" t="e">
        <f t="shared" si="0"/>
        <v>#REF!</v>
      </c>
      <c r="V9" s="34" t="e">
        <f t="shared" si="0"/>
        <v>#REF!</v>
      </c>
      <c r="W9" s="28" t="e">
        <f t="shared" si="1"/>
        <v>#REF!</v>
      </c>
      <c r="X9" s="34" t="e">
        <f t="shared" si="1"/>
        <v>#REF!</v>
      </c>
      <c r="Y9" s="35" t="e">
        <f t="shared" si="2"/>
        <v>#REF!</v>
      </c>
      <c r="AA9" s="46"/>
      <c r="AB9" s="46"/>
    </row>
    <row r="10" spans="1:28" ht="16.5" thickBot="1" x14ac:dyDescent="0.3">
      <c r="A10" s="78"/>
      <c r="B10" s="80"/>
      <c r="C10" s="82" t="s">
        <v>25</v>
      </c>
      <c r="D10" s="85">
        <v>-1.73</v>
      </c>
      <c r="E10" s="85">
        <v>-8.66</v>
      </c>
      <c r="F10" s="24" t="s">
        <v>5</v>
      </c>
      <c r="G10" s="26" t="e">
        <f>10*LOG10(10^(#REF!/10)/(1+10^(#REF!/10)+10^(#REF!/10)))</f>
        <v>#REF!</v>
      </c>
      <c r="H10" s="25" t="e">
        <f>10*LOG10(10^(#REF!/10)/(1+10^(#REF!/10)+10^(#REF!/10)))</f>
        <v>#REF!</v>
      </c>
      <c r="I10" s="47">
        <v>-6</v>
      </c>
      <c r="J10" s="47">
        <v>-9.9</v>
      </c>
      <c r="K10" s="26" t="e">
        <f>10*LOG10(10^(#REF!/10)/(1+10^(#REF!/10)+10^(#REF!/10)))</f>
        <v>#REF!</v>
      </c>
      <c r="L10" s="26" t="e">
        <f>10*LOG10(10^(#REF!/10)/(1+10^(#REF!/10)+10^(#REF!/10)))</f>
        <v>#REF!</v>
      </c>
      <c r="M10" s="17"/>
      <c r="N10" s="17"/>
      <c r="O10" s="17"/>
      <c r="P10" s="17"/>
      <c r="Q10" s="17"/>
      <c r="R10" s="17"/>
      <c r="S10" s="17"/>
      <c r="T10" s="18"/>
      <c r="U10" s="26" t="e">
        <f t="shared" si="0"/>
        <v>#REF!</v>
      </c>
      <c r="V10" s="30" t="e">
        <f t="shared" si="0"/>
        <v>#REF!</v>
      </c>
      <c r="W10" s="26" t="e">
        <f t="shared" si="1"/>
        <v>#REF!</v>
      </c>
      <c r="X10" s="30" t="e">
        <f t="shared" si="1"/>
        <v>#REF!</v>
      </c>
      <c r="Y10" s="31" t="e">
        <f t="shared" si="2"/>
        <v>#REF!</v>
      </c>
      <c r="AA10" s="46"/>
      <c r="AB10" s="46"/>
    </row>
    <row r="11" spans="1:28" ht="16.5" thickBot="1" x14ac:dyDescent="0.3">
      <c r="A11" s="78"/>
      <c r="B11" s="80"/>
      <c r="C11" s="83"/>
      <c r="D11" s="86"/>
      <c r="E11" s="86"/>
      <c r="F11" s="9" t="s">
        <v>6</v>
      </c>
      <c r="G11" s="27" t="e">
        <f>10*LOG10(10^(#REF!/10)/(1+10^(#REF!/10)+10^(#REF!/10)))</f>
        <v>#REF!</v>
      </c>
      <c r="H11" s="1" t="e">
        <f>10*LOG10(10^(#REF!/10)/(1+10^(#REF!/10)+10^(#REF!/10)))</f>
        <v>#REF!</v>
      </c>
      <c r="I11" s="48">
        <v>1.4</v>
      </c>
      <c r="J11" s="48">
        <v>-0.9</v>
      </c>
      <c r="K11" s="26" t="e">
        <f>10*LOG10(10^(#REF!/10)/(1+10^(#REF!/10)+10^(#REF!/10)))</f>
        <v>#REF!</v>
      </c>
      <c r="L11" s="26" t="e">
        <f>10*LOG10(10^(#REF!/10)/(1+10^(#REF!/10)+10^(#REF!/10)))</f>
        <v>#REF!</v>
      </c>
      <c r="M11" s="2"/>
      <c r="N11" s="2"/>
      <c r="O11" s="2"/>
      <c r="P11" s="2"/>
      <c r="Q11" s="2"/>
      <c r="R11" s="2"/>
      <c r="S11" s="2"/>
      <c r="T11" s="5"/>
      <c r="U11" s="27" t="e">
        <f t="shared" si="0"/>
        <v>#REF!</v>
      </c>
      <c r="V11" s="32" t="e">
        <f t="shared" si="0"/>
        <v>#REF!</v>
      </c>
      <c r="W11" s="27" t="e">
        <f t="shared" si="1"/>
        <v>#REF!</v>
      </c>
      <c r="X11" s="32" t="e">
        <f t="shared" si="1"/>
        <v>#REF!</v>
      </c>
      <c r="Y11" s="33" t="e">
        <f t="shared" si="2"/>
        <v>#REF!</v>
      </c>
      <c r="AA11" s="46"/>
      <c r="AB11" s="46"/>
    </row>
    <row r="12" spans="1:28" ht="16.5" thickBot="1" x14ac:dyDescent="0.3">
      <c r="A12" s="78"/>
      <c r="B12" s="80"/>
      <c r="C12" s="83"/>
      <c r="D12" s="86">
        <v>-1.73</v>
      </c>
      <c r="E12" s="86" t="s">
        <v>12</v>
      </c>
      <c r="F12" s="9" t="s">
        <v>5</v>
      </c>
      <c r="G12" s="4"/>
      <c r="H12" s="2"/>
      <c r="I12" s="50">
        <v>-5.9</v>
      </c>
      <c r="J12" s="50">
        <v>-9</v>
      </c>
      <c r="K12" s="26" t="e">
        <f>10*LOG10(10^(#REF!/10)/(1+10^(#REF!/10)))</f>
        <v>#REF!</v>
      </c>
      <c r="L12" s="26" t="e">
        <f>10*LOG10(10^(#REF!/10)/(1+10^(#REF!/10)))</f>
        <v>#REF!</v>
      </c>
      <c r="M12" s="2"/>
      <c r="N12" s="2"/>
      <c r="O12" s="2"/>
      <c r="P12" s="2"/>
      <c r="Q12" s="2"/>
      <c r="R12" s="2"/>
      <c r="S12" s="2"/>
      <c r="T12" s="5"/>
      <c r="U12" s="27" t="e">
        <f t="shared" si="0"/>
        <v>#REF!</v>
      </c>
      <c r="V12" s="32" t="e">
        <f t="shared" si="0"/>
        <v>#REF!</v>
      </c>
      <c r="W12" s="27" t="e">
        <f t="shared" si="1"/>
        <v>#REF!</v>
      </c>
      <c r="X12" s="32" t="e">
        <f t="shared" si="1"/>
        <v>#REF!</v>
      </c>
      <c r="Y12" s="33" t="e">
        <f t="shared" si="2"/>
        <v>#REF!</v>
      </c>
      <c r="AA12" s="46"/>
      <c r="AB12" s="46"/>
    </row>
    <row r="13" spans="1:28" ht="16.5" thickBot="1" x14ac:dyDescent="0.3">
      <c r="A13" s="78"/>
      <c r="B13" s="80"/>
      <c r="C13" s="83"/>
      <c r="D13" s="86"/>
      <c r="E13" s="86"/>
      <c r="F13" s="9" t="s">
        <v>6</v>
      </c>
      <c r="G13" s="4"/>
      <c r="H13" s="2"/>
      <c r="I13" s="48">
        <v>1.4</v>
      </c>
      <c r="J13" s="48">
        <v>-0.4</v>
      </c>
      <c r="K13" s="26" t="e">
        <f>10*LOG10(10^(#REF!/10)/(1+10^(#REF!/10)))</f>
        <v>#REF!</v>
      </c>
      <c r="L13" s="26" t="e">
        <f>10*LOG10(10^(#REF!/10)/(1+10^(#REF!/10)))</f>
        <v>#REF!</v>
      </c>
      <c r="M13" s="2"/>
      <c r="N13" s="2"/>
      <c r="O13" s="2"/>
      <c r="P13" s="2"/>
      <c r="Q13" s="2"/>
      <c r="R13" s="2"/>
      <c r="S13" s="2"/>
      <c r="T13" s="5"/>
      <c r="U13" s="27" t="e">
        <f t="shared" si="0"/>
        <v>#REF!</v>
      </c>
      <c r="V13" s="32" t="e">
        <f t="shared" si="0"/>
        <v>#REF!</v>
      </c>
      <c r="W13" s="27" t="e">
        <f t="shared" si="1"/>
        <v>#REF!</v>
      </c>
      <c r="X13" s="32" t="e">
        <f t="shared" si="1"/>
        <v>#REF!</v>
      </c>
      <c r="Y13" s="33" t="e">
        <f t="shared" si="2"/>
        <v>#REF!</v>
      </c>
      <c r="AA13" s="46"/>
      <c r="AB13" s="46"/>
    </row>
    <row r="14" spans="1:28" ht="16.5" thickBot="1" x14ac:dyDescent="0.3">
      <c r="A14" s="78"/>
      <c r="B14" s="80"/>
      <c r="C14" s="83"/>
      <c r="D14" s="87" t="e">
        <f>10*LOG10((10^(#REF!/10))/(1 + 10^(#REF!/10) + 10^(#REF!/10)))</f>
        <v>#REF!</v>
      </c>
      <c r="E14" s="87" t="e">
        <f>10*LOG10((10^(#REF!/10))/(1 + 10^(#REF!/10) + 10^(#REF!/10)))</f>
        <v>#REF!</v>
      </c>
      <c r="F14" s="9" t="s">
        <v>5</v>
      </c>
      <c r="G14" s="27" t="e">
        <f>10*LOG10(10^(#REF!/10)/(1+10^(#REF!/10)+10^(#REF!/10)))</f>
        <v>#REF!</v>
      </c>
      <c r="H14" s="1" t="e">
        <f>10*LOG10(10^(#REF!/10)/(1+10^(#REF!/10)+10^(#REF!/10)))</f>
        <v>#REF!</v>
      </c>
      <c r="I14" s="50"/>
      <c r="J14" s="48"/>
      <c r="K14" s="26" t="e">
        <f>10*LOG10(10^(#REF!/10)/(1+10^(#REF!/10)+10^(#REF!/10)))</f>
        <v>#REF!</v>
      </c>
      <c r="L14" s="26" t="e">
        <f>10*LOG10(10^(#REF!/10)/(1+10^(#REF!/10)+10^(#REF!/10)))</f>
        <v>#REF!</v>
      </c>
      <c r="M14" s="2"/>
      <c r="N14" s="2"/>
      <c r="O14" s="2"/>
      <c r="P14" s="2"/>
      <c r="Q14" s="2"/>
      <c r="R14" s="2"/>
      <c r="S14" s="2"/>
      <c r="T14" s="5"/>
      <c r="U14" s="27" t="e">
        <f t="shared" si="0"/>
        <v>#REF!</v>
      </c>
      <c r="V14" s="32" t="e">
        <f t="shared" si="0"/>
        <v>#REF!</v>
      </c>
      <c r="W14" s="27" t="e">
        <f t="shared" si="1"/>
        <v>#REF!</v>
      </c>
      <c r="X14" s="32" t="e">
        <f t="shared" si="1"/>
        <v>#REF!</v>
      </c>
      <c r="Y14" s="33" t="e">
        <f t="shared" si="2"/>
        <v>#REF!</v>
      </c>
      <c r="AA14" s="46"/>
      <c r="AB14" s="46"/>
    </row>
    <row r="15" spans="1:28" ht="16.5" thickBot="1" x14ac:dyDescent="0.3">
      <c r="A15" s="78"/>
      <c r="B15" s="81"/>
      <c r="C15" s="84"/>
      <c r="D15" s="88"/>
      <c r="E15" s="88"/>
      <c r="F15" s="23" t="s">
        <v>6</v>
      </c>
      <c r="G15" s="28" t="e">
        <f>10*LOG10(10^(#REF!/10)/(1+10^(#REF!/10)+10^(#REF!/10)))</f>
        <v>#REF!</v>
      </c>
      <c r="H15" s="29" t="e">
        <f>10*LOG10(10^(#REF!/10)/(1+10^(#REF!/10)+10^(#REF!/10)))</f>
        <v>#REF!</v>
      </c>
      <c r="I15" s="49"/>
      <c r="J15" s="49"/>
      <c r="K15" s="26" t="e">
        <f>10*LOG10(10^(#REF!/10)/(1+10^(#REF!/10)+10^(#REF!/10)))</f>
        <v>#REF!</v>
      </c>
      <c r="L15" s="26" t="e">
        <f>10*LOG10(10^(#REF!/10)/(1+10^(#REF!/10)+10^(#REF!/10)))</f>
        <v>#REF!</v>
      </c>
      <c r="M15" s="7"/>
      <c r="N15" s="7"/>
      <c r="O15" s="7"/>
      <c r="P15" s="7"/>
      <c r="Q15" s="7"/>
      <c r="R15" s="7"/>
      <c r="S15" s="7"/>
      <c r="T15" s="8"/>
      <c r="U15" s="28" t="e">
        <f t="shared" si="0"/>
        <v>#REF!</v>
      </c>
      <c r="V15" s="34" t="e">
        <f t="shared" si="0"/>
        <v>#REF!</v>
      </c>
      <c r="W15" s="28" t="e">
        <f t="shared" si="1"/>
        <v>#REF!</v>
      </c>
      <c r="X15" s="34" t="e">
        <f t="shared" si="1"/>
        <v>#REF!</v>
      </c>
      <c r="Y15" s="35" t="e">
        <f t="shared" si="2"/>
        <v>#REF!</v>
      </c>
      <c r="AA15" s="46"/>
      <c r="AB15" s="46"/>
    </row>
    <row r="16" spans="1:28" ht="15" customHeight="1" thickBot="1" x14ac:dyDescent="0.3">
      <c r="A16" s="78"/>
      <c r="B16" s="77" t="s">
        <v>4</v>
      </c>
      <c r="C16" s="82" t="s">
        <v>24</v>
      </c>
      <c r="D16" s="85">
        <v>-1.73</v>
      </c>
      <c r="E16" s="85">
        <v>-8.66</v>
      </c>
      <c r="F16" s="24" t="s">
        <v>5</v>
      </c>
      <c r="G16" s="26" t="e">
        <f>10*LOG10(10^(#REF!/10)/(1+10^(#REF!/10)+10^(#REF!/10)))</f>
        <v>#REF!</v>
      </c>
      <c r="H16" s="25" t="e">
        <f>10*LOG10(10^(#REF!/10)/(1+10^(#REF!/10)+10^(#REF!/10)))</f>
        <v>#REF!</v>
      </c>
      <c r="I16" s="47">
        <v>-3.1</v>
      </c>
      <c r="J16" s="47">
        <v>-4.8</v>
      </c>
      <c r="K16" s="26" t="e">
        <f>10*LOG10(10^(#REF!/10)/(1+10^(#REF!/10)+10^(#REF!/10)))</f>
        <v>#REF!</v>
      </c>
      <c r="L16" s="26" t="e">
        <f>10*LOG10(10^(#REF!/10)/(1+10^(#REF!/10)+10^(#REF!/10)))</f>
        <v>#REF!</v>
      </c>
      <c r="M16" s="17"/>
      <c r="N16" s="17"/>
      <c r="O16" s="17"/>
      <c r="P16" s="17"/>
      <c r="Q16" s="17"/>
      <c r="R16" s="17"/>
      <c r="S16" s="17"/>
      <c r="T16" s="18"/>
      <c r="U16" s="26" t="e">
        <f t="shared" si="0"/>
        <v>#REF!</v>
      </c>
      <c r="V16" s="30" t="e">
        <f t="shared" si="0"/>
        <v>#REF!</v>
      </c>
      <c r="W16" s="26" t="e">
        <f t="shared" si="1"/>
        <v>#REF!</v>
      </c>
      <c r="X16" s="30" t="e">
        <f t="shared" si="1"/>
        <v>#REF!</v>
      </c>
      <c r="Y16" s="31" t="e">
        <f t="shared" si="2"/>
        <v>#REF!</v>
      </c>
      <c r="AA16" s="46"/>
      <c r="AB16" s="46"/>
    </row>
    <row r="17" spans="1:28" ht="16.5" thickBot="1" x14ac:dyDescent="0.3">
      <c r="A17" s="78"/>
      <c r="B17" s="80"/>
      <c r="C17" s="83"/>
      <c r="D17" s="86"/>
      <c r="E17" s="86"/>
      <c r="F17" s="9" t="s">
        <v>6</v>
      </c>
      <c r="G17" s="27" t="e">
        <f>10*LOG10(10^(#REF!/10)/(1+10^(#REF!/10)+10^(#REF!/10)))</f>
        <v>#REF!</v>
      </c>
      <c r="H17" s="1" t="e">
        <f>10*LOG10(10^(#REF!/10)/(1+10^(#REF!/10)+10^(#REF!/10)))</f>
        <v>#REF!</v>
      </c>
      <c r="I17" s="48">
        <v>4.9000000000000004</v>
      </c>
      <c r="J17" s="48">
        <v>3.6</v>
      </c>
      <c r="K17" s="26" t="e">
        <f>10*LOG10(10^(#REF!/10)/(1+10^(#REF!/10)+10^(#REF!/10)))</f>
        <v>#REF!</v>
      </c>
      <c r="L17" s="26" t="e">
        <f>10*LOG10(10^(#REF!/10)/(1+10^(#REF!/10)+10^(#REF!/10)))</f>
        <v>#REF!</v>
      </c>
      <c r="M17" s="2"/>
      <c r="N17" s="2"/>
      <c r="O17" s="2"/>
      <c r="P17" s="2"/>
      <c r="Q17" s="2"/>
      <c r="R17" s="2"/>
      <c r="S17" s="2"/>
      <c r="T17" s="5"/>
      <c r="U17" s="27" t="e">
        <f t="shared" si="0"/>
        <v>#REF!</v>
      </c>
      <c r="V17" s="32" t="e">
        <f t="shared" si="0"/>
        <v>#REF!</v>
      </c>
      <c r="W17" s="27" t="e">
        <f t="shared" si="1"/>
        <v>#REF!</v>
      </c>
      <c r="X17" s="32" t="e">
        <f t="shared" si="1"/>
        <v>#REF!</v>
      </c>
      <c r="Y17" s="33" t="e">
        <f t="shared" si="2"/>
        <v>#REF!</v>
      </c>
      <c r="AA17" s="46"/>
      <c r="AB17" s="46"/>
    </row>
    <row r="18" spans="1:28" ht="16.5" thickBot="1" x14ac:dyDescent="0.3">
      <c r="A18" s="78"/>
      <c r="B18" s="80"/>
      <c r="C18" s="83"/>
      <c r="D18" s="86">
        <v>-1.73</v>
      </c>
      <c r="E18" s="86" t="s">
        <v>12</v>
      </c>
      <c r="F18" s="9" t="s">
        <v>5</v>
      </c>
      <c r="G18" s="4"/>
      <c r="H18" s="2"/>
      <c r="I18" s="48">
        <v>-3.1</v>
      </c>
      <c r="J18" s="48">
        <v>-4.5999999999999996</v>
      </c>
      <c r="K18" s="26" t="e">
        <f>10*LOG10(10^(#REF!/10)/(1+10^(#REF!/10)))</f>
        <v>#REF!</v>
      </c>
      <c r="L18" s="26" t="e">
        <f>10*LOG10(10^(#REF!/10)/(1+10^(#REF!/10)))</f>
        <v>#REF!</v>
      </c>
      <c r="M18" s="2"/>
      <c r="N18" s="2"/>
      <c r="O18" s="2"/>
      <c r="P18" s="2"/>
      <c r="Q18" s="2"/>
      <c r="R18" s="2"/>
      <c r="S18" s="2"/>
      <c r="T18" s="5"/>
      <c r="U18" s="27" t="e">
        <f t="shared" si="0"/>
        <v>#REF!</v>
      </c>
      <c r="V18" s="32" t="e">
        <f t="shared" si="0"/>
        <v>#REF!</v>
      </c>
      <c r="W18" s="27" t="e">
        <f t="shared" si="1"/>
        <v>#REF!</v>
      </c>
      <c r="X18" s="32" t="e">
        <f t="shared" si="1"/>
        <v>#REF!</v>
      </c>
      <c r="Y18" s="33" t="e">
        <f t="shared" si="2"/>
        <v>#REF!</v>
      </c>
      <c r="AA18" s="46"/>
      <c r="AB18" s="46"/>
    </row>
    <row r="19" spans="1:28" ht="16.5" thickBot="1" x14ac:dyDescent="0.3">
      <c r="A19" s="78"/>
      <c r="B19" s="80"/>
      <c r="C19" s="83"/>
      <c r="D19" s="86"/>
      <c r="E19" s="86"/>
      <c r="F19" s="9" t="s">
        <v>6</v>
      </c>
      <c r="G19" s="4"/>
      <c r="H19" s="2"/>
      <c r="I19" s="48">
        <v>4.9000000000000004</v>
      </c>
      <c r="J19" s="48">
        <v>3.8</v>
      </c>
      <c r="K19" s="26" t="e">
        <f>10*LOG10(10^(#REF!/10)/(1+10^(#REF!/10)))</f>
        <v>#REF!</v>
      </c>
      <c r="L19" s="26" t="e">
        <f>10*LOG10(10^(#REF!/10)/(1+10^(#REF!/10)))</f>
        <v>#REF!</v>
      </c>
      <c r="M19" s="2"/>
      <c r="N19" s="2"/>
      <c r="O19" s="2"/>
      <c r="P19" s="2"/>
      <c r="Q19" s="2"/>
      <c r="R19" s="2"/>
      <c r="S19" s="2"/>
      <c r="T19" s="5"/>
      <c r="U19" s="27" t="e">
        <f t="shared" si="0"/>
        <v>#REF!</v>
      </c>
      <c r="V19" s="32" t="e">
        <f t="shared" si="0"/>
        <v>#REF!</v>
      </c>
      <c r="W19" s="27" t="e">
        <f t="shared" si="1"/>
        <v>#REF!</v>
      </c>
      <c r="X19" s="32" t="e">
        <f t="shared" si="1"/>
        <v>#REF!</v>
      </c>
      <c r="Y19" s="33" t="e">
        <f t="shared" si="2"/>
        <v>#REF!</v>
      </c>
      <c r="AA19" s="46"/>
      <c r="AB19" s="46"/>
    </row>
    <row r="20" spans="1:28" ht="16.5" thickBot="1" x14ac:dyDescent="0.3">
      <c r="A20" s="78"/>
      <c r="B20" s="80"/>
      <c r="C20" s="83"/>
      <c r="D20" s="87" t="e">
        <f>10*LOG10((10^(#REF!/10))/(1 + 10^(#REF!/10) + 10^(#REF!/10)))</f>
        <v>#REF!</v>
      </c>
      <c r="E20" s="87" t="e">
        <f>10*LOG10((10^(#REF!/10))/(1 + 10^(#REF!/10) + 10^(#REF!/10)))</f>
        <v>#REF!</v>
      </c>
      <c r="F20" s="9" t="s">
        <v>5</v>
      </c>
      <c r="G20" s="27" t="e">
        <f>10*LOG10(10^(#REF!/10)/(1+10^(#REF!/10)+10^(#REF!/10)))</f>
        <v>#REF!</v>
      </c>
      <c r="H20" s="1" t="e">
        <f>10*LOG10(10^(#REF!/10)/(1+10^(#REF!/10)+10^(#REF!/10)))</f>
        <v>#REF!</v>
      </c>
      <c r="I20" s="48"/>
      <c r="J20" s="48"/>
      <c r="K20" s="26" t="e">
        <f>10*LOG10(10^(#REF!/10)/(1+10^(#REF!/10)+10^(#REF!/10)))</f>
        <v>#REF!</v>
      </c>
      <c r="L20" s="26" t="e">
        <f>10*LOG10(10^(#REF!/10)/(1+10^(#REF!/10)+10^(#REF!/10)))</f>
        <v>#REF!</v>
      </c>
      <c r="M20" s="2"/>
      <c r="N20" s="2"/>
      <c r="O20" s="2"/>
      <c r="P20" s="2"/>
      <c r="Q20" s="2"/>
      <c r="R20" s="2"/>
      <c r="S20" s="2"/>
      <c r="T20" s="5"/>
      <c r="U20" s="27" t="e">
        <f t="shared" si="0"/>
        <v>#REF!</v>
      </c>
      <c r="V20" s="32" t="e">
        <f t="shared" si="0"/>
        <v>#REF!</v>
      </c>
      <c r="W20" s="27" t="e">
        <f t="shared" si="1"/>
        <v>#REF!</v>
      </c>
      <c r="X20" s="32" t="e">
        <f t="shared" si="1"/>
        <v>#REF!</v>
      </c>
      <c r="Y20" s="33" t="e">
        <f t="shared" si="2"/>
        <v>#REF!</v>
      </c>
      <c r="AA20" s="46"/>
      <c r="AB20" s="46"/>
    </row>
    <row r="21" spans="1:28" ht="16.5" thickBot="1" x14ac:dyDescent="0.3">
      <c r="A21" s="78"/>
      <c r="B21" s="80"/>
      <c r="C21" s="84"/>
      <c r="D21" s="88"/>
      <c r="E21" s="88"/>
      <c r="F21" s="23" t="s">
        <v>6</v>
      </c>
      <c r="G21" s="28" t="e">
        <f>10*LOG10(10^(#REF!/10)/(1+10^(#REF!/10)+10^(#REF!/10)))</f>
        <v>#REF!</v>
      </c>
      <c r="H21" s="29" t="e">
        <f>10*LOG10(10^(#REF!/10)/(1+10^(#REF!/10)+10^(#REF!/10)))</f>
        <v>#REF!</v>
      </c>
      <c r="I21" s="49"/>
      <c r="J21" s="49"/>
      <c r="K21" s="26" t="e">
        <f>10*LOG10(10^(#REF!/10)/(1+10^(#REF!/10)+10^(#REF!/10)))</f>
        <v>#REF!</v>
      </c>
      <c r="L21" s="26" t="e">
        <f>10*LOG10(10^(#REF!/10)/(1+10^(#REF!/10)+10^(#REF!/10)))</f>
        <v>#REF!</v>
      </c>
      <c r="M21" s="7"/>
      <c r="N21" s="7"/>
      <c r="O21" s="7"/>
      <c r="P21" s="7"/>
      <c r="Q21" s="7"/>
      <c r="R21" s="7"/>
      <c r="S21" s="7"/>
      <c r="T21" s="8"/>
      <c r="U21" s="28" t="e">
        <f t="shared" si="0"/>
        <v>#REF!</v>
      </c>
      <c r="V21" s="34" t="e">
        <f t="shared" si="0"/>
        <v>#REF!</v>
      </c>
      <c r="W21" s="28" t="e">
        <f t="shared" si="1"/>
        <v>#REF!</v>
      </c>
      <c r="X21" s="34" t="e">
        <f t="shared" si="1"/>
        <v>#REF!</v>
      </c>
      <c r="Y21" s="35" t="e">
        <f t="shared" si="2"/>
        <v>#REF!</v>
      </c>
      <c r="AA21" s="46"/>
      <c r="AB21" s="46"/>
    </row>
    <row r="22" spans="1:28" ht="16.5" thickBot="1" x14ac:dyDescent="0.3">
      <c r="A22" s="78"/>
      <c r="B22" s="80"/>
      <c r="C22" s="82" t="s">
        <v>25</v>
      </c>
      <c r="D22" s="85">
        <v>-1.73</v>
      </c>
      <c r="E22" s="85">
        <v>-8.66</v>
      </c>
      <c r="F22" s="24" t="s">
        <v>5</v>
      </c>
      <c r="G22" s="26" t="e">
        <f>10*LOG10(10^(#REF!/10)/(1+10^(#REF!/10)+10^(#REF!/10)))</f>
        <v>#REF!</v>
      </c>
      <c r="H22" s="25" t="e">
        <f>10*LOG10(10^(#REF!/10)/(1+10^(#REF!/10)+10^(#REF!/10)))</f>
        <v>#REF!</v>
      </c>
      <c r="I22" s="47"/>
      <c r="J22" s="47"/>
      <c r="K22" s="26" t="e">
        <f>10*LOG10(10^(#REF!/10)/(1+10^(#REF!/10)+10^(#REF!/10)))</f>
        <v>#REF!</v>
      </c>
      <c r="L22" s="26" t="e">
        <f>10*LOG10(10^(#REF!/10)/(1+10^(#REF!/10)+10^(#REF!/10)))</f>
        <v>#REF!</v>
      </c>
      <c r="M22" s="17"/>
      <c r="N22" s="17"/>
      <c r="O22" s="17"/>
      <c r="P22" s="17"/>
      <c r="Q22" s="17"/>
      <c r="R22" s="17"/>
      <c r="S22" s="17"/>
      <c r="T22" s="18"/>
      <c r="U22" s="26" t="e">
        <f t="shared" si="0"/>
        <v>#REF!</v>
      </c>
      <c r="V22" s="30" t="e">
        <f t="shared" si="0"/>
        <v>#REF!</v>
      </c>
      <c r="W22" s="26" t="e">
        <f t="shared" si="1"/>
        <v>#REF!</v>
      </c>
      <c r="X22" s="30" t="e">
        <f t="shared" si="1"/>
        <v>#REF!</v>
      </c>
      <c r="Y22" s="31" t="e">
        <f t="shared" si="2"/>
        <v>#REF!</v>
      </c>
      <c r="AA22" s="46"/>
      <c r="AB22" s="46"/>
    </row>
    <row r="23" spans="1:28" ht="16.5" thickBot="1" x14ac:dyDescent="0.3">
      <c r="A23" s="78"/>
      <c r="B23" s="80"/>
      <c r="C23" s="83"/>
      <c r="D23" s="86"/>
      <c r="E23" s="86"/>
      <c r="F23" s="9" t="s">
        <v>6</v>
      </c>
      <c r="G23" s="27" t="e">
        <f>10*LOG10(10^(#REF!/10)/(1+10^(#REF!/10)+10^(#REF!/10)))</f>
        <v>#REF!</v>
      </c>
      <c r="H23" s="1" t="e">
        <f>10*LOG10(10^(#REF!/10)/(1+10^(#REF!/10)+10^(#REF!/10)))</f>
        <v>#REF!</v>
      </c>
      <c r="I23" s="48"/>
      <c r="J23" s="48"/>
      <c r="K23" s="26" t="e">
        <f>10*LOG10(10^(#REF!/10)/(1+10^(#REF!/10)+10^(#REF!/10)))</f>
        <v>#REF!</v>
      </c>
      <c r="L23" s="26" t="e">
        <f>10*LOG10(10^(#REF!/10)/(1+10^(#REF!/10)+10^(#REF!/10)))</f>
        <v>#REF!</v>
      </c>
      <c r="M23" s="2"/>
      <c r="N23" s="2"/>
      <c r="O23" s="2"/>
      <c r="P23" s="2"/>
      <c r="Q23" s="2"/>
      <c r="R23" s="2"/>
      <c r="S23" s="2"/>
      <c r="T23" s="5"/>
      <c r="U23" s="27" t="e">
        <f t="shared" si="0"/>
        <v>#REF!</v>
      </c>
      <c r="V23" s="32" t="e">
        <f t="shared" si="0"/>
        <v>#REF!</v>
      </c>
      <c r="W23" s="27" t="e">
        <f t="shared" si="1"/>
        <v>#REF!</v>
      </c>
      <c r="X23" s="32" t="e">
        <f t="shared" si="1"/>
        <v>#REF!</v>
      </c>
      <c r="Y23" s="33" t="e">
        <f t="shared" si="2"/>
        <v>#REF!</v>
      </c>
      <c r="AA23" s="46"/>
      <c r="AB23" s="46"/>
    </row>
    <row r="24" spans="1:28" ht="16.5" thickBot="1" x14ac:dyDescent="0.3">
      <c r="A24" s="78"/>
      <c r="B24" s="80"/>
      <c r="C24" s="83"/>
      <c r="D24" s="86">
        <v>-1.73</v>
      </c>
      <c r="E24" s="86" t="s">
        <v>12</v>
      </c>
      <c r="F24" s="9" t="s">
        <v>5</v>
      </c>
      <c r="G24" s="4"/>
      <c r="H24" s="2"/>
      <c r="I24" s="48"/>
      <c r="J24" s="48"/>
      <c r="K24" s="26" t="e">
        <f>10*LOG10(10^(#REF!/10)/(1+10^(#REF!/10)))</f>
        <v>#REF!</v>
      </c>
      <c r="L24" s="26" t="e">
        <f>10*LOG10(10^(#REF!/10)/(1+10^(#REF!/10)))</f>
        <v>#REF!</v>
      </c>
      <c r="M24" s="2"/>
      <c r="N24" s="2"/>
      <c r="O24" s="2"/>
      <c r="P24" s="2"/>
      <c r="Q24" s="2"/>
      <c r="R24" s="2"/>
      <c r="S24" s="2"/>
      <c r="T24" s="5"/>
      <c r="U24" s="27" t="e">
        <f t="shared" si="0"/>
        <v>#REF!</v>
      </c>
      <c r="V24" s="32" t="e">
        <f t="shared" si="0"/>
        <v>#REF!</v>
      </c>
      <c r="W24" s="27" t="e">
        <f t="shared" si="1"/>
        <v>#REF!</v>
      </c>
      <c r="X24" s="32" t="e">
        <f t="shared" si="1"/>
        <v>#REF!</v>
      </c>
      <c r="Y24" s="33" t="e">
        <f t="shared" si="2"/>
        <v>#REF!</v>
      </c>
      <c r="AA24" s="46"/>
      <c r="AB24" s="46"/>
    </row>
    <row r="25" spans="1:28" ht="16.5" thickBot="1" x14ac:dyDescent="0.3">
      <c r="A25" s="78"/>
      <c r="B25" s="80"/>
      <c r="C25" s="83"/>
      <c r="D25" s="86"/>
      <c r="E25" s="86"/>
      <c r="F25" s="9" t="s">
        <v>6</v>
      </c>
      <c r="G25" s="4"/>
      <c r="H25" s="2"/>
      <c r="I25" s="48"/>
      <c r="J25" s="48"/>
      <c r="K25" s="26" t="e">
        <f>10*LOG10(10^(#REF!/10)/(1+10^(#REF!/10)))</f>
        <v>#REF!</v>
      </c>
      <c r="L25" s="26" t="e">
        <f>10*LOG10(10^(#REF!/10)/(1+10^(#REF!/10)))</f>
        <v>#REF!</v>
      </c>
      <c r="M25" s="2"/>
      <c r="N25" s="2"/>
      <c r="O25" s="2"/>
      <c r="P25" s="2"/>
      <c r="Q25" s="2"/>
      <c r="R25" s="2"/>
      <c r="S25" s="2"/>
      <c r="T25" s="5"/>
      <c r="U25" s="27" t="e">
        <f t="shared" si="0"/>
        <v>#REF!</v>
      </c>
      <c r="V25" s="32" t="e">
        <f t="shared" si="0"/>
        <v>#REF!</v>
      </c>
      <c r="W25" s="27" t="e">
        <f t="shared" si="1"/>
        <v>#REF!</v>
      </c>
      <c r="X25" s="32" t="e">
        <f t="shared" si="1"/>
        <v>#REF!</v>
      </c>
      <c r="Y25" s="33" t="e">
        <f t="shared" si="2"/>
        <v>#REF!</v>
      </c>
      <c r="AA25" s="46"/>
      <c r="AB25" s="46"/>
    </row>
    <row r="26" spans="1:28" ht="16.5" thickBot="1" x14ac:dyDescent="0.3">
      <c r="A26" s="78"/>
      <c r="B26" s="80"/>
      <c r="C26" s="83"/>
      <c r="D26" s="87" t="e">
        <f>10*LOG10((10^(#REF!/10))/(1 + 10^(#REF!/10) + 10^(#REF!/10)))</f>
        <v>#REF!</v>
      </c>
      <c r="E26" s="87" t="e">
        <f>10*LOG10((10^(#REF!/10))/(1 + 10^(#REF!/10) + 10^(#REF!/10)))</f>
        <v>#REF!</v>
      </c>
      <c r="F26" s="9" t="s">
        <v>5</v>
      </c>
      <c r="G26" s="27" t="e">
        <f>10*LOG10(10^(#REF!/10)/(1+10^(#REF!/10)+10^(#REF!/10)))</f>
        <v>#REF!</v>
      </c>
      <c r="H26" s="1" t="e">
        <f>10*LOG10(10^(#REF!/10)/(1+10^(#REF!/10)+10^(#REF!/10)))</f>
        <v>#REF!</v>
      </c>
      <c r="I26" s="48"/>
      <c r="J26" s="48"/>
      <c r="K26" s="26" t="e">
        <f>10*LOG10(10^(#REF!/10)/(1+10^(#REF!/10)+10^(#REF!/10)))</f>
        <v>#REF!</v>
      </c>
      <c r="L26" s="26" t="e">
        <f>10*LOG10(10^(#REF!/10)/(1+10^(#REF!/10)+10^(#REF!/10)))</f>
        <v>#REF!</v>
      </c>
      <c r="M26" s="2"/>
      <c r="N26" s="2"/>
      <c r="O26" s="2"/>
      <c r="P26" s="2"/>
      <c r="Q26" s="2"/>
      <c r="R26" s="2"/>
      <c r="S26" s="2"/>
      <c r="T26" s="5"/>
      <c r="U26" s="27" t="e">
        <f t="shared" si="0"/>
        <v>#REF!</v>
      </c>
      <c r="V26" s="32" t="e">
        <f t="shared" si="0"/>
        <v>#REF!</v>
      </c>
      <c r="W26" s="27" t="e">
        <f t="shared" si="1"/>
        <v>#REF!</v>
      </c>
      <c r="X26" s="32" t="e">
        <f t="shared" si="1"/>
        <v>#REF!</v>
      </c>
      <c r="Y26" s="33" t="e">
        <f t="shared" si="2"/>
        <v>#REF!</v>
      </c>
      <c r="AA26" s="46"/>
      <c r="AB26" s="46"/>
    </row>
    <row r="27" spans="1:28" ht="16.5" thickBot="1" x14ac:dyDescent="0.3">
      <c r="A27" s="79"/>
      <c r="B27" s="81"/>
      <c r="C27" s="84"/>
      <c r="D27" s="88"/>
      <c r="E27" s="88"/>
      <c r="F27" s="23" t="s">
        <v>6</v>
      </c>
      <c r="G27" s="28" t="e">
        <f>10*LOG10(10^(#REF!/10)/(1+10^(#REF!/10)+10^(#REF!/10)))</f>
        <v>#REF!</v>
      </c>
      <c r="H27" s="29" t="e">
        <f>10*LOG10(10^(#REF!/10)/(1+10^(#REF!/10)+10^(#REF!/10)))</f>
        <v>#REF!</v>
      </c>
      <c r="I27" s="49"/>
      <c r="J27" s="49"/>
      <c r="K27" s="26" t="e">
        <f>10*LOG10(10^(#REF!/10)/(1+10^(#REF!/10)+10^(#REF!/10)))</f>
        <v>#REF!</v>
      </c>
      <c r="L27" s="26" t="e">
        <f>10*LOG10(10^(#REF!/10)/(1+10^(#REF!/10)+10^(#REF!/10)))</f>
        <v>#REF!</v>
      </c>
      <c r="M27" s="7"/>
      <c r="N27" s="7"/>
      <c r="O27" s="7"/>
      <c r="P27" s="7"/>
      <c r="Q27" s="7"/>
      <c r="R27" s="7"/>
      <c r="S27" s="7"/>
      <c r="T27" s="8"/>
      <c r="U27" s="28" t="e">
        <f t="shared" si="0"/>
        <v>#REF!</v>
      </c>
      <c r="V27" s="34" t="e">
        <f t="shared" si="0"/>
        <v>#REF!</v>
      </c>
      <c r="W27" s="28" t="e">
        <f t="shared" si="1"/>
        <v>#REF!</v>
      </c>
      <c r="X27" s="34" t="e">
        <f t="shared" si="1"/>
        <v>#REF!</v>
      </c>
      <c r="Y27" s="35" t="e">
        <f t="shared" si="2"/>
        <v>#REF!</v>
      </c>
      <c r="AA27" s="46"/>
      <c r="AB27" s="46"/>
    </row>
    <row r="28" spans="1:28" ht="15" customHeight="1" x14ac:dyDescent="0.25">
      <c r="A28" s="89" t="s">
        <v>23</v>
      </c>
      <c r="B28" s="77" t="s">
        <v>3</v>
      </c>
      <c r="C28" s="82" t="s">
        <v>24</v>
      </c>
      <c r="D28" s="85">
        <v>-1.73</v>
      </c>
      <c r="E28" s="85">
        <v>-8.66</v>
      </c>
      <c r="F28" s="15" t="s">
        <v>5</v>
      </c>
      <c r="G28" s="16"/>
      <c r="H28" s="17"/>
      <c r="I28" s="47"/>
      <c r="J28" s="4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26">
        <f t="shared" si="0"/>
        <v>0</v>
      </c>
      <c r="V28" s="30">
        <f t="shared" si="0"/>
        <v>0</v>
      </c>
      <c r="W28" s="26" t="e">
        <f t="shared" si="1"/>
        <v>#DIV/0!</v>
      </c>
      <c r="X28" s="30" t="e">
        <f t="shared" si="1"/>
        <v>#DIV/0!</v>
      </c>
      <c r="Y28" s="36" t="e">
        <f t="shared" si="2"/>
        <v>#DIV/0!</v>
      </c>
    </row>
    <row r="29" spans="1:28" x14ac:dyDescent="0.25">
      <c r="A29" s="90"/>
      <c r="B29" s="80"/>
      <c r="C29" s="83"/>
      <c r="D29" s="86"/>
      <c r="E29" s="86"/>
      <c r="F29" s="10" t="s">
        <v>6</v>
      </c>
      <c r="G29" s="4"/>
      <c r="H29" s="2"/>
      <c r="I29" s="48"/>
      <c r="J29" s="48"/>
      <c r="K29" s="2"/>
      <c r="L29" s="2"/>
      <c r="M29" s="2"/>
      <c r="N29" s="2"/>
      <c r="O29" s="2"/>
      <c r="P29" s="2"/>
      <c r="Q29" s="2"/>
      <c r="R29" s="2"/>
      <c r="S29" s="2"/>
      <c r="T29" s="3"/>
      <c r="U29" s="27">
        <f t="shared" si="0"/>
        <v>0</v>
      </c>
      <c r="V29" s="32">
        <f t="shared" si="0"/>
        <v>0</v>
      </c>
      <c r="W29" s="27" t="e">
        <f t="shared" si="1"/>
        <v>#DIV/0!</v>
      </c>
      <c r="X29" s="32" t="e">
        <f t="shared" si="1"/>
        <v>#DIV/0!</v>
      </c>
      <c r="Y29" s="37" t="e">
        <f t="shared" si="2"/>
        <v>#DIV/0!</v>
      </c>
    </row>
    <row r="30" spans="1:28" x14ac:dyDescent="0.25">
      <c r="A30" s="90"/>
      <c r="B30" s="80"/>
      <c r="C30" s="83"/>
      <c r="D30" s="86">
        <v>-1.73</v>
      </c>
      <c r="E30" s="86" t="s">
        <v>12</v>
      </c>
      <c r="F30" s="10" t="s">
        <v>5</v>
      </c>
      <c r="G30" s="4"/>
      <c r="H30" s="2"/>
      <c r="I30" s="48"/>
      <c r="J30" s="48"/>
      <c r="K30" s="2"/>
      <c r="L30" s="2"/>
      <c r="M30" s="2"/>
      <c r="N30" s="2"/>
      <c r="O30" s="2"/>
      <c r="P30" s="2"/>
      <c r="Q30" s="2"/>
      <c r="R30" s="2"/>
      <c r="S30" s="2"/>
      <c r="T30" s="3"/>
      <c r="U30" s="27">
        <f t="shared" si="0"/>
        <v>0</v>
      </c>
      <c r="V30" s="32">
        <f t="shared" si="0"/>
        <v>0</v>
      </c>
      <c r="W30" s="27" t="e">
        <f t="shared" si="1"/>
        <v>#DIV/0!</v>
      </c>
      <c r="X30" s="32" t="e">
        <f t="shared" si="1"/>
        <v>#DIV/0!</v>
      </c>
      <c r="Y30" s="37" t="e">
        <f t="shared" si="2"/>
        <v>#DIV/0!</v>
      </c>
    </row>
    <row r="31" spans="1:28" x14ac:dyDescent="0.25">
      <c r="A31" s="90"/>
      <c r="B31" s="80"/>
      <c r="C31" s="83"/>
      <c r="D31" s="86"/>
      <c r="E31" s="86"/>
      <c r="F31" s="10" t="s">
        <v>6</v>
      </c>
      <c r="G31" s="4"/>
      <c r="H31" s="2"/>
      <c r="I31" s="48"/>
      <c r="J31" s="48"/>
      <c r="K31" s="2"/>
      <c r="L31" s="2"/>
      <c r="M31" s="2"/>
      <c r="N31" s="2"/>
      <c r="O31" s="2"/>
      <c r="P31" s="2"/>
      <c r="Q31" s="2"/>
      <c r="R31" s="2"/>
      <c r="S31" s="2"/>
      <c r="T31" s="3"/>
      <c r="U31" s="27">
        <f t="shared" si="0"/>
        <v>0</v>
      </c>
      <c r="V31" s="32">
        <f t="shared" si="0"/>
        <v>0</v>
      </c>
      <c r="W31" s="27" t="e">
        <f t="shared" si="1"/>
        <v>#DIV/0!</v>
      </c>
      <c r="X31" s="32" t="e">
        <f t="shared" si="1"/>
        <v>#DIV/0!</v>
      </c>
      <c r="Y31" s="37" t="e">
        <f t="shared" si="2"/>
        <v>#DIV/0!</v>
      </c>
    </row>
    <row r="32" spans="1:28" x14ac:dyDescent="0.25">
      <c r="A32" s="90"/>
      <c r="B32" s="80"/>
      <c r="C32" s="83"/>
      <c r="D32" s="87" t="e">
        <f>10*LOG10((10^(#REF!/10))/(1 + 10^(#REF!/10) + 10^(#REF!/10)))</f>
        <v>#REF!</v>
      </c>
      <c r="E32" s="87" t="e">
        <f>10*LOG10((10^(#REF!/10))/(1 + 10^(#REF!/10) + 10^(#REF!/10)))</f>
        <v>#REF!</v>
      </c>
      <c r="F32" s="10" t="s">
        <v>5</v>
      </c>
      <c r="G32" s="4"/>
      <c r="H32" s="2"/>
      <c r="I32" s="48"/>
      <c r="J32" s="48"/>
      <c r="K32" s="2"/>
      <c r="L32" s="2"/>
      <c r="M32" s="2"/>
      <c r="N32" s="2"/>
      <c r="O32" s="2"/>
      <c r="P32" s="2"/>
      <c r="Q32" s="2"/>
      <c r="R32" s="2"/>
      <c r="S32" s="2"/>
      <c r="T32" s="3"/>
      <c r="U32" s="27">
        <f t="shared" si="0"/>
        <v>0</v>
      </c>
      <c r="V32" s="32">
        <f t="shared" si="0"/>
        <v>0</v>
      </c>
      <c r="W32" s="27" t="e">
        <f t="shared" si="1"/>
        <v>#DIV/0!</v>
      </c>
      <c r="X32" s="32" t="e">
        <f t="shared" si="1"/>
        <v>#DIV/0!</v>
      </c>
      <c r="Y32" s="37" t="e">
        <f t="shared" si="2"/>
        <v>#DIV/0!</v>
      </c>
    </row>
    <row r="33" spans="1:25" ht="16.5" thickBot="1" x14ac:dyDescent="0.3">
      <c r="A33" s="90"/>
      <c r="B33" s="80"/>
      <c r="C33" s="84"/>
      <c r="D33" s="88"/>
      <c r="E33" s="88"/>
      <c r="F33" s="11" t="s">
        <v>6</v>
      </c>
      <c r="G33" s="6"/>
      <c r="H33" s="7"/>
      <c r="I33" s="49"/>
      <c r="J33" s="49"/>
      <c r="K33" s="7"/>
      <c r="L33" s="7"/>
      <c r="M33" s="7"/>
      <c r="N33" s="7"/>
      <c r="O33" s="7"/>
      <c r="P33" s="7"/>
      <c r="Q33" s="7"/>
      <c r="R33" s="7"/>
      <c r="S33" s="7"/>
      <c r="T33" s="22"/>
      <c r="U33" s="28">
        <f t="shared" si="0"/>
        <v>0</v>
      </c>
      <c r="V33" s="34">
        <f t="shared" si="0"/>
        <v>0</v>
      </c>
      <c r="W33" s="28" t="e">
        <f t="shared" si="1"/>
        <v>#DIV/0!</v>
      </c>
      <c r="X33" s="34" t="e">
        <f t="shared" si="1"/>
        <v>#DIV/0!</v>
      </c>
      <c r="Y33" s="38" t="e">
        <f t="shared" si="2"/>
        <v>#DIV/0!</v>
      </c>
    </row>
    <row r="34" spans="1:25" ht="15" customHeight="1" x14ac:dyDescent="0.25">
      <c r="A34" s="90"/>
      <c r="B34" s="80"/>
      <c r="C34" s="82" t="s">
        <v>25</v>
      </c>
      <c r="D34" s="85">
        <v>-1.73</v>
      </c>
      <c r="E34" s="85">
        <v>-8.66</v>
      </c>
      <c r="F34" s="15" t="s">
        <v>5</v>
      </c>
      <c r="G34" s="16"/>
      <c r="H34" s="17"/>
      <c r="I34" s="47"/>
      <c r="J34" s="47"/>
      <c r="K34" s="17"/>
      <c r="L34" s="17"/>
      <c r="M34" s="17"/>
      <c r="N34" s="17"/>
      <c r="O34" s="17"/>
      <c r="P34" s="17"/>
      <c r="Q34" s="17"/>
      <c r="R34" s="17"/>
      <c r="S34" s="17"/>
      <c r="T34" s="21"/>
      <c r="U34" s="26">
        <f t="shared" si="0"/>
        <v>0</v>
      </c>
      <c r="V34" s="30">
        <f t="shared" si="0"/>
        <v>0</v>
      </c>
      <c r="W34" s="26" t="e">
        <f t="shared" si="1"/>
        <v>#DIV/0!</v>
      </c>
      <c r="X34" s="30" t="e">
        <f t="shared" si="1"/>
        <v>#DIV/0!</v>
      </c>
      <c r="Y34" s="36" t="e">
        <f t="shared" si="2"/>
        <v>#DIV/0!</v>
      </c>
    </row>
    <row r="35" spans="1:25" x14ac:dyDescent="0.25">
      <c r="A35" s="90"/>
      <c r="B35" s="80"/>
      <c r="C35" s="83"/>
      <c r="D35" s="86"/>
      <c r="E35" s="86"/>
      <c r="F35" s="10" t="s">
        <v>6</v>
      </c>
      <c r="G35" s="4"/>
      <c r="H35" s="2"/>
      <c r="I35" s="48"/>
      <c r="J35" s="48"/>
      <c r="K35" s="2"/>
      <c r="L35" s="2"/>
      <c r="M35" s="2"/>
      <c r="N35" s="2"/>
      <c r="O35" s="2"/>
      <c r="P35" s="2"/>
      <c r="Q35" s="2"/>
      <c r="R35" s="2"/>
      <c r="S35" s="2"/>
      <c r="T35" s="3"/>
      <c r="U35" s="27">
        <f t="shared" si="0"/>
        <v>0</v>
      </c>
      <c r="V35" s="32">
        <f t="shared" si="0"/>
        <v>0</v>
      </c>
      <c r="W35" s="27" t="e">
        <f t="shared" si="1"/>
        <v>#DIV/0!</v>
      </c>
      <c r="X35" s="32" t="e">
        <f t="shared" si="1"/>
        <v>#DIV/0!</v>
      </c>
      <c r="Y35" s="37" t="e">
        <f t="shared" si="2"/>
        <v>#DIV/0!</v>
      </c>
    </row>
    <row r="36" spans="1:25" x14ac:dyDescent="0.25">
      <c r="A36" s="90"/>
      <c r="B36" s="80"/>
      <c r="C36" s="83"/>
      <c r="D36" s="86">
        <v>-1.73</v>
      </c>
      <c r="E36" s="86" t="s">
        <v>12</v>
      </c>
      <c r="F36" s="10" t="s">
        <v>5</v>
      </c>
      <c r="G36" s="4"/>
      <c r="H36" s="2"/>
      <c r="I36" s="48"/>
      <c r="J36" s="48"/>
      <c r="K36" s="2"/>
      <c r="L36" s="2"/>
      <c r="M36" s="2"/>
      <c r="N36" s="2"/>
      <c r="O36" s="2"/>
      <c r="P36" s="2"/>
      <c r="Q36" s="2"/>
      <c r="R36" s="2"/>
      <c r="S36" s="2"/>
      <c r="T36" s="3"/>
      <c r="U36" s="27">
        <f t="shared" si="0"/>
        <v>0</v>
      </c>
      <c r="V36" s="32">
        <f t="shared" si="0"/>
        <v>0</v>
      </c>
      <c r="W36" s="27" t="e">
        <f t="shared" si="1"/>
        <v>#DIV/0!</v>
      </c>
      <c r="X36" s="32" t="e">
        <f t="shared" si="1"/>
        <v>#DIV/0!</v>
      </c>
      <c r="Y36" s="37" t="e">
        <f t="shared" si="2"/>
        <v>#DIV/0!</v>
      </c>
    </row>
    <row r="37" spans="1:25" x14ac:dyDescent="0.25">
      <c r="A37" s="90"/>
      <c r="B37" s="80"/>
      <c r="C37" s="83"/>
      <c r="D37" s="86"/>
      <c r="E37" s="86"/>
      <c r="F37" s="10" t="s">
        <v>6</v>
      </c>
      <c r="G37" s="4"/>
      <c r="H37" s="2"/>
      <c r="I37" s="48"/>
      <c r="J37" s="48"/>
      <c r="K37" s="2"/>
      <c r="L37" s="2"/>
      <c r="M37" s="2"/>
      <c r="N37" s="2"/>
      <c r="O37" s="2"/>
      <c r="P37" s="2"/>
      <c r="Q37" s="2"/>
      <c r="R37" s="2"/>
      <c r="S37" s="2"/>
      <c r="T37" s="3"/>
      <c r="U37" s="27">
        <f t="shared" si="0"/>
        <v>0</v>
      </c>
      <c r="V37" s="32">
        <f t="shared" si="0"/>
        <v>0</v>
      </c>
      <c r="W37" s="27" t="e">
        <f t="shared" si="1"/>
        <v>#DIV/0!</v>
      </c>
      <c r="X37" s="32" t="e">
        <f t="shared" si="1"/>
        <v>#DIV/0!</v>
      </c>
      <c r="Y37" s="37" t="e">
        <f t="shared" si="2"/>
        <v>#DIV/0!</v>
      </c>
    </row>
    <row r="38" spans="1:25" x14ac:dyDescent="0.25">
      <c r="A38" s="90"/>
      <c r="B38" s="80"/>
      <c r="C38" s="83"/>
      <c r="D38" s="87" t="e">
        <f>10*LOG10((10^(#REF!/10))/(1 + 10^(#REF!/10) + 10^(#REF!/10)))</f>
        <v>#REF!</v>
      </c>
      <c r="E38" s="87" t="e">
        <f>10*LOG10((10^(#REF!/10))/(1 + 10^(#REF!/10) + 10^(#REF!/10)))</f>
        <v>#REF!</v>
      </c>
      <c r="F38" s="10" t="s">
        <v>5</v>
      </c>
      <c r="G38" s="4"/>
      <c r="H38" s="2"/>
      <c r="I38" s="48"/>
      <c r="J38" s="48"/>
      <c r="K38" s="2"/>
      <c r="L38" s="2"/>
      <c r="M38" s="2"/>
      <c r="N38" s="2"/>
      <c r="O38" s="2"/>
      <c r="P38" s="2"/>
      <c r="Q38" s="2"/>
      <c r="R38" s="2"/>
      <c r="S38" s="2"/>
      <c r="T38" s="3"/>
      <c r="U38" s="27">
        <f t="shared" si="0"/>
        <v>0</v>
      </c>
      <c r="V38" s="32">
        <f t="shared" si="0"/>
        <v>0</v>
      </c>
      <c r="W38" s="27" t="e">
        <f t="shared" si="1"/>
        <v>#DIV/0!</v>
      </c>
      <c r="X38" s="32" t="e">
        <f t="shared" si="1"/>
        <v>#DIV/0!</v>
      </c>
      <c r="Y38" s="37" t="e">
        <f t="shared" si="2"/>
        <v>#DIV/0!</v>
      </c>
    </row>
    <row r="39" spans="1:25" ht="16.5" thickBot="1" x14ac:dyDescent="0.3">
      <c r="A39" s="90"/>
      <c r="B39" s="81"/>
      <c r="C39" s="84"/>
      <c r="D39" s="88"/>
      <c r="E39" s="88"/>
      <c r="F39" s="11" t="s">
        <v>6</v>
      </c>
      <c r="G39" s="6"/>
      <c r="H39" s="7"/>
      <c r="I39" s="49"/>
      <c r="J39" s="49"/>
      <c r="K39" s="7"/>
      <c r="L39" s="7"/>
      <c r="M39" s="7"/>
      <c r="N39" s="7"/>
      <c r="O39" s="7"/>
      <c r="P39" s="7"/>
      <c r="Q39" s="7"/>
      <c r="R39" s="7"/>
      <c r="S39" s="7"/>
      <c r="T39" s="22"/>
      <c r="U39" s="28">
        <f t="shared" si="0"/>
        <v>0</v>
      </c>
      <c r="V39" s="34">
        <f t="shared" si="0"/>
        <v>0</v>
      </c>
      <c r="W39" s="28" t="e">
        <f t="shared" si="1"/>
        <v>#DIV/0!</v>
      </c>
      <c r="X39" s="34" t="e">
        <f t="shared" si="1"/>
        <v>#DIV/0!</v>
      </c>
      <c r="Y39" s="38" t="e">
        <f t="shared" si="2"/>
        <v>#DIV/0!</v>
      </c>
    </row>
    <row r="40" spans="1:25" ht="15" customHeight="1" x14ac:dyDescent="0.25">
      <c r="A40" s="90"/>
      <c r="B40" s="77" t="s">
        <v>4</v>
      </c>
      <c r="C40" s="82" t="s">
        <v>24</v>
      </c>
      <c r="D40" s="85">
        <v>-1.73</v>
      </c>
      <c r="E40" s="85">
        <v>-8.66</v>
      </c>
      <c r="F40" s="24" t="s">
        <v>5</v>
      </c>
      <c r="G40" s="17"/>
      <c r="H40" s="17"/>
      <c r="I40" s="47"/>
      <c r="J40" s="47"/>
      <c r="K40" s="17"/>
      <c r="L40" s="17"/>
      <c r="M40" s="17"/>
      <c r="N40" s="17"/>
      <c r="O40" s="17"/>
      <c r="P40" s="17"/>
      <c r="Q40" s="17"/>
      <c r="R40" s="17"/>
      <c r="S40" s="17"/>
      <c r="T40" s="21"/>
      <c r="U40" s="39">
        <f t="shared" si="0"/>
        <v>0</v>
      </c>
      <c r="V40" s="40">
        <f t="shared" si="0"/>
        <v>0</v>
      </c>
      <c r="W40" s="39" t="e">
        <f t="shared" si="1"/>
        <v>#DIV/0!</v>
      </c>
      <c r="X40" s="40" t="e">
        <f t="shared" si="1"/>
        <v>#DIV/0!</v>
      </c>
      <c r="Y40" s="41" t="e">
        <f t="shared" si="2"/>
        <v>#DIV/0!</v>
      </c>
    </row>
    <row r="41" spans="1:25" x14ac:dyDescent="0.25">
      <c r="A41" s="90"/>
      <c r="B41" s="80"/>
      <c r="C41" s="83"/>
      <c r="D41" s="86"/>
      <c r="E41" s="86"/>
      <c r="F41" s="9" t="s">
        <v>6</v>
      </c>
      <c r="G41" s="2"/>
      <c r="H41" s="2"/>
      <c r="I41" s="48"/>
      <c r="J41" s="48"/>
      <c r="K41" s="2"/>
      <c r="L41" s="2"/>
      <c r="M41" s="2"/>
      <c r="N41" s="2"/>
      <c r="O41" s="2"/>
      <c r="P41" s="2"/>
      <c r="Q41" s="2"/>
      <c r="R41" s="2"/>
      <c r="S41" s="2"/>
      <c r="T41" s="3"/>
      <c r="U41" s="42">
        <f t="shared" si="0"/>
        <v>0</v>
      </c>
      <c r="V41" s="43">
        <f t="shared" si="0"/>
        <v>0</v>
      </c>
      <c r="W41" s="42" t="e">
        <f t="shared" si="1"/>
        <v>#DIV/0!</v>
      </c>
      <c r="X41" s="43" t="e">
        <f t="shared" si="1"/>
        <v>#DIV/0!</v>
      </c>
      <c r="Y41" s="44" t="e">
        <f t="shared" si="2"/>
        <v>#DIV/0!</v>
      </c>
    </row>
    <row r="42" spans="1:25" x14ac:dyDescent="0.25">
      <c r="A42" s="90"/>
      <c r="B42" s="80"/>
      <c r="C42" s="83"/>
      <c r="D42" s="86">
        <v>-1.73</v>
      </c>
      <c r="E42" s="86" t="s">
        <v>12</v>
      </c>
      <c r="F42" s="9" t="s">
        <v>5</v>
      </c>
      <c r="G42" s="2"/>
      <c r="H42" s="2"/>
      <c r="I42" s="48"/>
      <c r="J42" s="48"/>
      <c r="K42" s="2"/>
      <c r="L42" s="2"/>
      <c r="M42" s="2"/>
      <c r="N42" s="2"/>
      <c r="O42" s="2"/>
      <c r="P42" s="2"/>
      <c r="Q42" s="2"/>
      <c r="R42" s="2"/>
      <c r="S42" s="2"/>
      <c r="T42" s="3"/>
      <c r="U42" s="42">
        <f t="shared" si="0"/>
        <v>0</v>
      </c>
      <c r="V42" s="43">
        <f t="shared" si="0"/>
        <v>0</v>
      </c>
      <c r="W42" s="42" t="e">
        <f t="shared" si="1"/>
        <v>#DIV/0!</v>
      </c>
      <c r="X42" s="43" t="e">
        <f t="shared" si="1"/>
        <v>#DIV/0!</v>
      </c>
      <c r="Y42" s="44" t="e">
        <f t="shared" si="2"/>
        <v>#DIV/0!</v>
      </c>
    </row>
    <row r="43" spans="1:25" x14ac:dyDescent="0.25">
      <c r="A43" s="90"/>
      <c r="B43" s="80"/>
      <c r="C43" s="83"/>
      <c r="D43" s="86"/>
      <c r="E43" s="86"/>
      <c r="F43" s="9" t="s">
        <v>6</v>
      </c>
      <c r="G43" s="2"/>
      <c r="H43" s="2"/>
      <c r="I43" s="48"/>
      <c r="J43" s="48"/>
      <c r="K43" s="2"/>
      <c r="L43" s="2"/>
      <c r="M43" s="2"/>
      <c r="N43" s="2"/>
      <c r="O43" s="2"/>
      <c r="P43" s="2"/>
      <c r="Q43" s="2"/>
      <c r="R43" s="2"/>
      <c r="S43" s="2"/>
      <c r="T43" s="3"/>
      <c r="U43" s="42">
        <f t="shared" si="0"/>
        <v>0</v>
      </c>
      <c r="V43" s="43">
        <f t="shared" si="0"/>
        <v>0</v>
      </c>
      <c r="W43" s="42" t="e">
        <f t="shared" si="1"/>
        <v>#DIV/0!</v>
      </c>
      <c r="X43" s="43" t="e">
        <f t="shared" si="1"/>
        <v>#DIV/0!</v>
      </c>
      <c r="Y43" s="44" t="e">
        <f t="shared" si="2"/>
        <v>#DIV/0!</v>
      </c>
    </row>
    <row r="44" spans="1:25" x14ac:dyDescent="0.25">
      <c r="A44" s="90"/>
      <c r="B44" s="80"/>
      <c r="C44" s="83"/>
      <c r="D44" s="87" t="e">
        <f>10*LOG10((10^(#REF!/10))/(1 + 10^(#REF!/10) + 10^(#REF!/10)))</f>
        <v>#REF!</v>
      </c>
      <c r="E44" s="87" t="e">
        <f>10*LOG10((10^(#REF!/10))/(1 + 10^(#REF!/10) + 10^(#REF!/10)))</f>
        <v>#REF!</v>
      </c>
      <c r="F44" s="9" t="s">
        <v>5</v>
      </c>
      <c r="G44" s="2"/>
      <c r="H44" s="2"/>
      <c r="I44" s="48"/>
      <c r="J44" s="48"/>
      <c r="K44" s="2"/>
      <c r="L44" s="2"/>
      <c r="M44" s="2"/>
      <c r="N44" s="2"/>
      <c r="O44" s="2"/>
      <c r="P44" s="2"/>
      <c r="Q44" s="2"/>
      <c r="R44" s="2"/>
      <c r="S44" s="2"/>
      <c r="T44" s="3"/>
      <c r="U44" s="42">
        <f t="shared" si="0"/>
        <v>0</v>
      </c>
      <c r="V44" s="43">
        <f t="shared" si="0"/>
        <v>0</v>
      </c>
      <c r="W44" s="42" t="e">
        <f t="shared" si="1"/>
        <v>#DIV/0!</v>
      </c>
      <c r="X44" s="43" t="e">
        <f t="shared" si="1"/>
        <v>#DIV/0!</v>
      </c>
      <c r="Y44" s="44" t="e">
        <f t="shared" si="2"/>
        <v>#DIV/0!</v>
      </c>
    </row>
    <row r="45" spans="1:25" ht="16.5" thickBot="1" x14ac:dyDescent="0.3">
      <c r="A45" s="90"/>
      <c r="B45" s="80"/>
      <c r="C45" s="84"/>
      <c r="D45" s="88"/>
      <c r="E45" s="88"/>
      <c r="F45" s="23" t="s">
        <v>6</v>
      </c>
      <c r="G45" s="7"/>
      <c r="H45" s="7"/>
      <c r="I45" s="49"/>
      <c r="J45" s="49"/>
      <c r="K45" s="7"/>
      <c r="L45" s="7"/>
      <c r="M45" s="7"/>
      <c r="N45" s="7"/>
      <c r="O45" s="7"/>
      <c r="P45" s="7"/>
      <c r="Q45" s="7"/>
      <c r="R45" s="7"/>
      <c r="S45" s="7"/>
      <c r="T45" s="22"/>
      <c r="U45" s="28">
        <f t="shared" si="0"/>
        <v>0</v>
      </c>
      <c r="V45" s="34">
        <f t="shared" si="0"/>
        <v>0</v>
      </c>
      <c r="W45" s="28" t="e">
        <f t="shared" si="1"/>
        <v>#DIV/0!</v>
      </c>
      <c r="X45" s="34" t="e">
        <f t="shared" si="1"/>
        <v>#DIV/0!</v>
      </c>
      <c r="Y45" s="38" t="e">
        <f t="shared" si="2"/>
        <v>#DIV/0!</v>
      </c>
    </row>
    <row r="46" spans="1:25" x14ac:dyDescent="0.25">
      <c r="A46" s="90"/>
      <c r="B46" s="80"/>
      <c r="C46" s="82" t="s">
        <v>25</v>
      </c>
      <c r="D46" s="85">
        <v>-1.73</v>
      </c>
      <c r="E46" s="85">
        <v>-8.66</v>
      </c>
      <c r="F46" s="24" t="s">
        <v>5</v>
      </c>
      <c r="G46" s="17"/>
      <c r="H46" s="17"/>
      <c r="I46" s="47"/>
      <c r="J46" s="47"/>
      <c r="K46" s="17"/>
      <c r="L46" s="17"/>
      <c r="M46" s="17"/>
      <c r="N46" s="17"/>
      <c r="O46" s="17"/>
      <c r="P46" s="17"/>
      <c r="Q46" s="17"/>
      <c r="R46" s="17"/>
      <c r="S46" s="17"/>
      <c r="T46" s="21"/>
      <c r="U46" s="39">
        <f t="shared" si="0"/>
        <v>0</v>
      </c>
      <c r="V46" s="40">
        <f t="shared" si="0"/>
        <v>0</v>
      </c>
      <c r="W46" s="39" t="e">
        <f t="shared" si="1"/>
        <v>#DIV/0!</v>
      </c>
      <c r="X46" s="40" t="e">
        <f t="shared" si="1"/>
        <v>#DIV/0!</v>
      </c>
      <c r="Y46" s="41" t="e">
        <f t="shared" si="2"/>
        <v>#DIV/0!</v>
      </c>
    </row>
    <row r="47" spans="1:25" x14ac:dyDescent="0.25">
      <c r="A47" s="90"/>
      <c r="B47" s="80"/>
      <c r="C47" s="83"/>
      <c r="D47" s="86"/>
      <c r="E47" s="86"/>
      <c r="F47" s="9" t="s">
        <v>6</v>
      </c>
      <c r="G47" s="2"/>
      <c r="H47" s="2"/>
      <c r="I47" s="48"/>
      <c r="J47" s="48"/>
      <c r="K47" s="2"/>
      <c r="L47" s="2"/>
      <c r="M47" s="2"/>
      <c r="N47" s="2"/>
      <c r="O47" s="2"/>
      <c r="P47" s="2"/>
      <c r="Q47" s="2"/>
      <c r="R47" s="2"/>
      <c r="S47" s="2"/>
      <c r="T47" s="3"/>
      <c r="U47" s="42">
        <f t="shared" si="0"/>
        <v>0</v>
      </c>
      <c r="V47" s="43">
        <f t="shared" si="0"/>
        <v>0</v>
      </c>
      <c r="W47" s="42" t="e">
        <f t="shared" si="1"/>
        <v>#DIV/0!</v>
      </c>
      <c r="X47" s="43" t="e">
        <f t="shared" si="1"/>
        <v>#DIV/0!</v>
      </c>
      <c r="Y47" s="44" t="e">
        <f t="shared" si="2"/>
        <v>#DIV/0!</v>
      </c>
    </row>
    <row r="48" spans="1:25" x14ac:dyDescent="0.25">
      <c r="A48" s="90"/>
      <c r="B48" s="80"/>
      <c r="C48" s="83"/>
      <c r="D48" s="86">
        <v>-1.73</v>
      </c>
      <c r="E48" s="86" t="s">
        <v>12</v>
      </c>
      <c r="F48" s="9" t="s">
        <v>5</v>
      </c>
      <c r="G48" s="2"/>
      <c r="H48" s="2"/>
      <c r="I48" s="48"/>
      <c r="J48" s="48"/>
      <c r="K48" s="2"/>
      <c r="L48" s="2"/>
      <c r="M48" s="2"/>
      <c r="N48" s="2"/>
      <c r="O48" s="2"/>
      <c r="P48" s="2"/>
      <c r="Q48" s="2"/>
      <c r="R48" s="2"/>
      <c r="S48" s="2"/>
      <c r="T48" s="3"/>
      <c r="U48" s="42">
        <f t="shared" si="0"/>
        <v>0</v>
      </c>
      <c r="V48" s="43">
        <f t="shared" si="0"/>
        <v>0</v>
      </c>
      <c r="W48" s="42" t="e">
        <f t="shared" si="1"/>
        <v>#DIV/0!</v>
      </c>
      <c r="X48" s="43" t="e">
        <f t="shared" si="1"/>
        <v>#DIV/0!</v>
      </c>
      <c r="Y48" s="44" t="e">
        <f t="shared" si="2"/>
        <v>#DIV/0!</v>
      </c>
    </row>
    <row r="49" spans="1:25" x14ac:dyDescent="0.25">
      <c r="A49" s="90"/>
      <c r="B49" s="80"/>
      <c r="C49" s="83"/>
      <c r="D49" s="86"/>
      <c r="E49" s="86"/>
      <c r="F49" s="9" t="s">
        <v>6</v>
      </c>
      <c r="G49" s="2"/>
      <c r="H49" s="2"/>
      <c r="I49" s="48"/>
      <c r="J49" s="48"/>
      <c r="K49" s="2"/>
      <c r="L49" s="2"/>
      <c r="M49" s="2"/>
      <c r="N49" s="2"/>
      <c r="O49" s="2"/>
      <c r="P49" s="2"/>
      <c r="Q49" s="2"/>
      <c r="R49" s="2"/>
      <c r="S49" s="2"/>
      <c r="T49" s="3"/>
      <c r="U49" s="42">
        <f t="shared" si="0"/>
        <v>0</v>
      </c>
      <c r="V49" s="43">
        <f t="shared" si="0"/>
        <v>0</v>
      </c>
      <c r="W49" s="42" t="e">
        <f t="shared" si="1"/>
        <v>#DIV/0!</v>
      </c>
      <c r="X49" s="43" t="e">
        <f t="shared" si="1"/>
        <v>#DIV/0!</v>
      </c>
      <c r="Y49" s="44" t="e">
        <f t="shared" si="2"/>
        <v>#DIV/0!</v>
      </c>
    </row>
    <row r="50" spans="1:25" x14ac:dyDescent="0.25">
      <c r="A50" s="90"/>
      <c r="B50" s="80"/>
      <c r="C50" s="83"/>
      <c r="D50" s="87" t="e">
        <f>10*LOG10((10^(#REF!/10))/(1 + 10^(#REF!/10) + 10^(#REF!/10)))</f>
        <v>#REF!</v>
      </c>
      <c r="E50" s="87" t="e">
        <f>10*LOG10((10^(#REF!/10))/(1 + 10^(#REF!/10) + 10^(#REF!/10)))</f>
        <v>#REF!</v>
      </c>
      <c r="F50" s="9" t="s">
        <v>5</v>
      </c>
      <c r="G50" s="2"/>
      <c r="H50" s="2"/>
      <c r="I50" s="48"/>
      <c r="J50" s="48"/>
      <c r="K50" s="2"/>
      <c r="L50" s="2"/>
      <c r="M50" s="2"/>
      <c r="N50" s="2"/>
      <c r="O50" s="2"/>
      <c r="P50" s="2"/>
      <c r="Q50" s="2"/>
      <c r="R50" s="2"/>
      <c r="S50" s="2"/>
      <c r="T50" s="3"/>
      <c r="U50" s="42">
        <f t="shared" si="0"/>
        <v>0</v>
      </c>
      <c r="V50" s="43">
        <f t="shared" si="0"/>
        <v>0</v>
      </c>
      <c r="W50" s="42" t="e">
        <f t="shared" si="1"/>
        <v>#DIV/0!</v>
      </c>
      <c r="X50" s="43" t="e">
        <f t="shared" si="1"/>
        <v>#DIV/0!</v>
      </c>
      <c r="Y50" s="44" t="e">
        <f t="shared" si="2"/>
        <v>#DIV/0!</v>
      </c>
    </row>
    <row r="51" spans="1:25" ht="16.5" thickBot="1" x14ac:dyDescent="0.3">
      <c r="A51" s="91"/>
      <c r="B51" s="81"/>
      <c r="C51" s="84"/>
      <c r="D51" s="88"/>
      <c r="E51" s="88"/>
      <c r="F51" s="23" t="s">
        <v>6</v>
      </c>
      <c r="G51" s="7"/>
      <c r="H51" s="7"/>
      <c r="I51" s="49"/>
      <c r="J51" s="49"/>
      <c r="K51" s="7"/>
      <c r="L51" s="7"/>
      <c r="M51" s="7"/>
      <c r="N51" s="7"/>
      <c r="O51" s="7"/>
      <c r="P51" s="7"/>
      <c r="Q51" s="7"/>
      <c r="R51" s="7"/>
      <c r="S51" s="7"/>
      <c r="T51" s="22"/>
      <c r="U51" s="28">
        <f t="shared" si="0"/>
        <v>0</v>
      </c>
      <c r="V51" s="34">
        <f t="shared" si="0"/>
        <v>0</v>
      </c>
      <c r="W51" s="28" t="e">
        <f t="shared" si="1"/>
        <v>#DIV/0!</v>
      </c>
      <c r="X51" s="34" t="e">
        <f t="shared" si="1"/>
        <v>#DIV/0!</v>
      </c>
      <c r="Y51" s="38" t="e">
        <f t="shared" si="2"/>
        <v>#DIV/0!</v>
      </c>
    </row>
  </sheetData>
  <mergeCells count="74">
    <mergeCell ref="D42:D43"/>
    <mergeCell ref="E42:E43"/>
    <mergeCell ref="D44:D45"/>
    <mergeCell ref="E44:E45"/>
    <mergeCell ref="C46:C51"/>
    <mergeCell ref="D46:D47"/>
    <mergeCell ref="E46:E47"/>
    <mergeCell ref="D48:D49"/>
    <mergeCell ref="E48:E49"/>
    <mergeCell ref="D50:D51"/>
    <mergeCell ref="E50:E51"/>
    <mergeCell ref="D26:D27"/>
    <mergeCell ref="E26:E27"/>
    <mergeCell ref="D30:D31"/>
    <mergeCell ref="E30:E31"/>
    <mergeCell ref="D32:D33"/>
    <mergeCell ref="E32:E33"/>
    <mergeCell ref="A28:A51"/>
    <mergeCell ref="B28:B39"/>
    <mergeCell ref="C28:C33"/>
    <mergeCell ref="D28:D29"/>
    <mergeCell ref="E28:E29"/>
    <mergeCell ref="C34:C39"/>
    <mergeCell ref="D34:D35"/>
    <mergeCell ref="E34:E35"/>
    <mergeCell ref="D36:D37"/>
    <mergeCell ref="E36:E37"/>
    <mergeCell ref="D38:D39"/>
    <mergeCell ref="E38:E39"/>
    <mergeCell ref="B40:B51"/>
    <mergeCell ref="C40:C45"/>
    <mergeCell ref="D40:D41"/>
    <mergeCell ref="E40:E41"/>
    <mergeCell ref="E12:E13"/>
    <mergeCell ref="D14:D15"/>
    <mergeCell ref="E14:E15"/>
    <mergeCell ref="B16:B27"/>
    <mergeCell ref="C16:C21"/>
    <mergeCell ref="D16:D17"/>
    <mergeCell ref="E16:E17"/>
    <mergeCell ref="D18:D19"/>
    <mergeCell ref="E18:E19"/>
    <mergeCell ref="D20:D21"/>
    <mergeCell ref="E20:E21"/>
    <mergeCell ref="C22:C27"/>
    <mergeCell ref="D22:D23"/>
    <mergeCell ref="E22:E23"/>
    <mergeCell ref="D24:D25"/>
    <mergeCell ref="E24:E25"/>
    <mergeCell ref="U2:V2"/>
    <mergeCell ref="W2:X2"/>
    <mergeCell ref="Y2:Y3"/>
    <mergeCell ref="A4:A27"/>
    <mergeCell ref="B4:B15"/>
    <mergeCell ref="C4:C9"/>
    <mergeCell ref="D4:D5"/>
    <mergeCell ref="E4:E5"/>
    <mergeCell ref="D6:D7"/>
    <mergeCell ref="E6:E7"/>
    <mergeCell ref="D8:D9"/>
    <mergeCell ref="E8:E9"/>
    <mergeCell ref="C10:C15"/>
    <mergeCell ref="D10:D11"/>
    <mergeCell ref="E10:E11"/>
    <mergeCell ref="D12:D13"/>
    <mergeCell ref="G1:T1"/>
    <mergeCell ref="A2:F2"/>
    <mergeCell ref="G2:H2"/>
    <mergeCell ref="I2:J2"/>
    <mergeCell ref="K2:L2"/>
    <mergeCell ref="M2:N2"/>
    <mergeCell ref="O2:P2"/>
    <mergeCell ref="Q2:R2"/>
    <mergeCell ref="S2:T2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09BC99-2634-46C4-AEA1-B3549B5D4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685D81-CDD6-4A0F-8364-F4D63A83B80D}">
  <ds:schemaRefs>
    <ds:schemaRef ds:uri="http://purl.org/dc/dcmitype/"/>
    <ds:schemaRef ds:uri="2f282d3b-eb4a-4b09-b61f-b9593442e286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b239327-9e80-40e4-b1b7-4394fed77a3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Title</vt:lpstr>
      <vt:lpstr>Sheet1</vt:lpstr>
      <vt:lpstr>Summary-SINR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mtk21845</cp:lastModifiedBy>
  <dcterms:created xsi:type="dcterms:W3CDTF">2019-11-11T10:49:25Z</dcterms:created>
  <dcterms:modified xsi:type="dcterms:W3CDTF">2022-02-23T08:17:50Z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(3)jn1CU9Hg592wbH4PcHxcxZHB8ZGaJRKmXkH3LlAYb6h5anGChK/PVjSPuxturvt2Vc5uWsAq
SwkbnPGfeKpL3h5baLhTzgJTkggE1rfV6Cez5iVJzBlMhGaONNhZ1Iq12PIr7GjvycEZIN68
m0GUCeN6FMKAUHE1adNN5bKJ3sJjoQ1QjyCYBDl5zY+hN7Cc3Li4ipO8y7QmLPvEXaDKFXBX
r1X9+T/7UjgvgXju6p</vt:lpwstr>
  </property>
  <property fmtid="{D5CDD505-2E9C-101B-9397-08002B2CF9AE}" pid="9" name="_2015_ms_pID_7253431">
    <vt:lpwstr>X1WSs9RiMjFA5xdeZsWu+nsMxBB6iH9ddmQopWaCQ8pJsD/BDphaoH
/5AjgbE7E+M0KdK2uMBKIk2AiYK5v42759RvcDy5XE7DwntakolCPL3PlGmSBCwA4finQXkK
3fRSjhgQMwCztc9DO3OTZ2XkrLYn5kDeU3r7fjTsFok4Q+8so/KVpdCz7iaZQTy8o+eK8GlC
bQSg0zk2+o8RnGbYr4FjvIkvBDG5awipggEM</vt:lpwstr>
  </property>
  <property fmtid="{D5CDD505-2E9C-101B-9397-08002B2CF9AE}" pid="10" name="_2015_ms_pID_7253432">
    <vt:lpwstr>tw==</vt:lpwstr>
  </property>
  <property fmtid="{D5CDD505-2E9C-101B-9397-08002B2CF9AE}" pid="11" name="_NewReviewCycle">
    <vt:lpwstr/>
  </property>
  <property fmtid="{D5CDD505-2E9C-101B-9397-08002B2CF9AE}" pid="12" name="CTPClassification">
    <vt:lpwstr>CTP_NT</vt:lpwstr>
  </property>
  <property fmtid="{D5CDD505-2E9C-101B-9397-08002B2CF9AE}" pid="13" name="MSIP_Label_9aa06179-68b3-4e2b-b09b-a2424735516b_Enabled">
    <vt:lpwstr>False</vt:lpwstr>
  </property>
  <property fmtid="{D5CDD505-2E9C-101B-9397-08002B2CF9AE}" pid="14" name="MSIP_Label_9aa06179-68b3-4e2b-b09b-a2424735516b_SiteId">
    <vt:lpwstr>46c98d88-e344-4ed4-8496-4ed7712e255d</vt:lpwstr>
  </property>
  <property fmtid="{D5CDD505-2E9C-101B-9397-08002B2CF9AE}" pid="15" name="MSIP_Label_9aa06179-68b3-4e2b-b09b-a2424735516b_Owner">
    <vt:lpwstr>dmitry.belov@intel.com</vt:lpwstr>
  </property>
  <property fmtid="{D5CDD505-2E9C-101B-9397-08002B2CF9AE}" pid="16" name="MSIP_Label_9aa06179-68b3-4e2b-b09b-a2424735516b_SetDate">
    <vt:lpwstr>2021-05-19T08:04:03.4805523Z</vt:lpwstr>
  </property>
  <property fmtid="{D5CDD505-2E9C-101B-9397-08002B2CF9AE}" pid="17" name="MSIP_Label_9aa06179-68b3-4e2b-b09b-a2424735516b_Name">
    <vt:lpwstr>Intel Confidential</vt:lpwstr>
  </property>
  <property fmtid="{D5CDD505-2E9C-101B-9397-08002B2CF9AE}" pid="18" name="MSIP_Label_9aa06179-68b3-4e2b-b09b-a2424735516b_Application">
    <vt:lpwstr>Microsoft Azure Information Protection</vt:lpwstr>
  </property>
  <property fmtid="{D5CDD505-2E9C-101B-9397-08002B2CF9AE}" pid="19" name="MSIP_Label_9aa06179-68b3-4e2b-b09b-a2424735516b_ActionId">
    <vt:lpwstr>74c5dd67-3d7a-4c57-ab1a-f920de49aae1</vt:lpwstr>
  </property>
  <property fmtid="{D5CDD505-2E9C-101B-9397-08002B2CF9AE}" pid="20" name="MSIP_Label_9aa06179-68b3-4e2b-b09b-a2424735516b_Extended_MSFT_Method">
    <vt:lpwstr>Manual</vt:lpwstr>
  </property>
  <property fmtid="{D5CDD505-2E9C-101B-9397-08002B2CF9AE}" pid="21" name="_readonly">
    <vt:lpwstr/>
  </property>
  <property fmtid="{D5CDD505-2E9C-101B-9397-08002B2CF9AE}" pid="22" name="_change">
    <vt:lpwstr/>
  </property>
  <property fmtid="{D5CDD505-2E9C-101B-9397-08002B2CF9AE}" pid="23" name="_full-control">
    <vt:lpwstr/>
  </property>
  <property fmtid="{D5CDD505-2E9C-101B-9397-08002B2CF9AE}" pid="24" name="sflag">
    <vt:lpwstr>1645065974</vt:lpwstr>
  </property>
</Properties>
</file>