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rrawirelessinc-my.sharepoint.com/personal/sdost_sierrawireless_com/Documents/3GPP/NR-RedCap/"/>
    </mc:Choice>
  </mc:AlternateContent>
  <xr:revisionPtr revIDLastSave="22" documentId="13_ncr:1_{83C04474-B0B9-E64F-99CC-DF2251C02845}" xr6:coauthVersionLast="45" xr6:coauthVersionMax="45" xr10:uidLastSave="{D411CF04-D18C-46CF-8778-7F87B0CF9207}"/>
  <bookViews>
    <workbookView xWindow="20370" yWindow="-120" windowWidth="29040" windowHeight="1599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9" i="6" l="1"/>
  <c r="N148" i="6"/>
  <c r="N160" i="6" s="1"/>
  <c r="N139" i="6"/>
  <c r="N128" i="6"/>
  <c r="N140" i="6" s="1"/>
  <c r="N119" i="6"/>
  <c r="N108" i="6"/>
  <c r="N120" i="6" s="1"/>
  <c r="N99" i="6"/>
  <c r="N100" i="6" s="1"/>
  <c r="N88" i="6"/>
  <c r="N79" i="6"/>
  <c r="N80" i="6" s="1"/>
  <c r="N68" i="6"/>
  <c r="N59" i="6"/>
  <c r="N48" i="6"/>
  <c r="N60" i="6" s="1"/>
  <c r="N40" i="6"/>
  <c r="N39" i="6"/>
  <c r="N28" i="6"/>
  <c r="N19" i="6"/>
  <c r="N8" i="6"/>
  <c r="N20" i="6" s="1"/>
  <c r="O148" i="5"/>
  <c r="O128" i="5"/>
  <c r="O108" i="5"/>
  <c r="O88" i="5"/>
  <c r="O68" i="5"/>
  <c r="O48" i="5"/>
  <c r="O28" i="5"/>
  <c r="O8" i="5"/>
  <c r="L8" i="5" l="1"/>
  <c r="L146" i="4" l="1"/>
  <c r="L135" i="4"/>
  <c r="L125" i="4"/>
  <c r="L114" i="4"/>
  <c r="L126" i="4" s="1"/>
  <c r="L104" i="4"/>
  <c r="L93" i="4"/>
  <c r="L83" i="4"/>
  <c r="L72" i="4"/>
  <c r="L62" i="4"/>
  <c r="L51" i="4"/>
  <c r="L63" i="4" s="1"/>
  <c r="L41" i="4"/>
  <c r="L30" i="4"/>
  <c r="L42" i="4" s="1"/>
  <c r="L20" i="4"/>
  <c r="L9" i="4"/>
  <c r="M159" i="6"/>
  <c r="M148" i="6"/>
  <c r="M139" i="6"/>
  <c r="M128" i="6"/>
  <c r="M140" i="6" s="1"/>
  <c r="M119" i="6"/>
  <c r="M120" i="6" s="1"/>
  <c r="M99" i="6"/>
  <c r="M88" i="6"/>
  <c r="M79" i="6"/>
  <c r="M68" i="6"/>
  <c r="M59" i="6"/>
  <c r="M48" i="6"/>
  <c r="M39" i="6"/>
  <c r="M28" i="6"/>
  <c r="M19" i="6"/>
  <c r="M8" i="6"/>
  <c r="M159" i="5"/>
  <c r="M148" i="5"/>
  <c r="M160" i="5" s="1"/>
  <c r="M139" i="5"/>
  <c r="M128" i="5"/>
  <c r="M119" i="5"/>
  <c r="M108" i="5"/>
  <c r="M120" i="5" s="1"/>
  <c r="M99" i="5"/>
  <c r="M88" i="5"/>
  <c r="M79" i="5"/>
  <c r="M68" i="5"/>
  <c r="M59" i="5"/>
  <c r="M48" i="5"/>
  <c r="M60" i="5" s="1"/>
  <c r="M39" i="5"/>
  <c r="M28" i="5"/>
  <c r="M40" i="5" s="1"/>
  <c r="M19" i="5"/>
  <c r="M8" i="5"/>
  <c r="M20" i="5" s="1"/>
  <c r="L105" i="4" l="1"/>
  <c r="L21" i="4"/>
  <c r="M160" i="6"/>
  <c r="M40" i="6"/>
  <c r="M20" i="6"/>
  <c r="M100" i="6"/>
  <c r="M80" i="5"/>
  <c r="L147" i="4"/>
  <c r="M140" i="5"/>
  <c r="L84" i="4"/>
  <c r="M100" i="5"/>
  <c r="M60" i="6"/>
  <c r="M80" i="6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41" i="4"/>
  <c r="J30" i="4"/>
  <c r="J20" i="4"/>
  <c r="J9" i="4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63" i="4" l="1"/>
  <c r="J60" i="6"/>
  <c r="J40" i="6"/>
  <c r="J21" i="4"/>
  <c r="J100" i="6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M63" i="4"/>
  <c r="U63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M42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V40" i="6"/>
  <c r="P80" i="6"/>
  <c r="F60" i="6"/>
  <c r="V60" i="6"/>
  <c r="E80" i="6"/>
  <c r="U80" i="6"/>
  <c r="Q2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V160" i="6"/>
  <c r="O100" i="6"/>
  <c r="Q40" i="6"/>
  <c r="P20" i="6"/>
  <c r="E120" i="6"/>
  <c r="U120" i="6"/>
  <c r="K160" i="6"/>
  <c r="K60" i="6"/>
  <c r="C80" i="6"/>
  <c r="K80" i="6"/>
  <c r="S80" i="6"/>
  <c r="C40" i="6"/>
  <c r="K40" i="6"/>
  <c r="S40" i="6"/>
  <c r="O120" i="6"/>
  <c r="F140" i="6"/>
  <c r="V140" i="6"/>
  <c r="E160" i="6"/>
  <c r="U160" i="6"/>
  <c r="E60" i="6"/>
  <c r="U60" i="6"/>
  <c r="L20" i="6"/>
  <c r="T20" i="6"/>
  <c r="P140" i="6"/>
  <c r="F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U20" i="6"/>
  <c r="F120" i="6"/>
  <c r="V120" i="6"/>
  <c r="L140" i="6"/>
  <c r="T140" i="6"/>
  <c r="E100" i="6"/>
  <c r="U100" i="6"/>
  <c r="P60" i="6"/>
  <c r="Q120" i="6"/>
  <c r="T40" i="6"/>
  <c r="Q1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M83" i="4"/>
  <c r="K83" i="4"/>
  <c r="F83" i="4"/>
  <c r="M72" i="4"/>
  <c r="M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85D1DACF-8369-43C3-9B85-49DEC920586E}">
      <text>
        <r>
          <rPr>
            <sz val="9"/>
            <color indexed="81"/>
            <rFont val="Tahoma"/>
            <charset val="1"/>
          </rPr>
          <t>3dB less insertion loss requires PA to need 1/2 the output power</t>
        </r>
      </text>
    </comment>
    <comment ref="O66" authorId="0" shapeId="0" xr:uid="{183AB906-6CDD-415D-A5DE-ACE60E5516E5}">
      <text>
        <r>
          <rPr>
            <sz val="9"/>
            <color indexed="81"/>
            <rFont val="Tahoma"/>
            <charset val="1"/>
          </rPr>
          <t xml:space="preserve">3dB less insertion loss makes LNA easier to meet NF requirement.
</t>
        </r>
      </text>
    </comment>
    <comment ref="O70" authorId="0" shapeId="0" xr:uid="{6C4A9E4B-500C-43FA-AFAF-2641AB0EAF15}">
      <text>
        <r>
          <rPr>
            <sz val="9"/>
            <color indexed="81"/>
            <rFont val="Tahoma"/>
            <charset val="1"/>
          </rPr>
          <t xml:space="preserve">No need for simutaneous FFT and IFFT
</t>
        </r>
      </text>
    </comment>
    <comment ref="O75" authorId="0" shapeId="0" xr:uid="{86577103-766A-4826-9C51-95CA8D694465}">
      <text>
        <r>
          <rPr>
            <sz val="9"/>
            <color indexed="81"/>
            <rFont val="Tahoma"/>
            <charset val="1"/>
          </rPr>
          <t>No need to support simultaneous UL processing.</t>
        </r>
      </text>
    </comment>
    <comment ref="O77" authorId="0" shapeId="0" xr:uid="{ABBAE42F-2B53-4F62-B87A-CC2CEE2875FD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6" authorId="0" shapeId="0" xr:uid="{C1D473E8-9279-4589-B8BB-51FAD5E25A56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<sst xmlns="http://schemas.openxmlformats.org/spreadsheetml/2006/main" count="768" uniqueCount="107">
  <si>
    <t>Reference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</si>
  <si>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</si>
  <si>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</si>
  <si>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</si>
  <si>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</si>
  <si>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</si>
  <si>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</si>
  <si>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</si>
  <si>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</si>
  <si>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</si>
  <si>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</si>
  <si>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</si>
  <si>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</si>
  <si>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</si>
  <si>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</si>
  <si>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</si>
  <si>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</si>
  <si>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</si>
  <si>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</si>
  <si>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</si>
  <si>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</si>
  <si>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</si>
  <si>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</si>
  <si>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</si>
  <si>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</si>
  <si>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</si>
  <si>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</si>
  <si>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</si>
  <si>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</si>
  <si>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</si>
  <si>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</si>
  <si>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</si>
  <si>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</si>
  <si>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</si>
  <si>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</si>
  <si>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</si>
  <si>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</si>
  <si>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</si>
  <si>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</si>
  <si>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</si>
  <si>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</si>
  <si>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</si>
  <si>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</si>
  <si>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</si>
  <si>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</si>
  <si>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</si>
  <si>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</si>
  <si>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</si>
  <si>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</si>
  <si>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</si>
  <si>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</si>
  <si>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</si>
  <si>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</si>
  <si>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</si>
  <si>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</si>
  <si>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</si>
  <si>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</si>
  <si>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</si>
  <si>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</si>
  <si>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</si>
  <si>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</si>
  <si>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</si>
  <si>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</si>
  <si>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</si>
  <si>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</si>
  <si>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</si>
  <si>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</si>
  <si>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</si>
  <si>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</si>
  <si>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</si>
  <si>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</si>
  <si>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</si>
  <si>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</si>
  <si>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</si>
  <si>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</si>
  <si>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</si>
  <si>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</si>
  <si>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</si>
  <si>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</si>
  <si>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</si>
  <si>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</si>
  <si>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</si>
  <si>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</si>
  <si>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</si>
  <si>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</si>
  <si>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</si>
  <si>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</si>
  <si>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</si>
  <si>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</si>
  <si>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</si>
  <si>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</si>
  <si>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</si>
  <si>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</si>
  <si>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</si>
  <si>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</si>
  <si>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</si>
  <si>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</si>
  <si>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</si>
  <si>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</si>
  <si>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</si>
  <si>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</si>
  <si>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</si>
  <si>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</si>
  <si>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</si>
  <si>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</si>
  <si>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Apple</t>
  </si>
  <si>
    <t>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</si>
</sst>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/>
    <xf numFmtId="9" fontId="11" fillId="0" borderId="1" xfId="0" applyNumberFormat="1" applyFont="1" applyBorder="1"/>
    <xf numFmtId="10" fontId="11" fillId="0" borderId="1" xfId="0" applyNumberFormat="1" applyFont="1" applyBorder="1"/>
    <xf numFmtId="10" fontId="12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view="pageBreakPreview" zoomScaleNormal="139" zoomScaleSheetLayoutView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Z146" sqref="Z146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3" width="8.140625" style="1" customWidth="1" outlineLevel="1"/>
    <col min="4" max="4" width="6.140625" style="1" customWidth="1" outlineLevel="1"/>
    <col min="5" max="5" width="7.7109375" style="1" customWidth="1" outlineLevel="1"/>
    <col min="6" max="6" width="7.85546875" style="1" customWidth="1" outlineLevel="1"/>
    <col min="7" max="12" width="6.140625" style="1" customWidth="1" outlineLevel="1"/>
    <col min="13" max="13" width="6" style="1" bestFit="1" customWidth="1" outlineLevel="1"/>
    <col min="14" max="14" width="7.140625" style="1" customWidth="1" outlineLevel="1"/>
    <col min="15" max="22" width="9.42578125" style="1" customWidth="1" outlineLevel="1"/>
    <col min="23" max="23" width="9.42578125" style="1" customWidth="1"/>
    <col min="24" max="16384" width="9.140625" style="1"/>
  </cols>
  <sheetData>
    <row r="1" spans="1:23" ht="20.25" customHeight="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8" t="s">
        <v>68</v>
      </c>
      <c r="I1" s="8" t="s">
        <v>74</v>
      </c>
      <c r="J1" s="8" t="s">
        <v>77</v>
      </c>
      <c r="K1" s="8" t="s">
        <v>78</v>
      </c>
      <c r="L1" s="8" t="s">
        <v>86</v>
      </c>
      <c r="M1" s="8" t="s">
        <v>92</v>
      </c>
      <c r="N1" s="8" t="s">
        <v>105</v>
      </c>
      <c r="O1" s="8" t="s">
        <v>106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2" thickBot="1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outlineLevel="2" thickBot="1">
      <c r="A4" s="2" t="s">
        <v>4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0.25</v>
      </c>
      <c r="O4" s="17">
        <v>0.2</v>
      </c>
      <c r="P4" s="17"/>
      <c r="Q4" s="17"/>
      <c r="R4" s="17"/>
      <c r="S4" s="17"/>
      <c r="T4" s="17"/>
      <c r="U4" s="17"/>
      <c r="V4" s="17"/>
      <c r="W4" s="12">
        <f>AVERAGE(C4:V4)</f>
        <v>0.23846153846153847</v>
      </c>
    </row>
    <row r="5" spans="1:23" ht="12" outlineLevel="2" thickBot="1">
      <c r="A5" s="2" t="s">
        <v>5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20">
        <v>0.1</v>
      </c>
      <c r="O5" s="17">
        <v>0.1</v>
      </c>
      <c r="P5" s="17"/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ht="12" outlineLevel="2" thickBot="1">
      <c r="A6" s="2" t="s">
        <v>6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20">
        <v>0.42749999999999999</v>
      </c>
      <c r="O6" s="17">
        <v>0.4</v>
      </c>
      <c r="P6" s="17"/>
      <c r="Q6" s="17"/>
      <c r="R6" s="17"/>
      <c r="S6" s="17"/>
      <c r="T6" s="17"/>
      <c r="U6" s="17"/>
      <c r="V6" s="17"/>
      <c r="W6" s="12">
        <f t="shared" si="0"/>
        <v>0.43365384615384622</v>
      </c>
    </row>
    <row r="7" spans="1:23" ht="12" outlineLevel="2" thickBot="1">
      <c r="A7" s="2" t="s">
        <v>7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20">
        <v>0.2</v>
      </c>
      <c r="O7" s="17">
        <v>0.2</v>
      </c>
      <c r="P7" s="17"/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ht="12" outlineLevel="1" thickBot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>SUM(L4:L7)</f>
        <v>1</v>
      </c>
      <c r="M8" s="13">
        <f>SUM(M4:M7)</f>
        <v>1</v>
      </c>
      <c r="N8" s="13">
        <f t="shared" si="1"/>
        <v>0.97750000000000004</v>
      </c>
      <c r="O8" s="13">
        <f t="shared" si="1"/>
        <v>0.90000000000000013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0.97211538461538471</v>
      </c>
    </row>
    <row r="9" spans="1:23" ht="12" outlineLevel="2" thickBot="1">
      <c r="A9" s="2" t="s">
        <v>9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41">
        <v>0.1</v>
      </c>
      <c r="O9" s="17">
        <v>0.02</v>
      </c>
      <c r="P9" s="17"/>
      <c r="Q9" s="17"/>
      <c r="R9" s="17"/>
      <c r="S9" s="17"/>
      <c r="T9" s="17"/>
      <c r="U9" s="17"/>
      <c r="V9" s="17"/>
      <c r="W9" s="12">
        <f t="shared" ref="W9:W18" si="2">AVERAGE(C9:V9)</f>
        <v>2.7230769230769229E-2</v>
      </c>
    </row>
    <row r="10" spans="1:23" ht="12" outlineLevel="2" thickBot="1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42">
        <v>0.02</v>
      </c>
      <c r="O10" s="17">
        <v>8.0000000000000002E-3</v>
      </c>
      <c r="P10" s="17"/>
      <c r="Q10" s="17"/>
      <c r="R10" s="17"/>
      <c r="S10" s="17"/>
      <c r="T10" s="17"/>
      <c r="U10" s="17"/>
      <c r="V10" s="17"/>
      <c r="W10" s="12">
        <f t="shared" si="2"/>
        <v>1.0338461538461538E-2</v>
      </c>
    </row>
    <row r="11" spans="1:23" ht="12" outlineLevel="2" thickBot="1">
      <c r="A11" s="2" t="s">
        <v>11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42">
        <v>0.05</v>
      </c>
      <c r="O11" s="17">
        <v>0.02</v>
      </c>
      <c r="P11" s="17"/>
      <c r="Q11" s="17"/>
      <c r="R11" s="17"/>
      <c r="S11" s="17"/>
      <c r="T11" s="17"/>
      <c r="U11" s="17"/>
      <c r="V11" s="17"/>
      <c r="W11" s="12">
        <f t="shared" si="2"/>
        <v>2.2230769230769228E-2</v>
      </c>
    </row>
    <row r="12" spans="1:23" ht="12" outlineLevel="2" thickBot="1">
      <c r="A12" s="2" t="s">
        <v>12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42">
        <v>0.16800000000000001</v>
      </c>
      <c r="O12" s="17">
        <v>0.14399999999999999</v>
      </c>
      <c r="P12" s="17"/>
      <c r="Q12" s="17"/>
      <c r="R12" s="17"/>
      <c r="S12" s="17"/>
      <c r="T12" s="17"/>
      <c r="U12" s="17"/>
      <c r="V12" s="17"/>
      <c r="W12" s="12">
        <f t="shared" si="2"/>
        <v>9.8092307692307701E-2</v>
      </c>
    </row>
    <row r="13" spans="1:23" ht="12" outlineLevel="2" thickBot="1">
      <c r="A13" s="2" t="s">
        <v>13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42">
        <v>5.5E-2</v>
      </c>
      <c r="O13" s="17">
        <v>0.02</v>
      </c>
      <c r="P13" s="17"/>
      <c r="Q13" s="17"/>
      <c r="R13" s="17"/>
      <c r="S13" s="17"/>
      <c r="T13" s="17"/>
      <c r="U13" s="17"/>
      <c r="V13" s="17"/>
      <c r="W13" s="12">
        <f t="shared" si="2"/>
        <v>3.9230769230769229E-2</v>
      </c>
    </row>
    <row r="14" spans="1:23" ht="12" outlineLevel="2" thickBot="1">
      <c r="A14" s="2" t="s">
        <v>14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42">
        <v>8.4000000000000005E-2</v>
      </c>
      <c r="O14" s="17">
        <v>2.8000000000000001E-2</v>
      </c>
      <c r="P14" s="17"/>
      <c r="Q14" s="17"/>
      <c r="R14" s="17"/>
      <c r="S14" s="17"/>
      <c r="T14" s="17"/>
      <c r="U14" s="17"/>
      <c r="V14" s="17"/>
      <c r="W14" s="12">
        <f t="shared" si="2"/>
        <v>4.0969230769230765E-2</v>
      </c>
    </row>
    <row r="15" spans="1:23" ht="12" outlineLevel="2" thickBot="1">
      <c r="A15" s="2" t="s">
        <v>15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42">
        <v>3.5000000000000003E-2</v>
      </c>
      <c r="O15" s="17">
        <v>0.05</v>
      </c>
      <c r="P15" s="17"/>
      <c r="Q15" s="17"/>
      <c r="R15" s="17"/>
      <c r="S15" s="17"/>
      <c r="T15" s="17"/>
      <c r="U15" s="17"/>
      <c r="V15" s="17"/>
      <c r="W15" s="12">
        <f t="shared" si="2"/>
        <v>4.4230769230769233E-2</v>
      </c>
    </row>
    <row r="16" spans="1:23" ht="12" outlineLevel="2" thickBot="1">
      <c r="A16" s="2" t="s">
        <v>16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42">
        <v>0.09</v>
      </c>
      <c r="O16" s="17">
        <v>0.09</v>
      </c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ht="12" outlineLevel="2" thickBot="1">
      <c r="A17" s="2" t="s">
        <v>17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42">
        <v>3.7499999999999999E-2</v>
      </c>
      <c r="O17" s="17">
        <v>0.02</v>
      </c>
      <c r="P17" s="17"/>
      <c r="Q17" s="17"/>
      <c r="R17" s="17"/>
      <c r="S17" s="17"/>
      <c r="T17" s="17"/>
      <c r="U17" s="17"/>
      <c r="V17" s="17"/>
      <c r="W17" s="12">
        <f t="shared" si="2"/>
        <v>3.6730769230769227E-2</v>
      </c>
    </row>
    <row r="18" spans="1:23" ht="12" outlineLevel="2" thickBot="1">
      <c r="A18" s="2" t="s">
        <v>18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42">
        <v>6.3E-2</v>
      </c>
      <c r="O18" s="17">
        <v>0.09</v>
      </c>
      <c r="P18" s="17"/>
      <c r="Q18" s="17"/>
      <c r="R18" s="17"/>
      <c r="S18" s="17"/>
      <c r="T18" s="17"/>
      <c r="U18" s="17"/>
      <c r="V18" s="17"/>
      <c r="W18" s="12">
        <f t="shared" si="2"/>
        <v>8.2538461538461533E-2</v>
      </c>
    </row>
    <row r="19" spans="1:23" s="5" customFormat="1" outlineLevel="1">
      <c r="A19" s="3" t="s">
        <v>19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0.7024999999999999</v>
      </c>
      <c r="O19" s="13">
        <f t="shared" si="3"/>
        <v>0.49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0.49159230769230766</v>
      </c>
    </row>
    <row r="20" spans="1:23">
      <c r="A20" s="3" t="s">
        <v>20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0.8125</v>
      </c>
      <c r="O20" s="13">
        <f t="shared" si="6"/>
        <v>0.65400000000000014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0.68380153846153846</v>
      </c>
    </row>
    <row r="21" spans="1:23" s="11" customFormat="1" ht="22.5">
      <c r="A21" s="3" t="s">
        <v>91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61</v>
      </c>
      <c r="H21" s="23" t="s">
        <v>69</v>
      </c>
      <c r="I21" s="10" t="s">
        <v>53</v>
      </c>
      <c r="J21" s="10" t="s">
        <v>54</v>
      </c>
      <c r="K21" s="10" t="s">
        <v>53</v>
      </c>
      <c r="L21" s="10" t="s">
        <v>88</v>
      </c>
      <c r="M21" s="10" t="s">
        <v>93</v>
      </c>
      <c r="N21" s="10" t="s">
        <v>49</v>
      </c>
      <c r="O21" s="10" t="s">
        <v>48</v>
      </c>
      <c r="P21" s="10"/>
      <c r="Q21" s="10"/>
      <c r="R21" s="10"/>
      <c r="S21" s="10"/>
      <c r="T21" s="10"/>
      <c r="U21" s="10"/>
      <c r="V21" s="10"/>
      <c r="W21" s="13">
        <f>COUNTIF(C21:V21,"Y")/COUNTA(C21:V21)</f>
        <v>0.30769230769230771</v>
      </c>
    </row>
    <row r="22" spans="1:23">
      <c r="H22" s="24"/>
    </row>
    <row r="23" spans="1:23">
      <c r="A23" s="9" t="s">
        <v>24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4">
        <v>0.25</v>
      </c>
      <c r="O24" s="15">
        <v>0.25</v>
      </c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4">
        <v>0.1</v>
      </c>
      <c r="O25" s="15">
        <v>0.1</v>
      </c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0.1</v>
      </c>
    </row>
    <row r="26" spans="1:23" outlineLevel="2">
      <c r="A26" s="2" t="s">
        <v>6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4">
        <v>0.45</v>
      </c>
      <c r="O26" s="15">
        <v>0.45</v>
      </c>
      <c r="P26" s="17"/>
      <c r="Q26" s="17"/>
      <c r="R26" s="17"/>
      <c r="S26" s="17"/>
      <c r="T26" s="17"/>
      <c r="U26" s="17"/>
      <c r="V26" s="17"/>
      <c r="W26" s="12">
        <f t="shared" si="8"/>
        <v>0.45000000000000012</v>
      </c>
    </row>
    <row r="27" spans="1:23" outlineLevel="2">
      <c r="A27" s="2" t="s">
        <v>7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4">
        <v>0.2</v>
      </c>
      <c r="O27" s="15">
        <v>0.2</v>
      </c>
      <c r="P27" s="17"/>
      <c r="Q27" s="17"/>
      <c r="R27" s="17"/>
      <c r="S27" s="17"/>
      <c r="T27" s="17"/>
      <c r="U27" s="17"/>
      <c r="V27" s="17"/>
      <c r="W27" s="12">
        <f t="shared" si="8"/>
        <v>0.2</v>
      </c>
    </row>
    <row r="28" spans="1:23" s="5" customFormat="1" outlineLevel="1">
      <c r="A28" s="3" t="s">
        <v>8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1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9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41">
        <v>0.1</v>
      </c>
      <c r="O29" s="15">
        <v>0.1</v>
      </c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0.1</v>
      </c>
    </row>
    <row r="30" spans="1:23" outlineLevel="2">
      <c r="A30" s="2" t="s">
        <v>10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42">
        <v>2.4E-2</v>
      </c>
      <c r="O30" s="15">
        <v>0.04</v>
      </c>
      <c r="P30" s="17"/>
      <c r="Q30" s="17"/>
      <c r="R30" s="17"/>
      <c r="S30" s="17"/>
      <c r="T30" s="17"/>
      <c r="U30" s="17"/>
      <c r="V30" s="17"/>
      <c r="W30" s="12">
        <f t="shared" si="10"/>
        <v>3.8769230769230771E-2</v>
      </c>
    </row>
    <row r="31" spans="1:23" outlineLevel="2">
      <c r="A31" s="2" t="s">
        <v>11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42">
        <v>0.06</v>
      </c>
      <c r="O31" s="15">
        <v>0.1</v>
      </c>
      <c r="P31" s="17"/>
      <c r="Q31" s="17"/>
      <c r="R31" s="17"/>
      <c r="S31" s="17"/>
      <c r="T31" s="17"/>
      <c r="U31" s="17"/>
      <c r="V31" s="17"/>
      <c r="W31" s="12">
        <f t="shared" si="10"/>
        <v>9.6923076923076917E-2</v>
      </c>
    </row>
    <row r="32" spans="1:23" outlineLevel="2">
      <c r="A32" s="2" t="s">
        <v>12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42">
        <v>0.16800000000000001</v>
      </c>
      <c r="O32" s="15">
        <v>0.24</v>
      </c>
      <c r="P32" s="17"/>
      <c r="Q32" s="17"/>
      <c r="R32" s="17"/>
      <c r="S32" s="17"/>
      <c r="T32" s="17"/>
      <c r="U32" s="17"/>
      <c r="V32" s="17"/>
      <c r="W32" s="12">
        <f t="shared" si="10"/>
        <v>0.19476923076923078</v>
      </c>
    </row>
    <row r="33" spans="1:23" outlineLevel="2">
      <c r="A33" s="2" t="s">
        <v>13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42">
        <v>6.2E-2</v>
      </c>
      <c r="O33" s="15">
        <v>0.05</v>
      </c>
      <c r="P33" s="17"/>
      <c r="Q33" s="17"/>
      <c r="R33" s="17"/>
      <c r="S33" s="17"/>
      <c r="T33" s="17"/>
      <c r="U33" s="17"/>
      <c r="V33" s="17"/>
      <c r="W33" s="12">
        <f t="shared" si="10"/>
        <v>5.0923076923076918E-2</v>
      </c>
    </row>
    <row r="34" spans="1:23" outlineLevel="2">
      <c r="A34" s="2" t="s">
        <v>14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42">
        <v>8.6800000000000002E-2</v>
      </c>
      <c r="O34" s="15">
        <v>7.0000000000000007E-2</v>
      </c>
      <c r="P34" s="17"/>
      <c r="Q34" s="17"/>
      <c r="R34" s="17"/>
      <c r="S34" s="17"/>
      <c r="T34" s="17"/>
      <c r="U34" s="17"/>
      <c r="V34" s="17"/>
      <c r="W34" s="12">
        <f t="shared" si="10"/>
        <v>7.2800000000000031E-2</v>
      </c>
    </row>
    <row r="35" spans="1:23" outlineLevel="2">
      <c r="A35" s="2" t="s">
        <v>15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42">
        <v>3.5000000000000003E-2</v>
      </c>
      <c r="O35" s="15">
        <v>0.05</v>
      </c>
      <c r="P35" s="17"/>
      <c r="Q35" s="17"/>
      <c r="R35" s="17"/>
      <c r="S35" s="17"/>
      <c r="T35" s="17"/>
      <c r="U35" s="17"/>
      <c r="V35" s="17"/>
      <c r="W35" s="12">
        <f t="shared" si="10"/>
        <v>4.8846153846153845E-2</v>
      </c>
    </row>
    <row r="36" spans="1:23" outlineLevel="2">
      <c r="A36" s="2" t="s">
        <v>16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42">
        <v>5.3999999999999999E-2</v>
      </c>
      <c r="O36" s="15">
        <v>0.09</v>
      </c>
      <c r="P36" s="17"/>
      <c r="Q36" s="17"/>
      <c r="R36" s="17"/>
      <c r="S36" s="17"/>
      <c r="T36" s="17"/>
      <c r="U36" s="17"/>
      <c r="V36" s="17"/>
      <c r="W36" s="12">
        <f t="shared" si="10"/>
        <v>8.7230769230769223E-2</v>
      </c>
    </row>
    <row r="37" spans="1:23" outlineLevel="2">
      <c r="A37" s="2" t="s">
        <v>17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42">
        <v>0.05</v>
      </c>
      <c r="O37" s="15">
        <v>0.05</v>
      </c>
      <c r="P37" s="17"/>
      <c r="Q37" s="17"/>
      <c r="R37" s="17"/>
      <c r="S37" s="17"/>
      <c r="T37" s="17"/>
      <c r="U37" s="17"/>
      <c r="V37" s="17"/>
      <c r="W37" s="12">
        <f t="shared" si="10"/>
        <v>0.05</v>
      </c>
    </row>
    <row r="38" spans="1:23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42">
        <v>6.3E-2</v>
      </c>
      <c r="O38" s="15">
        <v>4.4999999999999998E-2</v>
      </c>
      <c r="P38" s="17"/>
      <c r="Q38" s="17"/>
      <c r="R38" s="17"/>
      <c r="S38" s="17"/>
      <c r="T38" s="17"/>
      <c r="U38" s="17"/>
      <c r="V38" s="17"/>
      <c r="W38" s="12">
        <f t="shared" si="10"/>
        <v>4.7923076923076929E-2</v>
      </c>
    </row>
    <row r="39" spans="1:23" s="5" customFormat="1" outlineLevel="1">
      <c r="A39" s="3" t="s">
        <v>19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0.70280000000000009</v>
      </c>
      <c r="O39" s="13">
        <f t="shared" si="11"/>
        <v>0.83500000000000019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0.78818461538461548</v>
      </c>
    </row>
    <row r="40" spans="1:23">
      <c r="A40" s="3" t="s">
        <v>20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0.82168000000000008</v>
      </c>
      <c r="O40" s="13">
        <f t="shared" si="12"/>
        <v>0.90100000000000013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0.87291076923076927</v>
      </c>
    </row>
    <row r="41" spans="1:23" s="11" customFormat="1" ht="22.5">
      <c r="A41" s="3" t="s">
        <v>91</v>
      </c>
      <c r="B41" s="4"/>
      <c r="C41" s="10" t="s">
        <v>49</v>
      </c>
      <c r="D41" s="10" t="s">
        <v>49</v>
      </c>
      <c r="E41" s="10" t="s">
        <v>49</v>
      </c>
      <c r="F41" s="10" t="s">
        <v>53</v>
      </c>
      <c r="G41" s="10" t="s">
        <v>62</v>
      </c>
      <c r="H41" s="23" t="s">
        <v>69</v>
      </c>
      <c r="I41" s="10" t="s">
        <v>53</v>
      </c>
      <c r="J41" s="10" t="s">
        <v>53</v>
      </c>
      <c r="K41" s="10" t="s">
        <v>79</v>
      </c>
      <c r="L41" s="10" t="s">
        <v>88</v>
      </c>
      <c r="M41" s="10" t="s">
        <v>49</v>
      </c>
      <c r="N41" s="10" t="s">
        <v>49</v>
      </c>
      <c r="O41" s="10" t="s">
        <v>49</v>
      </c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2" thickBot="1">
      <c r="A43" s="9" t="s">
        <v>25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2" outlineLevel="2" thickBot="1">
      <c r="A44" s="2" t="s">
        <v>4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43">
        <v>0.14499999999999999</v>
      </c>
      <c r="O44" s="15">
        <v>0.25</v>
      </c>
      <c r="P44" s="17"/>
      <c r="Q44" s="17"/>
      <c r="R44" s="17"/>
      <c r="S44" s="17"/>
      <c r="T44" s="17"/>
      <c r="U44" s="17"/>
      <c r="V44" s="17"/>
      <c r="W44" s="12">
        <f>AVERAGE(C44:V44)</f>
        <v>0.23711538461538462</v>
      </c>
    </row>
    <row r="45" spans="1:23" ht="12" outlineLevel="2" thickBot="1">
      <c r="A45" s="2" t="s">
        <v>5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43">
        <v>1.0000000000000002E-2</v>
      </c>
      <c r="O45" s="15">
        <v>0.05</v>
      </c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4.8038461538461544E-2</v>
      </c>
    </row>
    <row r="46" spans="1:23" ht="12" outlineLevel="2" thickBot="1">
      <c r="A46" s="2" t="s">
        <v>6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43">
        <v>0.30600000000000005</v>
      </c>
      <c r="O46" s="15">
        <v>0.22500000000000001</v>
      </c>
      <c r="P46" s="17"/>
      <c r="Q46" s="17"/>
      <c r="R46" s="17"/>
      <c r="S46" s="17"/>
      <c r="T46" s="17"/>
      <c r="U46" s="17"/>
      <c r="V46" s="17"/>
      <c r="W46" s="12">
        <f t="shared" si="14"/>
        <v>0.24094230769230773</v>
      </c>
    </row>
    <row r="47" spans="1:23" ht="12" outlineLevel="2" thickBot="1">
      <c r="A47" s="2" t="s">
        <v>7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43">
        <v>2.0000000000000004E-2</v>
      </c>
      <c r="O47" s="15">
        <v>0.2</v>
      </c>
      <c r="P47" s="17"/>
      <c r="Q47" s="17"/>
      <c r="R47" s="17"/>
      <c r="S47" s="17"/>
      <c r="T47" s="17"/>
      <c r="U47" s="17"/>
      <c r="V47" s="17"/>
      <c r="W47" s="12">
        <f t="shared" si="14"/>
        <v>0.18307692307692311</v>
      </c>
    </row>
    <row r="48" spans="1:23" s="5" customFormat="1" outlineLevel="1">
      <c r="A48" s="3" t="s">
        <v>8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0.48100000000000009</v>
      </c>
      <c r="O48" s="13">
        <f t="shared" si="15"/>
        <v>0.72500000000000009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0.70917307692307707</v>
      </c>
    </row>
    <row r="49" spans="1:23" outlineLevel="2">
      <c r="A49" s="2" t="s">
        <v>9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4">
        <v>0.1</v>
      </c>
      <c r="O49" s="15">
        <v>0.06</v>
      </c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6.2307692307692314E-2</v>
      </c>
    </row>
    <row r="50" spans="1:23" outlineLevel="2">
      <c r="A50" s="2" t="s">
        <v>10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4">
        <v>0.04</v>
      </c>
      <c r="O50" s="15">
        <v>0.02</v>
      </c>
      <c r="P50" s="17"/>
      <c r="Q50" s="17"/>
      <c r="R50" s="17"/>
      <c r="S50" s="17"/>
      <c r="T50" s="17"/>
      <c r="U50" s="17"/>
      <c r="V50" s="17"/>
      <c r="W50" s="12">
        <f t="shared" si="16"/>
        <v>2.2061538461538459E-2</v>
      </c>
    </row>
    <row r="51" spans="1:23" outlineLevel="2">
      <c r="A51" s="2" t="s">
        <v>11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4">
        <v>0.1</v>
      </c>
      <c r="O51" s="15">
        <v>0.05</v>
      </c>
      <c r="P51" s="17"/>
      <c r="Q51" s="17"/>
      <c r="R51" s="17"/>
      <c r="S51" s="17"/>
      <c r="T51" s="17"/>
      <c r="U51" s="17"/>
      <c r="V51" s="17"/>
      <c r="W51" s="12">
        <f t="shared" si="16"/>
        <v>5.3846153846153842E-2</v>
      </c>
    </row>
    <row r="52" spans="1:23" outlineLevel="2">
      <c r="A52" s="2" t="s">
        <v>12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4">
        <v>0.24</v>
      </c>
      <c r="O52" s="15">
        <v>0.12</v>
      </c>
      <c r="P52" s="17"/>
      <c r="Q52" s="17"/>
      <c r="R52" s="17"/>
      <c r="S52" s="17"/>
      <c r="T52" s="17"/>
      <c r="U52" s="17"/>
      <c r="V52" s="17"/>
      <c r="W52" s="12">
        <f t="shared" si="16"/>
        <v>0.13200000000000001</v>
      </c>
    </row>
    <row r="53" spans="1:23" outlineLevel="2">
      <c r="A53" s="2" t="s">
        <v>13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4">
        <v>0.1</v>
      </c>
      <c r="O53" s="15">
        <v>0.1</v>
      </c>
      <c r="P53" s="17"/>
      <c r="Q53" s="17"/>
      <c r="R53" s="17"/>
      <c r="S53" s="17"/>
      <c r="T53" s="17"/>
      <c r="U53" s="17"/>
      <c r="V53" s="17"/>
      <c r="W53" s="12">
        <f t="shared" si="16"/>
        <v>9.6153846153846173E-2</v>
      </c>
    </row>
    <row r="54" spans="1:23" outlineLevel="2">
      <c r="A54" s="2" t="s">
        <v>14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4">
        <v>0.14000000000000001</v>
      </c>
      <c r="O54" s="15">
        <v>0.14000000000000001</v>
      </c>
      <c r="P54" s="17"/>
      <c r="Q54" s="17"/>
      <c r="R54" s="17"/>
      <c r="S54" s="17"/>
      <c r="T54" s="17"/>
      <c r="U54" s="17"/>
      <c r="V54" s="17"/>
      <c r="W54" s="12">
        <f t="shared" si="16"/>
        <v>0.13461538461538469</v>
      </c>
    </row>
    <row r="55" spans="1:23" outlineLevel="2">
      <c r="A55" s="2" t="s">
        <v>15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4">
        <v>0.05</v>
      </c>
      <c r="O55" s="15">
        <v>0.05</v>
      </c>
      <c r="P55" s="17"/>
      <c r="Q55" s="17"/>
      <c r="R55" s="17"/>
      <c r="S55" s="17"/>
      <c r="T55" s="17"/>
      <c r="U55" s="17"/>
      <c r="V55" s="17"/>
      <c r="W55" s="12">
        <f t="shared" si="16"/>
        <v>4.9230769230769231E-2</v>
      </c>
    </row>
    <row r="56" spans="1:23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4">
        <v>0.09</v>
      </c>
      <c r="O56" s="15">
        <v>4.4999999999999998E-2</v>
      </c>
      <c r="P56" s="17"/>
      <c r="Q56" s="17"/>
      <c r="R56" s="17"/>
      <c r="S56" s="17"/>
      <c r="T56" s="17"/>
      <c r="U56" s="17"/>
      <c r="V56" s="17"/>
      <c r="W56" s="12">
        <f t="shared" si="16"/>
        <v>4.8461538461538452E-2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4">
        <v>0.05</v>
      </c>
      <c r="O57" s="15">
        <v>0.05</v>
      </c>
      <c r="P57" s="17"/>
      <c r="Q57" s="17"/>
      <c r="R57" s="17"/>
      <c r="S57" s="17"/>
      <c r="T57" s="17"/>
      <c r="U57" s="17"/>
      <c r="V57" s="17"/>
      <c r="W57" s="12">
        <f t="shared" si="16"/>
        <v>0.05</v>
      </c>
    </row>
    <row r="58" spans="1:23" outlineLevel="2">
      <c r="A58" s="2" t="s">
        <v>18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4">
        <v>0.09</v>
      </c>
      <c r="O58" s="15">
        <v>0.09</v>
      </c>
      <c r="P58" s="17"/>
      <c r="Q58" s="17"/>
      <c r="R58" s="17"/>
      <c r="S58" s="17"/>
      <c r="T58" s="17"/>
      <c r="U58" s="17"/>
      <c r="V58" s="17"/>
      <c r="W58" s="12">
        <f t="shared" si="16"/>
        <v>7.9615384615384616E-2</v>
      </c>
    </row>
    <row r="59" spans="1:23" s="5" customFormat="1" outlineLevel="1">
      <c r="A59" s="3" t="s">
        <v>19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1</v>
      </c>
      <c r="O59" s="13">
        <f t="shared" si="17"/>
        <v>0.72500000000000009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0.72829230769230779</v>
      </c>
    </row>
    <row r="60" spans="1:23">
      <c r="A60" s="3" t="s">
        <v>20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0.79239999999999999</v>
      </c>
      <c r="O60" s="13">
        <f t="shared" si="18"/>
        <v>0.72500000000000009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0.72064461538461555</v>
      </c>
    </row>
    <row r="61" spans="1:23" s="11" customFormat="1" ht="22.5">
      <c r="A61" s="3" t="s">
        <v>45</v>
      </c>
      <c r="B61" s="4"/>
      <c r="C61" s="10" t="s">
        <v>48</v>
      </c>
      <c r="D61" s="10" t="s">
        <v>48</v>
      </c>
      <c r="E61" s="10" t="s">
        <v>48</v>
      </c>
      <c r="F61" s="10" t="s">
        <v>55</v>
      </c>
      <c r="G61" s="10" t="s">
        <v>54</v>
      </c>
      <c r="H61" s="23" t="s">
        <v>70</v>
      </c>
      <c r="I61" s="10" t="s">
        <v>54</v>
      </c>
      <c r="J61" s="10" t="s">
        <v>54</v>
      </c>
      <c r="K61" s="10" t="s">
        <v>80</v>
      </c>
      <c r="L61" s="10" t="s">
        <v>87</v>
      </c>
      <c r="M61" s="10" t="s">
        <v>48</v>
      </c>
      <c r="N61" s="10" t="s">
        <v>48</v>
      </c>
      <c r="O61" s="10" t="s">
        <v>48</v>
      </c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>
      <c r="A63" s="9" t="s">
        <v>21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4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>
        <v>0.25</v>
      </c>
      <c r="O64" s="17">
        <v>0.15</v>
      </c>
      <c r="P64" s="17"/>
      <c r="Q64" s="17"/>
      <c r="R64" s="17"/>
      <c r="S64" s="17"/>
      <c r="T64" s="17"/>
      <c r="U64" s="17"/>
      <c r="V64" s="17"/>
      <c r="W64" s="12">
        <f>AVERAGE(C64:V64)</f>
        <v>0.24166666666666667</v>
      </c>
    </row>
    <row r="65" spans="1:23" outlineLevel="2">
      <c r="A65" s="2" t="s">
        <v>5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>
        <v>0.1</v>
      </c>
      <c r="O65" s="17">
        <v>0.1</v>
      </c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outlineLevel="2">
      <c r="A66" s="2" t="s">
        <v>6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>
        <v>0.45</v>
      </c>
      <c r="O66" s="17">
        <v>0.35</v>
      </c>
      <c r="P66" s="17"/>
      <c r="Q66" s="17"/>
      <c r="R66" s="17"/>
      <c r="S66" s="17"/>
      <c r="T66" s="17"/>
      <c r="U66" s="17"/>
      <c r="V66" s="17"/>
      <c r="W66" s="12">
        <f t="shared" si="19"/>
        <v>0.44166666666666671</v>
      </c>
    </row>
    <row r="67" spans="1:23" outlineLevel="2">
      <c r="A67" s="2" t="s">
        <v>7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>
        <v>0.1</v>
      </c>
      <c r="O67" s="17">
        <v>0.04</v>
      </c>
      <c r="P67" s="17"/>
      <c r="Q67" s="17"/>
      <c r="R67" s="17"/>
      <c r="S67" s="17"/>
      <c r="T67" s="17"/>
      <c r="U67" s="17"/>
      <c r="V67" s="17"/>
      <c r="W67" s="12">
        <f t="shared" si="19"/>
        <v>4.9166666666666664E-2</v>
      </c>
    </row>
    <row r="68" spans="1:23" s="5" customFormat="1" outlineLevel="1">
      <c r="A68" s="3" t="s">
        <v>8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0.9</v>
      </c>
      <c r="O68" s="13">
        <f t="shared" si="20"/>
        <v>0.64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0.83250000000000013</v>
      </c>
    </row>
    <row r="69" spans="1:23" outlineLevel="2">
      <c r="A69" s="2" t="s">
        <v>9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4">
        <v>0.1</v>
      </c>
      <c r="O69" s="17">
        <v>0.1</v>
      </c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outlineLevel="2">
      <c r="A70" s="2" t="s">
        <v>10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4">
        <v>0.04</v>
      </c>
      <c r="O70" s="17">
        <v>2.4E-2</v>
      </c>
      <c r="P70" s="17"/>
      <c r="Q70" s="17"/>
      <c r="R70" s="17"/>
      <c r="S70" s="17"/>
      <c r="T70" s="17"/>
      <c r="U70" s="17"/>
      <c r="V70" s="17"/>
      <c r="W70" s="12">
        <f t="shared" si="21"/>
        <v>3.7333333333333329E-2</v>
      </c>
    </row>
    <row r="71" spans="1:23" outlineLevel="2">
      <c r="A71" s="2" t="s">
        <v>11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4">
        <v>0.1</v>
      </c>
      <c r="O71" s="17">
        <v>0.09</v>
      </c>
      <c r="P71" s="17"/>
      <c r="Q71" s="17"/>
      <c r="R71" s="17"/>
      <c r="S71" s="17"/>
      <c r="T71" s="17"/>
      <c r="U71" s="17"/>
      <c r="V71" s="17"/>
      <c r="W71" s="12">
        <f t="shared" si="21"/>
        <v>9.8333333333333328E-2</v>
      </c>
    </row>
    <row r="72" spans="1:23" outlineLevel="2">
      <c r="A72" s="2" t="s">
        <v>12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4">
        <v>0.24</v>
      </c>
      <c r="O72" s="17">
        <v>0.24</v>
      </c>
      <c r="P72" s="17"/>
      <c r="Q72" s="17"/>
      <c r="R72" s="17"/>
      <c r="S72" s="17"/>
      <c r="T72" s="17"/>
      <c r="U72" s="17"/>
      <c r="V72" s="17"/>
      <c r="W72" s="12">
        <f t="shared" si="21"/>
        <v>0.24000000000000007</v>
      </c>
    </row>
    <row r="73" spans="1:23" outlineLevel="2">
      <c r="A73" s="2" t="s">
        <v>13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4">
        <v>0.1</v>
      </c>
      <c r="O73" s="17">
        <v>0.1</v>
      </c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outlineLevel="2">
      <c r="A74" s="2" t="s">
        <v>14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4">
        <v>0.14000000000000001</v>
      </c>
      <c r="O74" s="17">
        <v>0.14000000000000001</v>
      </c>
      <c r="P74" s="17"/>
      <c r="Q74" s="17"/>
      <c r="R74" s="17"/>
      <c r="S74" s="17"/>
      <c r="T74" s="17"/>
      <c r="U74" s="17"/>
      <c r="V74" s="17"/>
      <c r="W74" s="12">
        <f t="shared" si="21"/>
        <v>0.14000000000000004</v>
      </c>
    </row>
    <row r="75" spans="1:23" outlineLevel="2">
      <c r="A75" s="2" t="s">
        <v>15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4">
        <v>0.05</v>
      </c>
      <c r="O75" s="17">
        <v>2.5000000000000001E-2</v>
      </c>
      <c r="P75" s="17"/>
      <c r="Q75" s="17"/>
      <c r="R75" s="17"/>
      <c r="S75" s="17"/>
      <c r="T75" s="17"/>
      <c r="U75" s="17"/>
      <c r="V75" s="17"/>
      <c r="W75" s="12">
        <f t="shared" si="21"/>
        <v>4.7916666666666663E-2</v>
      </c>
    </row>
    <row r="76" spans="1:23" outlineLevel="2">
      <c r="A76" s="2" t="s">
        <v>16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4">
        <v>0.09</v>
      </c>
      <c r="O76" s="17">
        <v>0.09</v>
      </c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outlineLevel="2">
      <c r="A77" s="2" t="s">
        <v>17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4">
        <v>0.05</v>
      </c>
      <c r="O77" s="17">
        <v>2.5000000000000001E-2</v>
      </c>
      <c r="P77" s="17"/>
      <c r="Q77" s="17"/>
      <c r="R77" s="17"/>
      <c r="S77" s="17"/>
      <c r="T77" s="17"/>
      <c r="U77" s="17"/>
      <c r="V77" s="17"/>
      <c r="W77" s="12">
        <f t="shared" si="21"/>
        <v>4.7916666666666663E-2</v>
      </c>
    </row>
    <row r="78" spans="1:23" outlineLevel="2">
      <c r="A78" s="2" t="s">
        <v>18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4">
        <v>0.09</v>
      </c>
      <c r="O78" s="17">
        <v>0.09</v>
      </c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outlineLevel="1">
      <c r="A79" s="3" t="s">
        <v>19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1</v>
      </c>
      <c r="M79" s="13">
        <f>SUM(M69:M78)</f>
        <v>1</v>
      </c>
      <c r="N79" s="13">
        <f t="shared" si="22"/>
        <v>1</v>
      </c>
      <c r="O79" s="13">
        <f t="shared" si="22"/>
        <v>0.92399999999999993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0.99149999999999994</v>
      </c>
    </row>
    <row r="80" spans="1:23">
      <c r="A80" s="3" t="s">
        <v>20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0.93600000000000005</v>
      </c>
      <c r="M80" s="13">
        <f t="shared" si="23"/>
        <v>0.94000000000000006</v>
      </c>
      <c r="N80" s="13">
        <f t="shared" si="23"/>
        <v>0.96</v>
      </c>
      <c r="O80" s="13">
        <f t="shared" si="23"/>
        <v>0.8103999999999999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0.92790000000000006</v>
      </c>
    </row>
    <row r="81" spans="1:23" s="11" customFormat="1" ht="22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54</v>
      </c>
      <c r="H81" s="23" t="s">
        <v>70</v>
      </c>
      <c r="I81" s="10" t="s">
        <v>54</v>
      </c>
      <c r="J81" s="10" t="s">
        <v>54</v>
      </c>
      <c r="K81" s="10"/>
      <c r="L81" s="10" t="s">
        <v>87</v>
      </c>
      <c r="M81" s="10" t="s">
        <v>94</v>
      </c>
      <c r="N81" s="10" t="s">
        <v>48</v>
      </c>
      <c r="O81" s="10" t="s">
        <v>48</v>
      </c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>
      <c r="A83" s="9" t="s">
        <v>46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4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>
        <v>0.25</v>
      </c>
      <c r="O84" s="17">
        <v>0.15</v>
      </c>
      <c r="P84" s="17"/>
      <c r="Q84" s="17"/>
      <c r="R84" s="17"/>
      <c r="S84" s="17"/>
      <c r="T84" s="17"/>
      <c r="U84" s="17"/>
      <c r="V84" s="17"/>
      <c r="W84" s="12">
        <f>AVERAGE(C84:V84)</f>
        <v>0.24</v>
      </c>
    </row>
    <row r="85" spans="1:23" outlineLevel="2">
      <c r="A85" s="2" t="s">
        <v>5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>
        <v>0.1</v>
      </c>
      <c r="O85" s="17">
        <v>0.1</v>
      </c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outlineLevel="2">
      <c r="A86" s="2" t="s">
        <v>6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>
        <v>0.27</v>
      </c>
      <c r="O86" s="17">
        <v>0.3</v>
      </c>
      <c r="P86" s="17"/>
      <c r="Q86" s="17"/>
      <c r="R86" s="17"/>
      <c r="S86" s="17"/>
      <c r="T86" s="17"/>
      <c r="U86" s="17"/>
      <c r="V86" s="17"/>
      <c r="W86" s="12">
        <f t="shared" si="24"/>
        <v>0.36699999999999999</v>
      </c>
    </row>
    <row r="87" spans="1:23" outlineLevel="2">
      <c r="A87" s="2" t="s">
        <v>7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>
        <v>0.1</v>
      </c>
      <c r="O87" s="17">
        <v>0.04</v>
      </c>
      <c r="P87" s="17"/>
      <c r="Q87" s="17"/>
      <c r="R87" s="17"/>
      <c r="S87" s="17"/>
      <c r="T87" s="17"/>
      <c r="U87" s="17"/>
      <c r="V87" s="17"/>
      <c r="W87" s="12">
        <f t="shared" si="24"/>
        <v>4.9999999999999996E-2</v>
      </c>
    </row>
    <row r="88" spans="1:23" s="5" customFormat="1" outlineLevel="1">
      <c r="A88" s="3" t="s">
        <v>8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4">
        <f t="shared" si="25"/>
        <v>0.79500000000000004</v>
      </c>
      <c r="M88" s="13">
        <f>SUM(M84:M87)</f>
        <v>0.76</v>
      </c>
      <c r="N88" s="13">
        <f t="shared" si="25"/>
        <v>0.72</v>
      </c>
      <c r="O88" s="13">
        <f t="shared" si="25"/>
        <v>0.59000000000000008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0.75700000000000001</v>
      </c>
    </row>
    <row r="89" spans="1:23" outlineLevel="2">
      <c r="A89" s="2" t="s">
        <v>9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4">
        <v>0.1</v>
      </c>
      <c r="O89" s="17">
        <v>0.1</v>
      </c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outlineLevel="2">
      <c r="A90" s="2" t="s">
        <v>10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4">
        <v>0.04</v>
      </c>
      <c r="O90" s="17">
        <v>2.4E-2</v>
      </c>
      <c r="P90" s="17"/>
      <c r="Q90" s="17"/>
      <c r="R90" s="17"/>
      <c r="S90" s="17"/>
      <c r="T90" s="17"/>
      <c r="U90" s="17"/>
      <c r="V90" s="17"/>
      <c r="W90" s="12">
        <f t="shared" si="26"/>
        <v>3.5200000000000002E-2</v>
      </c>
    </row>
    <row r="91" spans="1:23" outlineLevel="2">
      <c r="A91" s="2" t="s">
        <v>11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4">
        <v>0.1</v>
      </c>
      <c r="O91" s="17">
        <v>0.09</v>
      </c>
      <c r="P91" s="17"/>
      <c r="Q91" s="17"/>
      <c r="R91" s="17"/>
      <c r="S91" s="17"/>
      <c r="T91" s="17"/>
      <c r="U91" s="17"/>
      <c r="V91" s="17"/>
      <c r="W91" s="12">
        <f t="shared" si="26"/>
        <v>9.799999999999999E-2</v>
      </c>
    </row>
    <row r="92" spans="1:23" outlineLevel="2">
      <c r="A92" s="2" t="s">
        <v>12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4">
        <v>0.24</v>
      </c>
      <c r="O92" s="17">
        <v>0.24</v>
      </c>
      <c r="P92" s="17"/>
      <c r="Q92" s="17"/>
      <c r="R92" s="17"/>
      <c r="S92" s="17"/>
      <c r="T92" s="17"/>
      <c r="U92" s="17"/>
      <c r="V92" s="17"/>
      <c r="W92" s="12">
        <f t="shared" si="26"/>
        <v>0.24000000000000005</v>
      </c>
    </row>
    <row r="93" spans="1:23" outlineLevel="2">
      <c r="A93" s="2" t="s">
        <v>13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4">
        <v>0.1</v>
      </c>
      <c r="O93" s="17">
        <v>0.1</v>
      </c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outlineLevel="2">
      <c r="A94" s="2" t="s">
        <v>14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4">
        <v>0.14000000000000001</v>
      </c>
      <c r="O94" s="17">
        <v>0.14000000000000001</v>
      </c>
      <c r="P94" s="17"/>
      <c r="Q94" s="17"/>
      <c r="R94" s="17"/>
      <c r="S94" s="17"/>
      <c r="T94" s="17"/>
      <c r="U94" s="17"/>
      <c r="V94" s="17"/>
      <c r="W94" s="12">
        <f t="shared" si="26"/>
        <v>0.14000000000000004</v>
      </c>
    </row>
    <row r="95" spans="1:23" outlineLevel="2">
      <c r="A95" s="2" t="s">
        <v>15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4">
        <v>0.05</v>
      </c>
      <c r="O95" s="17">
        <v>2.5000000000000001E-2</v>
      </c>
      <c r="P95" s="17"/>
      <c r="Q95" s="17"/>
      <c r="R95" s="17"/>
      <c r="S95" s="17"/>
      <c r="T95" s="17"/>
      <c r="U95" s="17"/>
      <c r="V95" s="17"/>
      <c r="W95" s="12">
        <f t="shared" si="26"/>
        <v>4.7500000000000001E-2</v>
      </c>
    </row>
    <row r="96" spans="1:23" outlineLevel="2">
      <c r="A96" s="2" t="s">
        <v>16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4">
        <v>0.09</v>
      </c>
      <c r="O96" s="17">
        <v>0.09</v>
      </c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outlineLevel="2">
      <c r="A97" s="2" t="s">
        <v>17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4">
        <v>0.05</v>
      </c>
      <c r="O97" s="17">
        <v>2.5000000000000001E-2</v>
      </c>
      <c r="P97" s="17"/>
      <c r="Q97" s="17"/>
      <c r="R97" s="17"/>
      <c r="S97" s="17"/>
      <c r="T97" s="17"/>
      <c r="U97" s="17"/>
      <c r="V97" s="17"/>
      <c r="W97" s="12">
        <f t="shared" si="26"/>
        <v>4.7500000000000001E-2</v>
      </c>
    </row>
    <row r="98" spans="1:23" outlineLevel="2">
      <c r="A98" s="2" t="s">
        <v>18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4">
        <v>0.09</v>
      </c>
      <c r="O98" s="17">
        <v>0.09</v>
      </c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outlineLevel="1">
      <c r="A99" s="3" t="s">
        <v>19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1</v>
      </c>
      <c r="M99" s="13">
        <f>SUM(M89:M98)</f>
        <v>0.98399999999999999</v>
      </c>
      <c r="N99" s="13">
        <f t="shared" si="27"/>
        <v>1</v>
      </c>
      <c r="O99" s="13">
        <f t="shared" si="27"/>
        <v>0.92399999999999993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0.98819999999999997</v>
      </c>
    </row>
    <row r="100" spans="1:23">
      <c r="A100" s="3" t="s">
        <v>20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0.91800000000000004</v>
      </c>
      <c r="M100" s="13">
        <f t="shared" si="28"/>
        <v>0.89439999999999997</v>
      </c>
      <c r="N100" s="13">
        <f t="shared" si="28"/>
        <v>0.8879999999999999</v>
      </c>
      <c r="O100" s="13">
        <f t="shared" si="28"/>
        <v>0.79039999999999999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0.89572000000000007</v>
      </c>
    </row>
    <row r="101" spans="1:23" s="11" customFormat="1" ht="22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/>
      <c r="H101" s="23" t="s">
        <v>70</v>
      </c>
      <c r="I101" s="10" t="s">
        <v>54</v>
      </c>
      <c r="J101" s="10"/>
      <c r="K101" s="10"/>
      <c r="L101" s="10" t="s">
        <v>87</v>
      </c>
      <c r="M101" s="10" t="s">
        <v>95</v>
      </c>
      <c r="N101" s="10" t="s">
        <v>48</v>
      </c>
      <c r="O101" s="10" t="s">
        <v>48</v>
      </c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>
        <v>0.25</v>
      </c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5">
        <v>0.1</v>
      </c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outlineLevel="2">
      <c r="A106" s="2" t="s">
        <v>6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5">
        <v>0.45</v>
      </c>
      <c r="P106" s="17"/>
      <c r="Q106" s="17"/>
      <c r="R106" s="17"/>
      <c r="S106" s="17"/>
      <c r="T106" s="17"/>
      <c r="U106" s="17"/>
      <c r="V106" s="17"/>
      <c r="W106" s="12">
        <f t="shared" si="29"/>
        <v>0.45000000000000012</v>
      </c>
    </row>
    <row r="107" spans="1:23" outlineLevel="2">
      <c r="A107" s="2" t="s">
        <v>7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5">
        <v>0.2</v>
      </c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outlineLevel="1">
      <c r="A108" s="3" t="s">
        <v>8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4">
        <f t="shared" si="30"/>
        <v>1</v>
      </c>
      <c r="M108" s="13">
        <f>SUM(M104:M107)</f>
        <v>1</v>
      </c>
      <c r="N108" s="13">
        <f t="shared" si="30"/>
        <v>0</v>
      </c>
      <c r="O108" s="13">
        <f t="shared" si="30"/>
        <v>1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outlineLevel="2">
      <c r="A109" s="2" t="s">
        <v>9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>
        <v>0.1</v>
      </c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>
        <v>0.04</v>
      </c>
      <c r="P110" s="17"/>
      <c r="Q110" s="17"/>
      <c r="R110" s="17"/>
      <c r="S110" s="17"/>
      <c r="T110" s="17"/>
      <c r="U110" s="17"/>
      <c r="V110" s="17"/>
      <c r="W110" s="12">
        <f t="shared" si="31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>
        <v>0.1</v>
      </c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outlineLevel="2">
      <c r="A112" s="2" t="s">
        <v>12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>
        <v>0.24</v>
      </c>
      <c r="P112" s="17"/>
      <c r="Q112" s="17"/>
      <c r="R112" s="17"/>
      <c r="S112" s="17"/>
      <c r="T112" s="17"/>
      <c r="U112" s="17"/>
      <c r="V112" s="17"/>
      <c r="W112" s="12">
        <f t="shared" si="31"/>
        <v>0.20190909090909093</v>
      </c>
    </row>
    <row r="113" spans="1:23" outlineLevel="2">
      <c r="A113" s="2" t="s">
        <v>13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>
        <v>0.08</v>
      </c>
      <c r="P113" s="17"/>
      <c r="Q113" s="17"/>
      <c r="R113" s="17"/>
      <c r="S113" s="17"/>
      <c r="T113" s="17"/>
      <c r="U113" s="17"/>
      <c r="V113" s="17"/>
      <c r="W113" s="12">
        <f t="shared" si="31"/>
        <v>6.4545454545454531E-2</v>
      </c>
    </row>
    <row r="114" spans="1:23" outlineLevel="2">
      <c r="A114" s="2" t="s">
        <v>14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>
        <v>0.14000000000000001</v>
      </c>
      <c r="P114" s="17"/>
      <c r="Q114" s="17"/>
      <c r="R114" s="17"/>
      <c r="S114" s="17"/>
      <c r="T114" s="17"/>
      <c r="U114" s="17"/>
      <c r="V114" s="17"/>
      <c r="W114" s="12">
        <f t="shared" si="31"/>
        <v>0.14000000000000004</v>
      </c>
    </row>
    <row r="115" spans="1:23" outlineLevel="2">
      <c r="A115" s="2" t="s">
        <v>15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>
        <v>4.4999999999999998E-2</v>
      </c>
      <c r="P115" s="17"/>
      <c r="Q115" s="17"/>
      <c r="R115" s="17"/>
      <c r="S115" s="17"/>
      <c r="T115" s="17"/>
      <c r="U115" s="17"/>
      <c r="V115" s="17"/>
      <c r="W115" s="12">
        <f t="shared" si="31"/>
        <v>4.3636363636363626E-2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>
        <v>0.09</v>
      </c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>
        <v>0.04</v>
      </c>
      <c r="P117" s="17"/>
      <c r="Q117" s="17"/>
      <c r="R117" s="17"/>
      <c r="S117" s="17"/>
      <c r="T117" s="17"/>
      <c r="U117" s="17"/>
      <c r="V117" s="17"/>
      <c r="W117" s="12">
        <f t="shared" si="31"/>
        <v>3.727272727272727E-2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>
        <v>0.09</v>
      </c>
      <c r="P118" s="17"/>
      <c r="Q118" s="17"/>
      <c r="R118" s="17"/>
      <c r="S118" s="17"/>
      <c r="T118" s="17"/>
      <c r="U118" s="17"/>
      <c r="V118" s="17"/>
      <c r="W118" s="12">
        <f t="shared" si="31"/>
        <v>8.5227272727272721E-2</v>
      </c>
    </row>
    <row r="119" spans="1:23" s="5" customFormat="1" outlineLevel="1">
      <c r="A119" s="3" t="s">
        <v>19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0.86499999999999999</v>
      </c>
      <c r="M119" s="13">
        <f>SUM(M109:M118)</f>
        <v>0.91</v>
      </c>
      <c r="N119" s="13">
        <f t="shared" si="32"/>
        <v>0</v>
      </c>
      <c r="O119" s="13">
        <f t="shared" si="32"/>
        <v>0.96499999999999997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0.902590909090909</v>
      </c>
    </row>
    <row r="120" spans="1:23">
      <c r="A120" s="3" t="s">
        <v>20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0.91900000000000004</v>
      </c>
      <c r="M120" s="13">
        <f t="shared" si="33"/>
        <v>0.94600000000000006</v>
      </c>
      <c r="N120" s="13">
        <f t="shared" si="33"/>
        <v>0</v>
      </c>
      <c r="O120" s="13">
        <f t="shared" si="33"/>
        <v>0.97899999999999998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0.94155454545454542</v>
      </c>
    </row>
    <row r="121" spans="1:23" s="11" customFormat="1" ht="22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53</v>
      </c>
      <c r="H121" s="23" t="s">
        <v>69</v>
      </c>
      <c r="I121" s="10" t="s">
        <v>53</v>
      </c>
      <c r="J121" s="10" t="s">
        <v>53</v>
      </c>
      <c r="K121" s="10"/>
      <c r="L121" s="10" t="s">
        <v>88</v>
      </c>
      <c r="M121" s="10" t="s">
        <v>96</v>
      </c>
      <c r="N121" s="10"/>
      <c r="O121" s="10" t="s">
        <v>49</v>
      </c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4">
        <v>0.25</v>
      </c>
      <c r="O124" s="17">
        <v>0.25</v>
      </c>
      <c r="P124" s="17"/>
      <c r="Q124" s="17"/>
      <c r="R124" s="17"/>
      <c r="S124" s="17"/>
      <c r="T124" s="17"/>
      <c r="U124" s="17"/>
      <c r="V124" s="17"/>
      <c r="W124" s="12">
        <f>AVERAGE(C124:V124)</f>
        <v>0.24416666666666664</v>
      </c>
    </row>
    <row r="125" spans="1:23" outlineLevel="2">
      <c r="A125" s="2" t="s">
        <v>5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4">
        <v>0.1</v>
      </c>
      <c r="O125" s="17">
        <v>0.1</v>
      </c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outlineLevel="2">
      <c r="A126" s="2" t="s">
        <v>6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4">
        <v>0.45</v>
      </c>
      <c r="O126" s="17">
        <v>0.4</v>
      </c>
      <c r="P126" s="17"/>
      <c r="Q126" s="17"/>
      <c r="R126" s="17"/>
      <c r="S126" s="17"/>
      <c r="T126" s="17"/>
      <c r="U126" s="17"/>
      <c r="V126" s="17"/>
      <c r="W126" s="12">
        <f t="shared" si="34"/>
        <v>0.43020833333333336</v>
      </c>
    </row>
    <row r="127" spans="1:23" outlineLevel="2">
      <c r="A127" s="2" t="s">
        <v>7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4">
        <v>0.2</v>
      </c>
      <c r="O127" s="17">
        <v>0.2</v>
      </c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outlineLevel="1">
      <c r="A128" s="3" t="s">
        <v>8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4">
        <f t="shared" si="35"/>
        <v>0.98</v>
      </c>
      <c r="M128" s="13">
        <f>SUM(M124:M127)</f>
        <v>0.97750000000000004</v>
      </c>
      <c r="N128" s="13">
        <f t="shared" si="35"/>
        <v>1</v>
      </c>
      <c r="O128" s="13">
        <f t="shared" si="35"/>
        <v>0.95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0.97437499999999999</v>
      </c>
    </row>
    <row r="129" spans="1:23" outlineLevel="2">
      <c r="A129" s="2" t="s">
        <v>9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>
        <v>0.1</v>
      </c>
      <c r="O129" s="15">
        <v>0.08</v>
      </c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8.8333333333333319E-2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>
        <v>0.04</v>
      </c>
      <c r="O130" s="15">
        <v>0.04</v>
      </c>
      <c r="P130" s="17"/>
      <c r="Q130" s="17"/>
      <c r="R130" s="17"/>
      <c r="S130" s="17"/>
      <c r="T130" s="17"/>
      <c r="U130" s="17"/>
      <c r="V130" s="17"/>
      <c r="W130" s="12">
        <f t="shared" si="36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>
        <v>0.1</v>
      </c>
      <c r="O131" s="15">
        <v>0.1</v>
      </c>
      <c r="P131" s="17"/>
      <c r="Q131" s="17"/>
      <c r="R131" s="17"/>
      <c r="S131" s="17"/>
      <c r="T131" s="17"/>
      <c r="U131" s="17"/>
      <c r="V131" s="17"/>
      <c r="W131" s="12">
        <f t="shared" si="36"/>
        <v>9.4583333333333339E-2</v>
      </c>
    </row>
    <row r="132" spans="1:23" outlineLevel="2">
      <c r="A132" s="2" t="s">
        <v>12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>
        <v>0.24</v>
      </c>
      <c r="O132" s="15">
        <v>0.24</v>
      </c>
      <c r="P132" s="17"/>
      <c r="Q132" s="17"/>
      <c r="R132" s="17"/>
      <c r="S132" s="17"/>
      <c r="T132" s="17"/>
      <c r="U132" s="17"/>
      <c r="V132" s="17"/>
      <c r="W132" s="12">
        <f t="shared" si="36"/>
        <v>0.23400000000000007</v>
      </c>
    </row>
    <row r="133" spans="1:23" outlineLevel="2">
      <c r="A133" s="2" t="s">
        <v>13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>
        <v>8.5000000000000006E-2</v>
      </c>
      <c r="O133" s="15">
        <v>7.4999999999999997E-2</v>
      </c>
      <c r="P133" s="17"/>
      <c r="Q133" s="17"/>
      <c r="R133" s="17"/>
      <c r="S133" s="17"/>
      <c r="T133" s="17"/>
      <c r="U133" s="17"/>
      <c r="V133" s="17"/>
      <c r="W133" s="12">
        <f t="shared" si="36"/>
        <v>7.4999999999999983E-2</v>
      </c>
    </row>
    <row r="134" spans="1:23" outlineLevel="2">
      <c r="A134" s="2" t="s">
        <v>14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>
        <v>0.11900000000000001</v>
      </c>
      <c r="O134" s="15">
        <v>0.105</v>
      </c>
      <c r="P134" s="17"/>
      <c r="Q134" s="17"/>
      <c r="R134" s="17"/>
      <c r="S134" s="17"/>
      <c r="T134" s="17"/>
      <c r="U134" s="17"/>
      <c r="V134" s="17"/>
      <c r="W134" s="12">
        <f t="shared" si="36"/>
        <v>0.10541666666666666</v>
      </c>
    </row>
    <row r="135" spans="1:23" outlineLevel="2">
      <c r="A135" s="2" t="s">
        <v>15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>
        <v>0.05</v>
      </c>
      <c r="O135" s="15">
        <v>0.05</v>
      </c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>
        <v>0.09</v>
      </c>
      <c r="O136" s="15">
        <v>0.09</v>
      </c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>
        <v>0.05</v>
      </c>
      <c r="O137" s="15">
        <v>0.05</v>
      </c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>
        <v>0.09</v>
      </c>
      <c r="O138" s="15">
        <v>0.09</v>
      </c>
      <c r="P138" s="17"/>
      <c r="Q138" s="17"/>
      <c r="R138" s="17"/>
      <c r="S138" s="17"/>
      <c r="T138" s="17"/>
      <c r="U138" s="17"/>
      <c r="V138" s="17"/>
      <c r="W138" s="12">
        <f t="shared" si="36"/>
        <v>8.6666666666666656E-2</v>
      </c>
    </row>
    <row r="139" spans="1:23" s="5" customFormat="1" outlineLevel="1">
      <c r="A139" s="3" t="s">
        <v>19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0.88000000000000012</v>
      </c>
      <c r="M139" s="13">
        <f>SUM(M129:M138)</f>
        <v>0.91800000000000004</v>
      </c>
      <c r="N139" s="13">
        <f t="shared" si="37"/>
        <v>0.96399999999999997</v>
      </c>
      <c r="O139" s="13">
        <f t="shared" si="37"/>
        <v>0.91999999999999993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0.91400000000000003</v>
      </c>
    </row>
    <row r="140" spans="1:23">
      <c r="A140" s="3" t="s">
        <v>20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:M140" si="43">0.4*L128+0.6*L139</f>
        <v>0.92</v>
      </c>
      <c r="M140" s="13">
        <f t="shared" si="43"/>
        <v>0.94179999999999997</v>
      </c>
      <c r="N140" s="13">
        <f t="shared" ref="N140" si="44">0.4*N128+0.6*N139</f>
        <v>0.97839999999999994</v>
      </c>
      <c r="O140" s="13">
        <f t="shared" ref="O140" si="45">0.4*O128+0.6*O139</f>
        <v>0.93199999999999994</v>
      </c>
      <c r="P140" s="13">
        <f t="shared" ref="P140" si="46">0.4*P128+0.6*P139</f>
        <v>0</v>
      </c>
      <c r="Q140" s="13">
        <f t="shared" ref="Q140" si="47">0.4*Q128+0.6*Q139</f>
        <v>0</v>
      </c>
      <c r="R140" s="13">
        <f t="shared" ref="R140" si="48">0.4*R128+0.6*R139</f>
        <v>0</v>
      </c>
      <c r="S140" s="13">
        <f t="shared" ref="S140" si="49">0.4*S128+0.6*S139</f>
        <v>0</v>
      </c>
      <c r="T140" s="13">
        <f t="shared" ref="T140" si="50">0.4*T128+0.6*T139</f>
        <v>0</v>
      </c>
      <c r="U140" s="13">
        <f t="shared" ref="U140" si="51">0.4*U128+0.6*U139</f>
        <v>0</v>
      </c>
      <c r="V140" s="13">
        <f t="shared" ref="V140" si="52">0.4*V128+0.6*V139</f>
        <v>0</v>
      </c>
      <c r="W140" s="13">
        <f t="shared" ref="W140" si="53">0.4*W128+0.6*W139</f>
        <v>0.93815000000000004</v>
      </c>
    </row>
    <row r="141" spans="1:23" s="11" customFormat="1" ht="22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54</v>
      </c>
      <c r="H141" s="23" t="s">
        <v>69</v>
      </c>
      <c r="I141" s="10" t="s">
        <v>53</v>
      </c>
      <c r="J141" s="10" t="s">
        <v>54</v>
      </c>
      <c r="K141" s="10"/>
      <c r="L141" s="39" t="s">
        <v>88</v>
      </c>
      <c r="M141" s="10" t="s">
        <v>49</v>
      </c>
      <c r="N141" s="10" t="s">
        <v>49</v>
      </c>
      <c r="O141" s="10" t="s">
        <v>48</v>
      </c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0.25</v>
      </c>
    </row>
    <row r="142" spans="1:23">
      <c r="H142" s="24"/>
    </row>
    <row r="143" spans="1:23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7">
        <v>0.2</v>
      </c>
      <c r="P144" s="17"/>
      <c r="Q144" s="17"/>
      <c r="R144" s="17"/>
      <c r="S144" s="17"/>
      <c r="T144" s="17"/>
      <c r="U144" s="17"/>
      <c r="V144" s="17"/>
      <c r="W144" s="12">
        <f>AVERAGE(C144:V144)</f>
        <v>0.22227272727272729</v>
      </c>
    </row>
    <row r="145" spans="1:23" outlineLevel="2">
      <c r="A145" s="2" t="s">
        <v>5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7">
        <v>0.1</v>
      </c>
      <c r="P145" s="17"/>
      <c r="Q145" s="17"/>
      <c r="R145" s="17"/>
      <c r="S145" s="17"/>
      <c r="T145" s="17"/>
      <c r="U145" s="17"/>
      <c r="V145" s="17"/>
      <c r="W145" s="12">
        <f t="shared" ref="W145:W147" si="54">AVERAGE(C145:V145)</f>
        <v>9.9999999999999992E-2</v>
      </c>
    </row>
    <row r="146" spans="1:23" outlineLevel="2">
      <c r="A146" s="2" t="s">
        <v>6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7">
        <v>0.45</v>
      </c>
      <c r="P146" s="17"/>
      <c r="Q146" s="17"/>
      <c r="R146" s="17"/>
      <c r="S146" s="17"/>
      <c r="T146" s="17"/>
      <c r="U146" s="17"/>
      <c r="V146" s="17"/>
      <c r="W146" s="12">
        <f t="shared" si="54"/>
        <v>0.44368181818181823</v>
      </c>
    </row>
    <row r="147" spans="1:23" outlineLevel="2">
      <c r="A147" s="2" t="s">
        <v>7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7">
        <v>0.2</v>
      </c>
      <c r="P147" s="17"/>
      <c r="Q147" s="17"/>
      <c r="R147" s="17"/>
      <c r="S147" s="17"/>
      <c r="T147" s="17"/>
      <c r="U147" s="17"/>
      <c r="V147" s="17"/>
      <c r="W147" s="12">
        <f t="shared" si="54"/>
        <v>0.19999999999999998</v>
      </c>
    </row>
    <row r="148" spans="1:23" s="5" customFormat="1" outlineLevel="1">
      <c r="A148" s="3" t="s">
        <v>8</v>
      </c>
      <c r="B148" s="13">
        <f>SUM(B144:B147)</f>
        <v>1</v>
      </c>
      <c r="C148" s="13">
        <f t="shared" ref="C148:W148" si="55">SUM(C144:C147)</f>
        <v>0.97500000000000009</v>
      </c>
      <c r="D148" s="13">
        <f t="shared" si="55"/>
        <v>1</v>
      </c>
      <c r="E148" s="13">
        <f t="shared" si="55"/>
        <v>0.93650000000000011</v>
      </c>
      <c r="F148" s="13">
        <f t="shared" si="55"/>
        <v>0.98</v>
      </c>
      <c r="G148" s="13">
        <f t="shared" si="55"/>
        <v>0.96500000000000008</v>
      </c>
      <c r="H148" s="13">
        <f t="shared" si="55"/>
        <v>0.98</v>
      </c>
      <c r="I148" s="13">
        <f t="shared" si="55"/>
        <v>0.98750000000000004</v>
      </c>
      <c r="J148" s="13">
        <f t="shared" si="55"/>
        <v>0.92999999999999994</v>
      </c>
      <c r="K148" s="13">
        <f t="shared" si="55"/>
        <v>0</v>
      </c>
      <c r="L148" s="4">
        <f t="shared" si="55"/>
        <v>0.96</v>
      </c>
      <c r="M148" s="13">
        <f>SUM(M144:M147)</f>
        <v>0.96150000000000002</v>
      </c>
      <c r="N148" s="13">
        <f t="shared" si="55"/>
        <v>0</v>
      </c>
      <c r="O148" s="13">
        <f t="shared" si="55"/>
        <v>0.95</v>
      </c>
      <c r="P148" s="13">
        <f t="shared" si="55"/>
        <v>0</v>
      </c>
      <c r="Q148" s="13">
        <f t="shared" si="55"/>
        <v>0</v>
      </c>
      <c r="R148" s="13">
        <f t="shared" si="55"/>
        <v>0</v>
      </c>
      <c r="S148" s="13">
        <f t="shared" si="55"/>
        <v>0</v>
      </c>
      <c r="T148" s="13">
        <f t="shared" si="55"/>
        <v>0</v>
      </c>
      <c r="U148" s="13">
        <f t="shared" si="55"/>
        <v>0</v>
      </c>
      <c r="V148" s="13">
        <f t="shared" si="55"/>
        <v>0</v>
      </c>
      <c r="W148" s="13">
        <f t="shared" si="55"/>
        <v>0.96595454545454551</v>
      </c>
    </row>
    <row r="149" spans="1:23" outlineLevel="2">
      <c r="A149" s="2" t="s">
        <v>9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>
        <v>0.09</v>
      </c>
      <c r="P149" s="17"/>
      <c r="Q149" s="17"/>
      <c r="R149" s="17"/>
      <c r="S149" s="17"/>
      <c r="T149" s="17"/>
      <c r="U149" s="17"/>
      <c r="V149" s="17"/>
      <c r="W149" s="12">
        <f t="shared" ref="W149:W158" si="56">AVERAGE(C149:V149)</f>
        <v>8.9999999999999983E-2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>
        <v>0.04</v>
      </c>
      <c r="P150" s="17"/>
      <c r="Q150" s="17"/>
      <c r="R150" s="17"/>
      <c r="S150" s="17"/>
      <c r="T150" s="17"/>
      <c r="U150" s="17"/>
      <c r="V150" s="17"/>
      <c r="W150" s="12">
        <f t="shared" si="56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>
        <v>0.1</v>
      </c>
      <c r="P151" s="17"/>
      <c r="Q151" s="17"/>
      <c r="R151" s="17"/>
      <c r="S151" s="17"/>
      <c r="T151" s="17"/>
      <c r="U151" s="17"/>
      <c r="V151" s="17"/>
      <c r="W151" s="12">
        <f t="shared" si="56"/>
        <v>9.9999999999999992E-2</v>
      </c>
    </row>
    <row r="152" spans="1:23" outlineLevel="2">
      <c r="A152" s="2" t="s">
        <v>12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>
        <v>0.24</v>
      </c>
      <c r="P152" s="17"/>
      <c r="Q152" s="17"/>
      <c r="R152" s="17"/>
      <c r="S152" s="17"/>
      <c r="T152" s="17"/>
      <c r="U152" s="17"/>
      <c r="V152" s="17"/>
      <c r="W152" s="12">
        <f t="shared" si="56"/>
        <v>0.24000000000000005</v>
      </c>
    </row>
    <row r="153" spans="1:23" outlineLevel="2">
      <c r="A153" s="2" t="s">
        <v>13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>
        <v>0.1</v>
      </c>
      <c r="P153" s="17"/>
      <c r="Q153" s="17"/>
      <c r="R153" s="17"/>
      <c r="S153" s="17"/>
      <c r="T153" s="17"/>
      <c r="U153" s="17"/>
      <c r="V153" s="17"/>
      <c r="W153" s="12">
        <f t="shared" si="56"/>
        <v>9.9999999999999992E-2</v>
      </c>
    </row>
    <row r="154" spans="1:23" outlineLevel="2">
      <c r="A154" s="2" t="s">
        <v>14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>
        <v>0.14000000000000001</v>
      </c>
      <c r="P154" s="17"/>
      <c r="Q154" s="17"/>
      <c r="R154" s="17"/>
      <c r="S154" s="17"/>
      <c r="T154" s="17"/>
      <c r="U154" s="17"/>
      <c r="V154" s="17"/>
      <c r="W154" s="12">
        <f t="shared" si="56"/>
        <v>0.13872727272727275</v>
      </c>
    </row>
    <row r="155" spans="1:23" outlineLevel="2">
      <c r="A155" s="2" t="s">
        <v>15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>
        <v>0.05</v>
      </c>
      <c r="P155" s="17"/>
      <c r="Q155" s="17"/>
      <c r="R155" s="17"/>
      <c r="S155" s="17"/>
      <c r="T155" s="17"/>
      <c r="U155" s="17"/>
      <c r="V155" s="17"/>
      <c r="W155" s="12">
        <f t="shared" si="56"/>
        <v>4.9999999999999996E-2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>
        <v>0.09</v>
      </c>
      <c r="P156" s="17"/>
      <c r="Q156" s="17"/>
      <c r="R156" s="17"/>
      <c r="S156" s="17"/>
      <c r="T156" s="17"/>
      <c r="U156" s="17"/>
      <c r="V156" s="17"/>
      <c r="W156" s="12">
        <f t="shared" si="56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>
        <v>4.4999999999999998E-2</v>
      </c>
      <c r="P157" s="17"/>
      <c r="Q157" s="17"/>
      <c r="R157" s="17"/>
      <c r="S157" s="17"/>
      <c r="T157" s="17"/>
      <c r="U157" s="17"/>
      <c r="V157" s="17"/>
      <c r="W157" s="12">
        <f t="shared" si="56"/>
        <v>4.2727272727272718E-2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>
        <v>0.09</v>
      </c>
      <c r="P158" s="17"/>
      <c r="Q158" s="17"/>
      <c r="R158" s="17"/>
      <c r="S158" s="17"/>
      <c r="T158" s="17"/>
      <c r="U158" s="17"/>
      <c r="V158" s="17"/>
      <c r="W158" s="12">
        <f t="shared" si="56"/>
        <v>8.9999999999999983E-2</v>
      </c>
    </row>
    <row r="159" spans="1:23" s="5" customFormat="1" outlineLevel="1">
      <c r="A159" s="3" t="s">
        <v>19</v>
      </c>
      <c r="B159" s="13">
        <f>SUM(B149:B158)</f>
        <v>1</v>
      </c>
      <c r="C159" s="13">
        <f t="shared" ref="C159:W159" si="57">SUM(C149:C158)</f>
        <v>0.99</v>
      </c>
      <c r="D159" s="13">
        <f t="shared" si="57"/>
        <v>0.97099999999999997</v>
      </c>
      <c r="E159" s="13">
        <f t="shared" si="57"/>
        <v>0.98</v>
      </c>
      <c r="F159" s="13">
        <f t="shared" si="57"/>
        <v>0.995</v>
      </c>
      <c r="G159" s="13">
        <f t="shared" si="57"/>
        <v>0.97499999999999998</v>
      </c>
      <c r="H159" s="13">
        <f t="shared" si="57"/>
        <v>0.98499999999999999</v>
      </c>
      <c r="I159" s="13">
        <f t="shared" si="57"/>
        <v>0.98499999999999999</v>
      </c>
      <c r="J159" s="13">
        <f t="shared" si="57"/>
        <v>0.98499999999999999</v>
      </c>
      <c r="K159" s="13">
        <f t="shared" si="57"/>
        <v>0</v>
      </c>
      <c r="L159" s="13">
        <f t="shared" si="57"/>
        <v>0.96000000000000008</v>
      </c>
      <c r="M159" s="13">
        <f>SUM(M149:M158)</f>
        <v>0.98499999999999999</v>
      </c>
      <c r="N159" s="13">
        <f t="shared" si="57"/>
        <v>0</v>
      </c>
      <c r="O159" s="13">
        <f t="shared" si="57"/>
        <v>0.98499999999999999</v>
      </c>
      <c r="P159" s="13">
        <f t="shared" si="57"/>
        <v>0</v>
      </c>
      <c r="Q159" s="13">
        <f t="shared" si="57"/>
        <v>0</v>
      </c>
      <c r="R159" s="13">
        <f t="shared" si="57"/>
        <v>0</v>
      </c>
      <c r="S159" s="13">
        <f t="shared" si="57"/>
        <v>0</v>
      </c>
      <c r="T159" s="13">
        <f t="shared" si="57"/>
        <v>0</v>
      </c>
      <c r="U159" s="13">
        <f t="shared" si="57"/>
        <v>0</v>
      </c>
      <c r="V159" s="13">
        <f t="shared" si="57"/>
        <v>0</v>
      </c>
      <c r="W159" s="13">
        <f t="shared" si="57"/>
        <v>0.98145454545454558</v>
      </c>
    </row>
    <row r="160" spans="1:23">
      <c r="A160" s="3" t="s">
        <v>20</v>
      </c>
      <c r="B160" s="13">
        <f t="shared" ref="B160:W160" si="58">0.4*B148+0.6*B159</f>
        <v>1</v>
      </c>
      <c r="C160" s="13">
        <f t="shared" si="58"/>
        <v>0.98399999999999999</v>
      </c>
      <c r="D160" s="13">
        <f t="shared" si="58"/>
        <v>0.98260000000000003</v>
      </c>
      <c r="E160" s="13">
        <f t="shared" si="58"/>
        <v>0.96260000000000001</v>
      </c>
      <c r="F160" s="13">
        <f t="shared" si="58"/>
        <v>0.98899999999999999</v>
      </c>
      <c r="G160" s="13">
        <f t="shared" si="58"/>
        <v>0.97100000000000009</v>
      </c>
      <c r="H160" s="13">
        <f t="shared" si="58"/>
        <v>0.98299999999999998</v>
      </c>
      <c r="I160" s="13">
        <f t="shared" si="58"/>
        <v>0.98599999999999999</v>
      </c>
      <c r="J160" s="13">
        <f t="shared" si="58"/>
        <v>0.96299999999999997</v>
      </c>
      <c r="K160" s="13">
        <f t="shared" si="58"/>
        <v>0</v>
      </c>
      <c r="L160" s="13">
        <f t="shared" si="58"/>
        <v>0.96000000000000008</v>
      </c>
      <c r="M160" s="13">
        <f t="shared" si="58"/>
        <v>0.97560000000000002</v>
      </c>
      <c r="N160" s="13">
        <f t="shared" si="58"/>
        <v>0</v>
      </c>
      <c r="O160" s="13">
        <f t="shared" si="58"/>
        <v>0.97099999999999997</v>
      </c>
      <c r="P160" s="13">
        <f t="shared" si="58"/>
        <v>0</v>
      </c>
      <c r="Q160" s="13">
        <f t="shared" si="58"/>
        <v>0</v>
      </c>
      <c r="R160" s="13">
        <f t="shared" si="58"/>
        <v>0</v>
      </c>
      <c r="S160" s="13">
        <f t="shared" si="58"/>
        <v>0</v>
      </c>
      <c r="T160" s="13">
        <f t="shared" si="58"/>
        <v>0</v>
      </c>
      <c r="U160" s="13">
        <f t="shared" si="58"/>
        <v>0</v>
      </c>
      <c r="V160" s="13">
        <f t="shared" si="58"/>
        <v>0</v>
      </c>
      <c r="W160" s="13">
        <f t="shared" si="58"/>
        <v>0.9752545454545456</v>
      </c>
    </row>
    <row r="161" spans="1:23" s="11" customFormat="1" ht="22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53</v>
      </c>
      <c r="G161" s="10" t="s">
        <v>63</v>
      </c>
      <c r="H161" s="23" t="s">
        <v>69</v>
      </c>
      <c r="I161" s="10" t="s">
        <v>54</v>
      </c>
      <c r="J161" s="10" t="s">
        <v>54</v>
      </c>
      <c r="K161" s="10"/>
      <c r="L161" s="10" t="s">
        <v>87</v>
      </c>
      <c r="M161" s="10" t="s">
        <v>93</v>
      </c>
      <c r="N161" s="10"/>
      <c r="O161" s="10" t="s">
        <v>48</v>
      </c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C116" activePane="bottomRight" state="frozen"/>
      <selection pane="topRight" activeCell="C1" sqref="C1"/>
      <selection pane="bottomLeft" activeCell="A2" sqref="A2"/>
      <selection pane="bottomRight" activeCell="Y114" sqref="Y114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3" width="8.42578125" style="1" customWidth="1" outlineLevel="1"/>
    <col min="4" max="5" width="6.7109375" style="1" customWidth="1" outlineLevel="1"/>
    <col min="6" max="6" width="7.140625" style="1" customWidth="1" outlineLevel="1"/>
    <col min="7" max="7" width="6.7109375" style="1" customWidth="1" outlineLevel="1"/>
    <col min="8" max="8" width="6.7109375" style="24" customWidth="1" outlineLevel="1"/>
    <col min="9" max="12" width="6.7109375" style="1" customWidth="1" outlineLevel="1"/>
    <col min="13" max="13" width="6" style="1" bestFit="1" customWidth="1" outlineLevel="1"/>
    <col min="14" max="22" width="9.42578125" style="1" customWidth="1" outlineLevel="1"/>
    <col min="23" max="23" width="9.42578125" style="1" customWidth="1"/>
    <col min="24" max="16384" width="9.140625" style="1"/>
  </cols>
  <sheetData>
    <row r="1" spans="1:23" ht="22.5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26" t="s">
        <v>71</v>
      </c>
      <c r="I1" s="8" t="s">
        <v>75</v>
      </c>
      <c r="J1" s="8" t="s">
        <v>77</v>
      </c>
      <c r="K1" s="8" t="s">
        <v>81</v>
      </c>
      <c r="L1" s="8" t="s">
        <v>85</v>
      </c>
      <c r="M1" s="8" t="s">
        <v>97</v>
      </c>
      <c r="N1" s="8" t="s">
        <v>106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2" thickBot="1">
      <c r="A3" s="9" t="s">
        <v>26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outlineLevel="2" thickBot="1">
      <c r="A4" s="2" t="s">
        <v>4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</v>
      </c>
      <c r="O4" s="15"/>
      <c r="P4" s="17"/>
      <c r="Q4" s="17"/>
      <c r="R4" s="17"/>
      <c r="S4" s="17"/>
      <c r="T4" s="17"/>
      <c r="U4" s="17"/>
      <c r="V4" s="17"/>
      <c r="W4" s="12">
        <f>AVERAGE(C4:V4)</f>
        <v>0.23750000000000002</v>
      </c>
    </row>
    <row r="5" spans="1:23" ht="12" outlineLevel="2" thickBot="1">
      <c r="A5" s="2" t="s">
        <v>5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>
        <v>0.1</v>
      </c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0.14583333333333331</v>
      </c>
    </row>
    <row r="6" spans="1:23" ht="12" outlineLevel="2" thickBot="1">
      <c r="A6" s="2" t="s">
        <v>6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>
        <v>0.5</v>
      </c>
      <c r="O6" s="15"/>
      <c r="P6" s="17"/>
      <c r="Q6" s="17"/>
      <c r="R6" s="17"/>
      <c r="S6" s="17"/>
      <c r="T6" s="17"/>
      <c r="U6" s="17"/>
      <c r="V6" s="17"/>
      <c r="W6" s="12">
        <f t="shared" si="0"/>
        <v>0.53249999999999997</v>
      </c>
    </row>
    <row r="7" spans="1:23" ht="12" outlineLevel="2" thickBot="1">
      <c r="A7" s="2" t="s">
        <v>7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>
        <v>0.05</v>
      </c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outlineLevel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0.85000000000000009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0.96583333333333332</v>
      </c>
    </row>
    <row r="9" spans="1:23" outlineLevel="2">
      <c r="A9" s="2" t="s">
        <v>9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5">
        <v>1.7999999999999999E-2</v>
      </c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1.8966666666666663E-2</v>
      </c>
    </row>
    <row r="10" spans="1:23" outlineLevel="2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5">
        <v>8.0000000000000002E-3</v>
      </c>
      <c r="O10" s="15"/>
      <c r="P10" s="17"/>
      <c r="Q10" s="17"/>
      <c r="R10" s="17"/>
      <c r="S10" s="17"/>
      <c r="T10" s="17"/>
      <c r="U10" s="17"/>
      <c r="V10" s="17"/>
      <c r="W10" s="12">
        <f t="shared" si="2"/>
        <v>9.5333333333333329E-3</v>
      </c>
    </row>
    <row r="11" spans="1:23" outlineLevel="2">
      <c r="A11" s="2" t="s">
        <v>11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5">
        <v>0.02</v>
      </c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1.9916666666666662E-2</v>
      </c>
    </row>
    <row r="12" spans="1:23" outlineLevel="2">
      <c r="A12" s="2" t="s">
        <v>12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5">
        <v>0.17399999999999999</v>
      </c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0.10935</v>
      </c>
    </row>
    <row r="13" spans="1:23" outlineLevel="2">
      <c r="A13" s="2" t="s">
        <v>13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5">
        <v>1.7999999999999999E-2</v>
      </c>
      <c r="O13" s="15"/>
      <c r="P13" s="17"/>
      <c r="Q13" s="17"/>
      <c r="R13" s="17"/>
      <c r="S13" s="17"/>
      <c r="T13" s="17"/>
      <c r="U13" s="17"/>
      <c r="V13" s="17"/>
      <c r="W13" s="12">
        <f t="shared" si="2"/>
        <v>3.5041666666666672E-2</v>
      </c>
    </row>
    <row r="14" spans="1:23" outlineLevel="2">
      <c r="A14" s="2" t="s">
        <v>14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5">
        <v>2.4E-2</v>
      </c>
      <c r="O14" s="15"/>
      <c r="P14" s="17"/>
      <c r="Q14" s="17"/>
      <c r="R14" s="17"/>
      <c r="S14" s="17"/>
      <c r="T14" s="17"/>
      <c r="U14" s="17"/>
      <c r="V14" s="17"/>
      <c r="W14" s="12">
        <f t="shared" si="2"/>
        <v>3.1983333333333336E-2</v>
      </c>
    </row>
    <row r="15" spans="1:23" outlineLevel="2">
      <c r="A15" s="2" t="s">
        <v>15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5">
        <v>0.04</v>
      </c>
      <c r="O15" s="15"/>
      <c r="P15" s="17"/>
      <c r="Q15" s="17"/>
      <c r="R15" s="17"/>
      <c r="S15" s="17"/>
      <c r="T15" s="17"/>
      <c r="U15" s="17"/>
      <c r="V15" s="17"/>
      <c r="W15" s="12">
        <f t="shared" si="2"/>
        <v>3.6166666666666659E-2</v>
      </c>
    </row>
    <row r="16" spans="1:23" outlineLevel="2">
      <c r="A16" s="2" t="s">
        <v>16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5">
        <v>0.09</v>
      </c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outlineLevel="2">
      <c r="A17" s="2" t="s">
        <v>17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5">
        <v>0.02</v>
      </c>
      <c r="O17" s="15"/>
      <c r="P17" s="17"/>
      <c r="Q17" s="17"/>
      <c r="R17" s="17"/>
      <c r="S17" s="17"/>
      <c r="T17" s="17"/>
      <c r="U17" s="17"/>
      <c r="V17" s="17"/>
      <c r="W17" s="12">
        <f t="shared" si="2"/>
        <v>3.6666666666666667E-2</v>
      </c>
    </row>
    <row r="18" spans="1:23" outlineLevel="2">
      <c r="A18" s="2" t="s">
        <v>18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5">
        <v>0.09</v>
      </c>
      <c r="O18" s="15"/>
      <c r="P18" s="17"/>
      <c r="Q18" s="17"/>
      <c r="R18" s="17"/>
      <c r="S18" s="17"/>
      <c r="T18" s="17"/>
      <c r="U18" s="17"/>
      <c r="V18" s="17"/>
      <c r="W18" s="12">
        <f t="shared" si="2"/>
        <v>8.4166666666666654E-2</v>
      </c>
    </row>
    <row r="19" spans="1:23" s="5" customFormat="1" outlineLevel="1">
      <c r="A19" s="3" t="s">
        <v>19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0.41600000000000004</v>
      </c>
      <c r="N19" s="13">
        <f t="shared" si="3"/>
        <v>0.50199999999999989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0.47179166666666666</v>
      </c>
    </row>
    <row r="20" spans="1:23">
      <c r="A20" s="3" t="s">
        <v>20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0.64960000000000007</v>
      </c>
      <c r="N20" s="13">
        <f t="shared" si="4"/>
        <v>0.64119999999999999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0.66940833333333338</v>
      </c>
    </row>
    <row r="21" spans="1:23" s="11" customFormat="1" ht="22.5">
      <c r="A21" s="3" t="s">
        <v>45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54</v>
      </c>
      <c r="H21" s="23" t="s">
        <v>72</v>
      </c>
      <c r="I21" s="10" t="s">
        <v>76</v>
      </c>
      <c r="J21" s="10" t="s">
        <v>54</v>
      </c>
      <c r="K21" s="10" t="s">
        <v>82</v>
      </c>
      <c r="L21" s="10" t="s">
        <v>89</v>
      </c>
      <c r="M21" s="10" t="s">
        <v>99</v>
      </c>
      <c r="N21" s="10" t="s">
        <v>48</v>
      </c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2" spans="1:23">
      <c r="N22" s="11"/>
    </row>
    <row r="23" spans="1:23">
      <c r="A23" s="9" t="s">
        <v>29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5">
        <v>0.25</v>
      </c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5">
        <v>0.15</v>
      </c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0.14999999999999997</v>
      </c>
    </row>
    <row r="26" spans="1:23" outlineLevel="2">
      <c r="A26" s="2" t="s">
        <v>6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5">
        <v>0.55000000000000004</v>
      </c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outlineLevel="2">
      <c r="A27" s="2" t="s">
        <v>7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5">
        <v>0.05</v>
      </c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outlineLevel="1">
      <c r="A28" s="3" t="s">
        <v>8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4">
        <f t="shared" si="6"/>
        <v>1</v>
      </c>
      <c r="M28" s="13">
        <f t="shared" si="6"/>
        <v>1</v>
      </c>
      <c r="N28" s="13">
        <f t="shared" si="6"/>
        <v>1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9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5">
        <v>0.09</v>
      </c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outlineLevel="2">
      <c r="A30" s="2" t="s">
        <v>10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5">
        <v>0.04</v>
      </c>
      <c r="O30" s="15"/>
      <c r="P30" s="17"/>
      <c r="Q30" s="17"/>
      <c r="R30" s="17"/>
      <c r="S30" s="17"/>
      <c r="T30" s="17"/>
      <c r="U30" s="17"/>
      <c r="V30" s="17"/>
      <c r="W30" s="12">
        <f t="shared" si="7"/>
        <v>3.9999999999999994E-2</v>
      </c>
    </row>
    <row r="31" spans="1:23" outlineLevel="2">
      <c r="A31" s="2" t="s">
        <v>11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5">
        <v>0.1</v>
      </c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outlineLevel="2">
      <c r="A32" s="2" t="s">
        <v>12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5">
        <v>0.28999999999999998</v>
      </c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0.23845833333333333</v>
      </c>
    </row>
    <row r="33" spans="1:23" outlineLevel="2">
      <c r="A33" s="2" t="s">
        <v>13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5">
        <v>4.4999999999999998E-2</v>
      </c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4.5416666666666661E-2</v>
      </c>
    </row>
    <row r="34" spans="1:23" outlineLevel="2">
      <c r="A34" s="2" t="s">
        <v>14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5">
        <v>0.06</v>
      </c>
      <c r="O34" s="15"/>
      <c r="P34" s="17"/>
      <c r="Q34" s="17"/>
      <c r="R34" s="17"/>
      <c r="S34" s="17"/>
      <c r="T34" s="17"/>
      <c r="U34" s="17"/>
      <c r="V34" s="17"/>
      <c r="W34" s="12">
        <f t="shared" si="7"/>
        <v>6.08E-2</v>
      </c>
    </row>
    <row r="35" spans="1:23" outlineLevel="2">
      <c r="A35" s="2" t="s">
        <v>15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5">
        <v>0.04</v>
      </c>
      <c r="O35" s="15"/>
      <c r="P35" s="17"/>
      <c r="Q35" s="17"/>
      <c r="R35" s="17"/>
      <c r="S35" s="17"/>
      <c r="T35" s="17"/>
      <c r="U35" s="17"/>
      <c r="V35" s="17"/>
      <c r="W35" s="12">
        <f t="shared" si="7"/>
        <v>3.9999999999999994E-2</v>
      </c>
    </row>
    <row r="36" spans="1:23" outlineLevel="2">
      <c r="A36" s="2" t="s">
        <v>16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5">
        <v>0.09</v>
      </c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5">
        <v>0.05</v>
      </c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5">
        <v>4.4999999999999998E-2</v>
      </c>
      <c r="O38" s="15"/>
      <c r="P38" s="17"/>
      <c r="Q38" s="17"/>
      <c r="R38" s="17"/>
      <c r="S38" s="17"/>
      <c r="T38" s="17"/>
      <c r="U38" s="17"/>
      <c r="V38" s="17"/>
      <c r="W38" s="12">
        <f t="shared" si="7"/>
        <v>5.0833333333333335E-2</v>
      </c>
    </row>
    <row r="39" spans="1:23" s="5" customFormat="1" outlineLevel="1">
      <c r="A39" s="3" t="s">
        <v>19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0.69000000000000006</v>
      </c>
      <c r="M39" s="13">
        <f t="shared" si="8"/>
        <v>0.85000000000000009</v>
      </c>
      <c r="N39" s="13">
        <f t="shared" si="8"/>
        <v>0.85000000000000009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0.80550833333333327</v>
      </c>
    </row>
    <row r="40" spans="1:23">
      <c r="A40" s="3" t="s">
        <v>20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0.81400000000000006</v>
      </c>
      <c r="M40" s="13">
        <f t="shared" si="9"/>
        <v>0.91</v>
      </c>
      <c r="N40" s="13">
        <f t="shared" si="9"/>
        <v>0.91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0.88330500000000001</v>
      </c>
    </row>
    <row r="41" spans="1:23" s="11" customFormat="1" ht="22.5">
      <c r="A41" s="3" t="s">
        <v>45</v>
      </c>
      <c r="B41" s="4"/>
      <c r="C41" s="10" t="s">
        <v>49</v>
      </c>
      <c r="D41" s="10" t="s">
        <v>49</v>
      </c>
      <c r="E41" s="10" t="s">
        <v>49</v>
      </c>
      <c r="F41" s="10" t="s">
        <v>56</v>
      </c>
      <c r="G41" s="10" t="s">
        <v>53</v>
      </c>
      <c r="H41" s="23" t="s">
        <v>72</v>
      </c>
      <c r="I41" s="10" t="s">
        <v>53</v>
      </c>
      <c r="J41" s="10" t="s">
        <v>53</v>
      </c>
      <c r="K41" s="35" t="s">
        <v>83</v>
      </c>
      <c r="L41" s="10" t="s">
        <v>89</v>
      </c>
      <c r="M41" s="10" t="s">
        <v>98</v>
      </c>
      <c r="N41" s="10" t="s">
        <v>49</v>
      </c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  <c r="N42" s="11"/>
    </row>
    <row r="43" spans="1:23">
      <c r="A43" s="9" t="s">
        <v>30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4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5">
        <v>0.25</v>
      </c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5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5">
        <v>0.15</v>
      </c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0.14999999999999997</v>
      </c>
    </row>
    <row r="46" spans="1:23" outlineLevel="2">
      <c r="A46" s="2" t="s">
        <v>6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5">
        <v>0.55000000000000004</v>
      </c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outlineLevel="2">
      <c r="A47" s="2" t="s">
        <v>7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5">
        <v>0.05</v>
      </c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outlineLevel="1">
      <c r="A48" s="3" t="s">
        <v>8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4">
        <f t="shared" si="11"/>
        <v>1</v>
      </c>
      <c r="M48" s="13">
        <f t="shared" si="11"/>
        <v>1</v>
      </c>
      <c r="N48" s="13">
        <f t="shared" si="11"/>
        <v>1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9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5">
        <v>0.09</v>
      </c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outlineLevel="2">
      <c r="A50" s="2" t="s">
        <v>10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5">
        <v>0.04</v>
      </c>
      <c r="O50" s="15"/>
      <c r="P50" s="17"/>
      <c r="Q50" s="17"/>
      <c r="R50" s="17"/>
      <c r="S50" s="17"/>
      <c r="T50" s="17"/>
      <c r="U50" s="17"/>
      <c r="V50" s="17"/>
      <c r="W50" s="12">
        <f t="shared" si="12"/>
        <v>3.9999999999999994E-2</v>
      </c>
    </row>
    <row r="51" spans="1:23" outlineLevel="2">
      <c r="A51" s="2" t="s">
        <v>11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5">
        <v>0.1</v>
      </c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outlineLevel="2">
      <c r="A52" s="2" t="s">
        <v>12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5">
        <v>0.28999999999999998</v>
      </c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0.21004166666666668</v>
      </c>
    </row>
    <row r="53" spans="1:23" outlineLevel="2">
      <c r="A53" s="2" t="s">
        <v>13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5">
        <v>2.2499999999999999E-2</v>
      </c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2.233333333333333E-2</v>
      </c>
    </row>
    <row r="54" spans="1:23" outlineLevel="2">
      <c r="A54" s="2" t="s">
        <v>14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5">
        <v>0.03</v>
      </c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3.1200000000000006E-2</v>
      </c>
    </row>
    <row r="55" spans="1:23" outlineLevel="2">
      <c r="A55" s="2" t="s">
        <v>15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5">
        <v>0.04</v>
      </c>
      <c r="O55" s="15"/>
      <c r="P55" s="17"/>
      <c r="Q55" s="17"/>
      <c r="R55" s="17"/>
      <c r="S55" s="17"/>
      <c r="T55" s="17"/>
      <c r="U55" s="17"/>
      <c r="V55" s="17"/>
      <c r="W55" s="12">
        <f t="shared" si="12"/>
        <v>3.9999999999999994E-2</v>
      </c>
    </row>
    <row r="56" spans="1:23" outlineLevel="2">
      <c r="A56" s="2" t="s">
        <v>16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5">
        <v>0.09</v>
      </c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5">
        <v>0.05</v>
      </c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outlineLevel="2">
      <c r="A58" s="2" t="s">
        <v>18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5">
        <v>2.2499999999999999E-2</v>
      </c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3.062500000000001E-2</v>
      </c>
    </row>
    <row r="59" spans="1:23" s="5" customFormat="1" outlineLevel="1">
      <c r="A59" s="3" t="s">
        <v>19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0.54000000000000015</v>
      </c>
      <c r="M59" s="13">
        <f t="shared" si="13"/>
        <v>0.77500000000000002</v>
      </c>
      <c r="N59" s="13">
        <f t="shared" si="13"/>
        <v>0.77500000000000002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0.70420000000000005</v>
      </c>
    </row>
    <row r="60" spans="1:23">
      <c r="A60" s="3" t="s">
        <v>20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:N60" si="19">0.4*L48+0.6*L59</f>
        <v>0.72400000000000009</v>
      </c>
      <c r="M60" s="13">
        <f t="shared" si="19"/>
        <v>0.86499999999999999</v>
      </c>
      <c r="N60" s="13">
        <f t="shared" si="19"/>
        <v>0.86499999999999999</v>
      </c>
      <c r="O60" s="13">
        <f t="shared" ref="O60" si="20">0.4*O48+0.6*O59</f>
        <v>0</v>
      </c>
      <c r="P60" s="13">
        <f t="shared" ref="P60" si="21">0.4*P48+0.6*P59</f>
        <v>0</v>
      </c>
      <c r="Q60" s="13">
        <f t="shared" ref="Q60" si="22">0.4*Q48+0.6*Q59</f>
        <v>0</v>
      </c>
      <c r="R60" s="13">
        <f t="shared" ref="R60" si="23">0.4*R48+0.6*R59</f>
        <v>0</v>
      </c>
      <c r="S60" s="13">
        <f t="shared" ref="S60" si="24">0.4*S48+0.6*S59</f>
        <v>0</v>
      </c>
      <c r="T60" s="13">
        <f t="shared" ref="T60" si="25">0.4*T48+0.6*T59</f>
        <v>0</v>
      </c>
      <c r="U60" s="13">
        <f t="shared" ref="U60" si="26">0.4*U48+0.6*U59</f>
        <v>0</v>
      </c>
      <c r="V60" s="13">
        <f t="shared" ref="V60" si="27">0.4*V48+0.6*V59</f>
        <v>0</v>
      </c>
      <c r="W60" s="13">
        <f t="shared" ref="W60" si="28">0.4*W48+0.6*W59</f>
        <v>0.82252000000000003</v>
      </c>
    </row>
    <row r="61" spans="1:23" s="11" customFormat="1" ht="22.5">
      <c r="A61" s="3" t="s">
        <v>45</v>
      </c>
      <c r="B61" s="4"/>
      <c r="C61" s="10" t="s">
        <v>49</v>
      </c>
      <c r="D61" s="10" t="s">
        <v>49</v>
      </c>
      <c r="E61" s="10" t="s">
        <v>49</v>
      </c>
      <c r="F61" s="10" t="s">
        <v>53</v>
      </c>
      <c r="G61" s="10" t="s">
        <v>64</v>
      </c>
      <c r="H61" s="23" t="s">
        <v>72</v>
      </c>
      <c r="I61" s="10" t="s">
        <v>53</v>
      </c>
      <c r="J61" s="10" t="s">
        <v>53</v>
      </c>
      <c r="K61" s="35" t="s">
        <v>82</v>
      </c>
      <c r="L61" s="39" t="s">
        <v>89</v>
      </c>
      <c r="M61" s="10" t="s">
        <v>98</v>
      </c>
      <c r="N61" s="10" t="s">
        <v>49</v>
      </c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  <c r="N62" s="11"/>
    </row>
    <row r="63" spans="1:23" ht="12" thickBot="1">
      <c r="A63" s="9" t="s">
        <v>27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2" outlineLevel="2" thickBot="1">
      <c r="A64" s="2" t="s">
        <v>4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5">
        <v>0.25</v>
      </c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2" outlineLevel="2" thickBot="1">
      <c r="A65" s="2" t="s">
        <v>5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5">
        <v>7.4999999999999997E-2</v>
      </c>
      <c r="O65" s="15"/>
      <c r="P65" s="17"/>
      <c r="Q65" s="17"/>
      <c r="R65" s="17"/>
      <c r="S65" s="17"/>
      <c r="T65" s="17"/>
      <c r="U65" s="17"/>
      <c r="V65" s="17"/>
      <c r="W65" s="12">
        <f t="shared" ref="W65:W67" si="29">AVERAGE(C65:V65)</f>
        <v>7.6666666666666647E-2</v>
      </c>
    </row>
    <row r="66" spans="1:23" ht="12" outlineLevel="2" thickBot="1">
      <c r="A66" s="2" t="s">
        <v>6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5">
        <v>0.27500000000000002</v>
      </c>
      <c r="O66" s="15"/>
      <c r="P66" s="17"/>
      <c r="Q66" s="17"/>
      <c r="R66" s="17"/>
      <c r="S66" s="17"/>
      <c r="T66" s="17"/>
      <c r="U66" s="17"/>
      <c r="V66" s="17"/>
      <c r="W66" s="12">
        <f t="shared" si="29"/>
        <v>0.29729166666666662</v>
      </c>
    </row>
    <row r="67" spans="1:23" ht="12" outlineLevel="2" thickBot="1">
      <c r="A67" s="2" t="s">
        <v>7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5">
        <v>0.05</v>
      </c>
      <c r="O67" s="15"/>
      <c r="P67" s="17"/>
      <c r="Q67" s="17"/>
      <c r="R67" s="17"/>
      <c r="S67" s="17"/>
      <c r="T67" s="17"/>
      <c r="U67" s="17"/>
      <c r="V67" s="17"/>
      <c r="W67" s="12">
        <f t="shared" si="29"/>
        <v>4.9999999999999996E-2</v>
      </c>
    </row>
    <row r="68" spans="1:23" s="5" customFormat="1" ht="12" outlineLevel="1" thickBot="1">
      <c r="A68" s="3" t="s">
        <v>8</v>
      </c>
      <c r="B68" s="13">
        <f>SUM(B64:B67)</f>
        <v>1</v>
      </c>
      <c r="C68" s="13">
        <f t="shared" ref="C68:W68" si="30">SUM(C64:C67)</f>
        <v>0.73250000000000004</v>
      </c>
      <c r="D68" s="13">
        <f t="shared" si="30"/>
        <v>0.65000000000000013</v>
      </c>
      <c r="E68" s="13">
        <f t="shared" si="30"/>
        <v>0.77500000000000002</v>
      </c>
      <c r="F68" s="13">
        <f t="shared" si="30"/>
        <v>0.65000000000000013</v>
      </c>
      <c r="G68" s="13">
        <f t="shared" si="30"/>
        <v>0.65000000000000013</v>
      </c>
      <c r="H68" s="13">
        <f t="shared" si="30"/>
        <v>0.72500000000000009</v>
      </c>
      <c r="I68" s="13">
        <f t="shared" si="30"/>
        <v>0.65000000000000013</v>
      </c>
      <c r="J68" s="13">
        <f t="shared" si="30"/>
        <v>0.65500000000000003</v>
      </c>
      <c r="K68" s="34">
        <f t="shared" si="30"/>
        <v>0.65000000000000013</v>
      </c>
      <c r="L68" s="4">
        <f t="shared" si="30"/>
        <v>0.65000000000000013</v>
      </c>
      <c r="M68" s="13">
        <f>SUM(M64:M67)</f>
        <v>0.65000000000000013</v>
      </c>
      <c r="N68" s="13">
        <f t="shared" ref="N68" si="31">SUM(N64:N67)</f>
        <v>0.65000000000000013</v>
      </c>
      <c r="O68" s="13">
        <f t="shared" si="30"/>
        <v>0</v>
      </c>
      <c r="P68" s="13">
        <f t="shared" si="30"/>
        <v>0</v>
      </c>
      <c r="Q68" s="13">
        <f t="shared" si="30"/>
        <v>0</v>
      </c>
      <c r="R68" s="13">
        <f t="shared" si="30"/>
        <v>0</v>
      </c>
      <c r="S68" s="13">
        <f t="shared" si="30"/>
        <v>0</v>
      </c>
      <c r="T68" s="13">
        <f t="shared" si="30"/>
        <v>0</v>
      </c>
      <c r="U68" s="13">
        <f t="shared" si="30"/>
        <v>0</v>
      </c>
      <c r="V68" s="13">
        <f t="shared" si="30"/>
        <v>0</v>
      </c>
      <c r="W68" s="13">
        <f t="shared" si="30"/>
        <v>0.67395833333333333</v>
      </c>
    </row>
    <row r="69" spans="1:23" ht="12" outlineLevel="2" thickBot="1">
      <c r="A69" s="2" t="s">
        <v>9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5">
        <v>5.3999999999999999E-2</v>
      </c>
      <c r="O69" s="15"/>
      <c r="P69" s="17"/>
      <c r="Q69" s="17"/>
      <c r="R69" s="17"/>
      <c r="S69" s="17"/>
      <c r="T69" s="17"/>
      <c r="U69" s="17"/>
      <c r="V69" s="17"/>
      <c r="W69" s="12">
        <f t="shared" ref="W69:W78" si="32">AVERAGE(C69:V69)</f>
        <v>5.0708333333333334E-2</v>
      </c>
    </row>
    <row r="70" spans="1:23" ht="12" outlineLevel="2" thickBot="1">
      <c r="A70" s="2" t="s">
        <v>10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5">
        <v>0.02</v>
      </c>
      <c r="O70" s="15"/>
      <c r="P70" s="17"/>
      <c r="Q70" s="17"/>
      <c r="R70" s="17"/>
      <c r="S70" s="17"/>
      <c r="T70" s="17"/>
      <c r="U70" s="17"/>
      <c r="V70" s="17"/>
      <c r="W70" s="12">
        <f t="shared" si="32"/>
        <v>2.0333333333333332E-2</v>
      </c>
    </row>
    <row r="71" spans="1:23" ht="12" outlineLevel="2" thickBot="1">
      <c r="A71" s="2" t="s">
        <v>11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5">
        <v>0.05</v>
      </c>
      <c r="O71" s="15"/>
      <c r="P71" s="17"/>
      <c r="Q71" s="17"/>
      <c r="R71" s="17"/>
      <c r="S71" s="17"/>
      <c r="T71" s="17"/>
      <c r="U71" s="17"/>
      <c r="V71" s="17"/>
      <c r="W71" s="12">
        <f t="shared" si="32"/>
        <v>4.9999999999999996E-2</v>
      </c>
    </row>
    <row r="72" spans="1:23" ht="12" outlineLevel="2" thickBot="1">
      <c r="A72" s="2" t="s">
        <v>12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5">
        <v>0.14499999999999999</v>
      </c>
      <c r="O72" s="15"/>
      <c r="P72" s="17"/>
      <c r="Q72" s="17"/>
      <c r="R72" s="17"/>
      <c r="S72" s="17"/>
      <c r="T72" s="17"/>
      <c r="U72" s="17"/>
      <c r="V72" s="17"/>
      <c r="W72" s="12">
        <f t="shared" si="32"/>
        <v>0.14862500000000001</v>
      </c>
    </row>
    <row r="73" spans="1:23" ht="12" outlineLevel="2" thickBot="1">
      <c r="A73" s="2" t="s">
        <v>13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5">
        <v>0.09</v>
      </c>
      <c r="O73" s="15"/>
      <c r="P73" s="17"/>
      <c r="Q73" s="17"/>
      <c r="R73" s="17"/>
      <c r="S73" s="17"/>
      <c r="T73" s="17"/>
      <c r="U73" s="17"/>
      <c r="V73" s="17"/>
      <c r="W73" s="12">
        <f t="shared" si="32"/>
        <v>8.6249999999999993E-2</v>
      </c>
    </row>
    <row r="74" spans="1:23" ht="12" outlineLevel="2" thickBot="1">
      <c r="A74" s="2" t="s">
        <v>14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5">
        <v>0.12</v>
      </c>
      <c r="O74" s="15"/>
      <c r="P74" s="17"/>
      <c r="Q74" s="17"/>
      <c r="R74" s="17"/>
      <c r="S74" s="17"/>
      <c r="T74" s="17"/>
      <c r="U74" s="17"/>
      <c r="V74" s="17"/>
      <c r="W74" s="12">
        <f t="shared" si="32"/>
        <v>0.11500000000000003</v>
      </c>
    </row>
    <row r="75" spans="1:23" ht="12" outlineLevel="2" thickBot="1">
      <c r="A75" s="2" t="s">
        <v>15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5">
        <v>0.04</v>
      </c>
      <c r="O75" s="15"/>
      <c r="P75" s="17"/>
      <c r="Q75" s="17"/>
      <c r="R75" s="17"/>
      <c r="S75" s="17"/>
      <c r="T75" s="17"/>
      <c r="U75" s="17"/>
      <c r="V75" s="17"/>
      <c r="W75" s="12">
        <f t="shared" si="32"/>
        <v>3.9333333333333331E-2</v>
      </c>
    </row>
    <row r="76" spans="1:23" ht="12" outlineLevel="2" thickBot="1">
      <c r="A76" s="2" t="s">
        <v>16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5">
        <v>4.4999999999999998E-2</v>
      </c>
      <c r="O76" s="15"/>
      <c r="P76" s="17"/>
      <c r="Q76" s="17"/>
      <c r="R76" s="17"/>
      <c r="S76" s="17"/>
      <c r="T76" s="17"/>
      <c r="U76" s="17"/>
      <c r="V76" s="17"/>
      <c r="W76" s="12">
        <f t="shared" si="32"/>
        <v>4.4999999999999991E-2</v>
      </c>
    </row>
    <row r="77" spans="1:23" ht="12" outlineLevel="2" thickBot="1">
      <c r="A77" s="2" t="s">
        <v>17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5">
        <v>0.05</v>
      </c>
      <c r="O77" s="15"/>
      <c r="P77" s="17"/>
      <c r="Q77" s="17"/>
      <c r="R77" s="17"/>
      <c r="S77" s="17"/>
      <c r="T77" s="17"/>
      <c r="U77" s="17"/>
      <c r="V77" s="17"/>
      <c r="W77" s="12">
        <f t="shared" si="32"/>
        <v>4.9999999999999996E-2</v>
      </c>
    </row>
    <row r="78" spans="1:23" ht="12" outlineLevel="2" thickBot="1">
      <c r="A78" s="2" t="s">
        <v>18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5">
        <v>0.09</v>
      </c>
      <c r="O78" s="15"/>
      <c r="P78" s="17"/>
      <c r="Q78" s="17"/>
      <c r="R78" s="17"/>
      <c r="S78" s="17"/>
      <c r="T78" s="17"/>
      <c r="U78" s="17"/>
      <c r="V78" s="17"/>
      <c r="W78" s="12">
        <f t="shared" si="32"/>
        <v>7.8749999999999987E-2</v>
      </c>
    </row>
    <row r="79" spans="1:23" s="5" customFormat="1" outlineLevel="1">
      <c r="A79" s="3" t="s">
        <v>19</v>
      </c>
      <c r="B79" s="13">
        <f>SUM(B69:B78)</f>
        <v>1</v>
      </c>
      <c r="C79" s="13">
        <f t="shared" ref="C79:W79" si="33">SUM(C69:C78)</f>
        <v>0.70400000000000007</v>
      </c>
      <c r="D79" s="13">
        <f t="shared" si="33"/>
        <v>0.70400000000000007</v>
      </c>
      <c r="E79" s="13">
        <f t="shared" si="33"/>
        <v>0.74700000000000011</v>
      </c>
      <c r="F79" s="13">
        <f t="shared" si="33"/>
        <v>0.54499999999999993</v>
      </c>
      <c r="G79" s="13">
        <f t="shared" si="33"/>
        <v>0.66800000000000015</v>
      </c>
      <c r="H79" s="13">
        <f t="shared" si="33"/>
        <v>0.70000000000000007</v>
      </c>
      <c r="I79" s="13">
        <f t="shared" si="33"/>
        <v>0.65900000000000014</v>
      </c>
      <c r="J79" s="13">
        <f t="shared" si="33"/>
        <v>0.70000000000000007</v>
      </c>
      <c r="K79" s="34">
        <f t="shared" si="33"/>
        <v>0.69500000000000006</v>
      </c>
      <c r="L79" s="13">
        <f t="shared" si="33"/>
        <v>0.68700000000000006</v>
      </c>
      <c r="M79" s="13">
        <f>SUM(M69:M78)</f>
        <v>0.69500000000000006</v>
      </c>
      <c r="N79" s="13">
        <f t="shared" ref="N79" si="34">SUM(N69:N78)</f>
        <v>0.70400000000000007</v>
      </c>
      <c r="O79" s="13">
        <f t="shared" si="33"/>
        <v>0</v>
      </c>
      <c r="P79" s="13">
        <f t="shared" si="33"/>
        <v>0</v>
      </c>
      <c r="Q79" s="13">
        <f t="shared" si="33"/>
        <v>0</v>
      </c>
      <c r="R79" s="13">
        <f t="shared" si="33"/>
        <v>0</v>
      </c>
      <c r="S79" s="13">
        <f t="shared" si="33"/>
        <v>0</v>
      </c>
      <c r="T79" s="13">
        <f t="shared" si="33"/>
        <v>0</v>
      </c>
      <c r="U79" s="13">
        <f t="shared" si="33"/>
        <v>0</v>
      </c>
      <c r="V79" s="13">
        <f t="shared" si="33"/>
        <v>0</v>
      </c>
      <c r="W79" s="13">
        <f t="shared" si="33"/>
        <v>0.68400000000000016</v>
      </c>
    </row>
    <row r="80" spans="1:23">
      <c r="A80" s="3" t="s">
        <v>20</v>
      </c>
      <c r="B80" s="13">
        <f t="shared" ref="B80:W80" si="35">0.4*B68+0.6*B79</f>
        <v>1</v>
      </c>
      <c r="C80" s="13">
        <f t="shared" si="35"/>
        <v>0.71540000000000004</v>
      </c>
      <c r="D80" s="13">
        <f t="shared" si="35"/>
        <v>0.68240000000000012</v>
      </c>
      <c r="E80" s="13">
        <f t="shared" si="35"/>
        <v>0.7582000000000001</v>
      </c>
      <c r="F80" s="13">
        <f t="shared" si="35"/>
        <v>0.58699999999999997</v>
      </c>
      <c r="G80" s="13">
        <f t="shared" si="35"/>
        <v>0.66080000000000017</v>
      </c>
      <c r="H80" s="13">
        <f t="shared" si="35"/>
        <v>0.71000000000000008</v>
      </c>
      <c r="I80" s="13">
        <f t="shared" si="35"/>
        <v>0.6554000000000002</v>
      </c>
      <c r="J80" s="13">
        <f t="shared" si="35"/>
        <v>0.68200000000000005</v>
      </c>
      <c r="K80" s="34">
        <f t="shared" si="35"/>
        <v>0.67700000000000005</v>
      </c>
      <c r="L80" s="13">
        <f t="shared" si="35"/>
        <v>0.67220000000000013</v>
      </c>
      <c r="M80" s="13">
        <f t="shared" si="35"/>
        <v>0.67700000000000005</v>
      </c>
      <c r="N80" s="13">
        <f t="shared" si="35"/>
        <v>0.68240000000000012</v>
      </c>
      <c r="O80" s="13">
        <f t="shared" si="35"/>
        <v>0</v>
      </c>
      <c r="P80" s="13">
        <f t="shared" si="35"/>
        <v>0</v>
      </c>
      <c r="Q80" s="13">
        <f t="shared" si="35"/>
        <v>0</v>
      </c>
      <c r="R80" s="13">
        <f t="shared" si="35"/>
        <v>0</v>
      </c>
      <c r="S80" s="13">
        <f t="shared" si="35"/>
        <v>0</v>
      </c>
      <c r="T80" s="13">
        <f t="shared" si="35"/>
        <v>0</v>
      </c>
      <c r="U80" s="13">
        <f t="shared" si="35"/>
        <v>0</v>
      </c>
      <c r="V80" s="13">
        <f t="shared" si="35"/>
        <v>0</v>
      </c>
      <c r="W80" s="13">
        <f t="shared" si="35"/>
        <v>0.67998333333333338</v>
      </c>
    </row>
    <row r="81" spans="1:23" s="11" customFormat="1" ht="22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63</v>
      </c>
      <c r="H81" s="23" t="s">
        <v>73</v>
      </c>
      <c r="I81" s="10" t="s">
        <v>54</v>
      </c>
      <c r="J81" s="10" t="s">
        <v>54</v>
      </c>
      <c r="K81" s="35" t="s">
        <v>84</v>
      </c>
      <c r="L81" s="39" t="s">
        <v>90</v>
      </c>
      <c r="M81" s="10" t="s">
        <v>100</v>
      </c>
      <c r="N81" s="10" t="s">
        <v>48</v>
      </c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  <c r="N82" s="11"/>
    </row>
    <row r="83" spans="1:23" ht="12" thickBot="1">
      <c r="A83" s="9" t="s">
        <v>28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2" outlineLevel="2" thickBot="1">
      <c r="A84" s="2" t="s">
        <v>4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5">
        <v>0.25</v>
      </c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2" outlineLevel="2" thickBot="1">
      <c r="A85" s="2" t="s">
        <v>5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5">
        <v>3.7499999999999999E-2</v>
      </c>
      <c r="O85" s="15"/>
      <c r="P85" s="17"/>
      <c r="Q85" s="17"/>
      <c r="R85" s="17"/>
      <c r="S85" s="17"/>
      <c r="T85" s="17"/>
      <c r="U85" s="17"/>
      <c r="V85" s="17"/>
      <c r="W85" s="12">
        <f t="shared" ref="W85:W87" si="36">AVERAGE(C85:V85)</f>
        <v>3.9791666666666656E-2</v>
      </c>
    </row>
    <row r="86" spans="1:23" ht="12" outlineLevel="2" thickBot="1">
      <c r="A86" s="2" t="s">
        <v>6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5">
        <v>0.13750000000000001</v>
      </c>
      <c r="O86" s="15"/>
      <c r="P86" s="17"/>
      <c r="Q86" s="17"/>
      <c r="R86" s="17"/>
      <c r="S86" s="17"/>
      <c r="T86" s="17"/>
      <c r="U86" s="17"/>
      <c r="V86" s="17"/>
      <c r="W86" s="12">
        <f t="shared" si="36"/>
        <v>0.17358333333333331</v>
      </c>
    </row>
    <row r="87" spans="1:23" ht="12" outlineLevel="2" thickBot="1">
      <c r="A87" s="2" t="s">
        <v>7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5">
        <v>0.05</v>
      </c>
      <c r="O87" s="15"/>
      <c r="P87" s="17"/>
      <c r="Q87" s="17"/>
      <c r="R87" s="17"/>
      <c r="S87" s="17"/>
      <c r="T87" s="17"/>
      <c r="U87" s="17"/>
      <c r="V87" s="17"/>
      <c r="W87" s="12">
        <f t="shared" si="36"/>
        <v>4.9999999999999996E-2</v>
      </c>
    </row>
    <row r="88" spans="1:23" s="5" customFormat="1" ht="12" outlineLevel="1" thickBot="1">
      <c r="A88" s="3" t="s">
        <v>8</v>
      </c>
      <c r="B88" s="13">
        <f>SUM(B84:B87)</f>
        <v>1</v>
      </c>
      <c r="C88" s="13">
        <f t="shared" ref="C88:W88" si="37">SUM(C84:C87)</f>
        <v>0.61250000000000004</v>
      </c>
      <c r="D88" s="13">
        <f t="shared" si="37"/>
        <v>0.47499999999999998</v>
      </c>
      <c r="E88" s="13">
        <f t="shared" si="37"/>
        <v>0.66250000000000009</v>
      </c>
      <c r="F88" s="13">
        <f t="shared" si="37"/>
        <v>0.47499999999999998</v>
      </c>
      <c r="G88" s="13">
        <f t="shared" si="37"/>
        <v>0.47499999999999998</v>
      </c>
      <c r="H88" s="13">
        <f t="shared" si="37"/>
        <v>0.52300000000000002</v>
      </c>
      <c r="I88" s="13">
        <f t="shared" si="37"/>
        <v>0.47499999999999998</v>
      </c>
      <c r="J88" s="13">
        <f t="shared" si="37"/>
        <v>0.48</v>
      </c>
      <c r="K88" s="34">
        <f t="shared" si="37"/>
        <v>0.47499999999999998</v>
      </c>
      <c r="L88" s="4">
        <f t="shared" si="37"/>
        <v>0.5575</v>
      </c>
      <c r="M88" s="13">
        <f>SUM(M84:M87)</f>
        <v>0.47499999999999998</v>
      </c>
      <c r="N88" s="13">
        <f t="shared" ref="N88" si="38">SUM(N84:N87)</f>
        <v>0.47499999999999998</v>
      </c>
      <c r="O88" s="13">
        <f t="shared" si="37"/>
        <v>0</v>
      </c>
      <c r="P88" s="13">
        <f t="shared" si="37"/>
        <v>0</v>
      </c>
      <c r="Q88" s="13">
        <f t="shared" si="37"/>
        <v>0</v>
      </c>
      <c r="R88" s="13">
        <f t="shared" si="37"/>
        <v>0</v>
      </c>
      <c r="S88" s="13">
        <f t="shared" si="37"/>
        <v>0</v>
      </c>
      <c r="T88" s="13">
        <f t="shared" si="37"/>
        <v>0</v>
      </c>
      <c r="U88" s="13">
        <f t="shared" si="37"/>
        <v>0</v>
      </c>
      <c r="V88" s="13">
        <f t="shared" si="37"/>
        <v>0</v>
      </c>
      <c r="W88" s="13">
        <f t="shared" si="37"/>
        <v>0.51337500000000003</v>
      </c>
    </row>
    <row r="89" spans="1:23" ht="12" outlineLevel="2" thickBot="1">
      <c r="A89" s="2" t="s">
        <v>9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5">
        <v>3.5999999999999997E-2</v>
      </c>
      <c r="O89" s="15"/>
      <c r="P89" s="17"/>
      <c r="Q89" s="17"/>
      <c r="R89" s="17"/>
      <c r="S89" s="17"/>
      <c r="T89" s="17"/>
      <c r="U89" s="17"/>
      <c r="V89" s="17"/>
      <c r="W89" s="12">
        <f t="shared" ref="W89:W98" si="39">AVERAGE(C89:V89)</f>
        <v>3.0979166666666669E-2</v>
      </c>
    </row>
    <row r="90" spans="1:23" ht="12" outlineLevel="2" thickBot="1">
      <c r="A90" s="2" t="s">
        <v>10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5">
        <v>0.01</v>
      </c>
      <c r="O90" s="15"/>
      <c r="P90" s="17"/>
      <c r="Q90" s="17"/>
      <c r="R90" s="17"/>
      <c r="S90" s="17"/>
      <c r="T90" s="17"/>
      <c r="U90" s="17"/>
      <c r="V90" s="17"/>
      <c r="W90" s="12">
        <f t="shared" si="39"/>
        <v>1.0499999999999997E-2</v>
      </c>
    </row>
    <row r="91" spans="1:23" ht="12" outlineLevel="2" thickBot="1">
      <c r="A91" s="2" t="s">
        <v>11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5">
        <v>2.5000000000000001E-2</v>
      </c>
      <c r="O91" s="15"/>
      <c r="P91" s="17"/>
      <c r="Q91" s="17"/>
      <c r="R91" s="17"/>
      <c r="S91" s="17"/>
      <c r="T91" s="17"/>
      <c r="U91" s="17"/>
      <c r="V91" s="17"/>
      <c r="W91" s="12">
        <f t="shared" si="39"/>
        <v>2.4999999999999998E-2</v>
      </c>
    </row>
    <row r="92" spans="1:23" ht="12" outlineLevel="2" thickBot="1">
      <c r="A92" s="2" t="s">
        <v>12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5">
        <v>7.2499999999999995E-2</v>
      </c>
      <c r="O92" s="15"/>
      <c r="P92" s="17"/>
      <c r="Q92" s="17"/>
      <c r="R92" s="17"/>
      <c r="S92" s="17"/>
      <c r="T92" s="17"/>
      <c r="U92" s="17"/>
      <c r="V92" s="17"/>
      <c r="W92" s="12">
        <f t="shared" si="39"/>
        <v>7.8187499999999993E-2</v>
      </c>
    </row>
    <row r="93" spans="1:23" ht="12" outlineLevel="2" thickBot="1">
      <c r="A93" s="2" t="s">
        <v>13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5">
        <v>0.09</v>
      </c>
      <c r="O93" s="15"/>
      <c r="P93" s="17"/>
      <c r="Q93" s="17"/>
      <c r="R93" s="17"/>
      <c r="S93" s="17"/>
      <c r="T93" s="17"/>
      <c r="U93" s="17"/>
      <c r="V93" s="17"/>
      <c r="W93" s="12">
        <f t="shared" si="39"/>
        <v>8.4374999999999992E-2</v>
      </c>
    </row>
    <row r="94" spans="1:23" ht="12" outlineLevel="2" thickBot="1">
      <c r="A94" s="2" t="s">
        <v>14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5">
        <v>0.12</v>
      </c>
      <c r="O94" s="15"/>
      <c r="P94" s="17"/>
      <c r="Q94" s="17"/>
      <c r="R94" s="17"/>
      <c r="S94" s="17"/>
      <c r="T94" s="17"/>
      <c r="U94" s="17"/>
      <c r="V94" s="17"/>
      <c r="W94" s="12">
        <f t="shared" si="39"/>
        <v>0.1125</v>
      </c>
    </row>
    <row r="95" spans="1:23" ht="12" outlineLevel="2" thickBot="1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5">
        <v>0.04</v>
      </c>
      <c r="O95" s="15"/>
      <c r="P95" s="17"/>
      <c r="Q95" s="17"/>
      <c r="R95" s="17"/>
      <c r="S95" s="17"/>
      <c r="T95" s="17"/>
      <c r="U95" s="17"/>
      <c r="V95" s="17"/>
      <c r="W95" s="12">
        <f t="shared" si="39"/>
        <v>3.9E-2</v>
      </c>
    </row>
    <row r="96" spans="1:23" ht="12" outlineLevel="2" thickBot="1">
      <c r="A96" s="2" t="s">
        <v>16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5">
        <v>2.2499999999999999E-2</v>
      </c>
      <c r="O96" s="15"/>
      <c r="P96" s="17"/>
      <c r="Q96" s="17"/>
      <c r="R96" s="17"/>
      <c r="S96" s="17"/>
      <c r="T96" s="17"/>
      <c r="U96" s="17"/>
      <c r="V96" s="17"/>
      <c r="W96" s="12">
        <f t="shared" si="39"/>
        <v>2.2749999999999996E-2</v>
      </c>
    </row>
    <row r="97" spans="1:23" ht="12" outlineLevel="2" thickBot="1">
      <c r="A97" s="2" t="s">
        <v>17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5">
        <v>0.05</v>
      </c>
      <c r="O97" s="15"/>
      <c r="P97" s="17"/>
      <c r="Q97" s="17"/>
      <c r="R97" s="17"/>
      <c r="S97" s="17"/>
      <c r="T97" s="17"/>
      <c r="U97" s="17"/>
      <c r="V97" s="17"/>
      <c r="W97" s="12">
        <f t="shared" si="39"/>
        <v>4.9999999999999996E-2</v>
      </c>
    </row>
    <row r="98" spans="1:23" ht="12" outlineLevel="2" thickBot="1">
      <c r="A98" s="2" t="s">
        <v>18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5">
        <v>0.09</v>
      </c>
      <c r="O98" s="15"/>
      <c r="P98" s="17"/>
      <c r="Q98" s="17"/>
      <c r="R98" s="17"/>
      <c r="S98" s="17"/>
      <c r="T98" s="17"/>
      <c r="U98" s="17"/>
      <c r="V98" s="17"/>
      <c r="W98" s="12">
        <f t="shared" si="39"/>
        <v>7.3124999999999996E-2</v>
      </c>
    </row>
    <row r="99" spans="1:23" s="5" customFormat="1" outlineLevel="1">
      <c r="A99" s="3" t="s">
        <v>19</v>
      </c>
      <c r="B99" s="13">
        <f>SUM(B89:B98)</f>
        <v>1</v>
      </c>
      <c r="C99" s="13">
        <f t="shared" ref="C99:W99" si="40">SUM(C89:C98)</f>
        <v>0.55600000000000005</v>
      </c>
      <c r="D99" s="13">
        <f t="shared" si="40"/>
        <v>0.55600000000000005</v>
      </c>
      <c r="E99" s="13">
        <f t="shared" si="40"/>
        <v>0.62049999999999994</v>
      </c>
      <c r="F99" s="13">
        <f t="shared" si="40"/>
        <v>0.3175</v>
      </c>
      <c r="G99" s="13">
        <f t="shared" si="40"/>
        <v>0.502</v>
      </c>
      <c r="H99" s="13">
        <f t="shared" si="40"/>
        <v>0.55099999999999993</v>
      </c>
      <c r="I99" s="13">
        <f t="shared" si="40"/>
        <v>0.48750000000000004</v>
      </c>
      <c r="J99" s="13">
        <f t="shared" si="40"/>
        <v>0.55499999999999994</v>
      </c>
      <c r="K99" s="34">
        <f t="shared" si="40"/>
        <v>0.54249999999999998</v>
      </c>
      <c r="L99" s="13">
        <f t="shared" si="40"/>
        <v>0.53049999999999997</v>
      </c>
      <c r="M99" s="13">
        <f>SUM(M89:M98)</f>
        <v>0.54249999999999998</v>
      </c>
      <c r="N99" s="13">
        <f t="shared" ref="N99" si="41">SUM(N89:N98)</f>
        <v>0.55600000000000005</v>
      </c>
      <c r="O99" s="13">
        <f t="shared" si="40"/>
        <v>0</v>
      </c>
      <c r="P99" s="13">
        <f t="shared" si="40"/>
        <v>0</v>
      </c>
      <c r="Q99" s="13">
        <f t="shared" si="40"/>
        <v>0</v>
      </c>
      <c r="R99" s="13">
        <f t="shared" si="40"/>
        <v>0</v>
      </c>
      <c r="S99" s="13">
        <f t="shared" si="40"/>
        <v>0</v>
      </c>
      <c r="T99" s="13">
        <f t="shared" si="40"/>
        <v>0</v>
      </c>
      <c r="U99" s="13">
        <f t="shared" si="40"/>
        <v>0</v>
      </c>
      <c r="V99" s="13">
        <f t="shared" si="40"/>
        <v>0</v>
      </c>
      <c r="W99" s="13">
        <f t="shared" si="40"/>
        <v>0.52641666666666653</v>
      </c>
    </row>
    <row r="100" spans="1:23">
      <c r="A100" s="3" t="s">
        <v>20</v>
      </c>
      <c r="B100" s="13">
        <f t="shared" ref="B100" si="42">0.4*B88+0.6*B99</f>
        <v>1</v>
      </c>
      <c r="C100" s="13">
        <f t="shared" ref="C100:D100" si="43">0.4*C88+0.6*C99</f>
        <v>0.5786</v>
      </c>
      <c r="D100" s="13">
        <f t="shared" si="43"/>
        <v>0.52360000000000007</v>
      </c>
      <c r="E100" s="13">
        <f t="shared" ref="E100" si="44">0.4*E88+0.6*E99</f>
        <v>0.63729999999999998</v>
      </c>
      <c r="F100" s="13">
        <f t="shared" ref="F100:J100" si="45">0.4*F88+0.6*F99</f>
        <v>0.3805</v>
      </c>
      <c r="G100" s="13">
        <f t="shared" si="45"/>
        <v>0.49119999999999997</v>
      </c>
      <c r="H100" s="13">
        <f t="shared" si="45"/>
        <v>0.53979999999999995</v>
      </c>
      <c r="I100" s="13">
        <f t="shared" si="45"/>
        <v>0.48250000000000004</v>
      </c>
      <c r="J100" s="13">
        <f t="shared" si="45"/>
        <v>0.52499999999999991</v>
      </c>
      <c r="K100" s="34">
        <f t="shared" ref="K100" si="46">0.4*K88+0.6*K99</f>
        <v>0.51549999999999996</v>
      </c>
      <c r="L100" s="13">
        <f t="shared" ref="L100:N100" si="47">0.4*L88+0.6*L99</f>
        <v>0.5413</v>
      </c>
      <c r="M100" s="13">
        <f t="shared" si="47"/>
        <v>0.51549999999999996</v>
      </c>
      <c r="N100" s="13">
        <f t="shared" si="47"/>
        <v>0.52360000000000007</v>
      </c>
      <c r="O100" s="13">
        <f t="shared" ref="O100" si="48">0.4*O88+0.6*O99</f>
        <v>0</v>
      </c>
      <c r="P100" s="13">
        <f t="shared" ref="P100" si="49">0.4*P88+0.6*P99</f>
        <v>0</v>
      </c>
      <c r="Q100" s="13">
        <f t="shared" ref="Q100" si="50">0.4*Q88+0.6*Q99</f>
        <v>0</v>
      </c>
      <c r="R100" s="13">
        <f t="shared" ref="R100" si="51">0.4*R88+0.6*R99</f>
        <v>0</v>
      </c>
      <c r="S100" s="13">
        <f t="shared" ref="S100" si="52">0.4*S88+0.6*S99</f>
        <v>0</v>
      </c>
      <c r="T100" s="13">
        <f t="shared" ref="T100" si="53">0.4*T88+0.6*T99</f>
        <v>0</v>
      </c>
      <c r="U100" s="13">
        <f t="shared" ref="U100" si="54">0.4*U88+0.6*U99</f>
        <v>0</v>
      </c>
      <c r="V100" s="13">
        <f t="shared" ref="V100" si="55">0.4*V88+0.6*V99</f>
        <v>0</v>
      </c>
      <c r="W100" s="13">
        <f t="shared" ref="W100" si="56">0.4*W88+0.6*W99</f>
        <v>0.52119999999999989</v>
      </c>
    </row>
    <row r="101" spans="1:23" s="11" customFormat="1" ht="22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 t="s">
        <v>63</v>
      </c>
      <c r="H101" s="23" t="s">
        <v>73</v>
      </c>
      <c r="I101" s="10" t="s">
        <v>54</v>
      </c>
      <c r="J101" s="10" t="s">
        <v>54</v>
      </c>
      <c r="K101" s="10" t="s">
        <v>80</v>
      </c>
      <c r="L101" s="39" t="s">
        <v>90</v>
      </c>
      <c r="M101" s="10" t="s">
        <v>100</v>
      </c>
      <c r="N101" s="10" t="s">
        <v>48</v>
      </c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N102" s="11"/>
    </row>
    <row r="103" spans="1:23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5">
        <v>0.25</v>
      </c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5">
        <v>0.15</v>
      </c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7">AVERAGE(C105:V105)</f>
        <v>0.14999999999999997</v>
      </c>
    </row>
    <row r="106" spans="1:23" outlineLevel="2">
      <c r="A106" s="2" t="s">
        <v>6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5">
        <v>0.55000000000000004</v>
      </c>
      <c r="O106" s="15"/>
      <c r="P106" s="17"/>
      <c r="Q106" s="17"/>
      <c r="R106" s="17"/>
      <c r="S106" s="17"/>
      <c r="T106" s="17"/>
      <c r="U106" s="17"/>
      <c r="V106" s="17"/>
      <c r="W106" s="12">
        <f t="shared" si="57"/>
        <v>0.54999999999999993</v>
      </c>
    </row>
    <row r="107" spans="1:23" outlineLevel="2">
      <c r="A107" s="2" t="s">
        <v>7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5">
        <v>0.05</v>
      </c>
      <c r="O107" s="15"/>
      <c r="P107" s="17"/>
      <c r="Q107" s="17"/>
      <c r="R107" s="17"/>
      <c r="S107" s="17"/>
      <c r="T107" s="17"/>
      <c r="U107" s="17"/>
      <c r="V107" s="17"/>
      <c r="W107" s="12">
        <f t="shared" si="57"/>
        <v>4.9999999999999996E-2</v>
      </c>
    </row>
    <row r="108" spans="1:23" s="5" customFormat="1" outlineLevel="1">
      <c r="A108" s="3" t="s">
        <v>8</v>
      </c>
      <c r="B108" s="13">
        <f>SUM(B104:B107)</f>
        <v>1</v>
      </c>
      <c r="C108" s="13">
        <f t="shared" ref="C108:W108" si="58">SUM(C104:C107)</f>
        <v>1</v>
      </c>
      <c r="D108" s="13">
        <f t="shared" si="58"/>
        <v>1</v>
      </c>
      <c r="E108" s="13">
        <f t="shared" si="58"/>
        <v>1</v>
      </c>
      <c r="F108" s="13">
        <f t="shared" si="58"/>
        <v>1</v>
      </c>
      <c r="G108" s="13">
        <f t="shared" si="58"/>
        <v>1</v>
      </c>
      <c r="H108" s="13">
        <f t="shared" ref="H108:J108" si="59">SUM(H104:H107)</f>
        <v>1</v>
      </c>
      <c r="I108" s="13">
        <f t="shared" si="59"/>
        <v>1</v>
      </c>
      <c r="J108" s="13">
        <f t="shared" si="59"/>
        <v>1</v>
      </c>
      <c r="K108" s="13">
        <f t="shared" si="58"/>
        <v>0</v>
      </c>
      <c r="L108" s="4">
        <f t="shared" si="58"/>
        <v>1</v>
      </c>
      <c r="M108" s="13">
        <v>1</v>
      </c>
      <c r="N108" s="13">
        <f t="shared" ref="N108" si="60">SUM(N104:N107)</f>
        <v>1</v>
      </c>
      <c r="O108" s="13">
        <f t="shared" si="58"/>
        <v>0</v>
      </c>
      <c r="P108" s="13">
        <f t="shared" si="58"/>
        <v>0</v>
      </c>
      <c r="Q108" s="13">
        <f t="shared" si="58"/>
        <v>0</v>
      </c>
      <c r="R108" s="13">
        <f t="shared" si="58"/>
        <v>0</v>
      </c>
      <c r="S108" s="13">
        <f t="shared" si="58"/>
        <v>0</v>
      </c>
      <c r="T108" s="13">
        <f t="shared" si="58"/>
        <v>0</v>
      </c>
      <c r="U108" s="13">
        <f t="shared" si="58"/>
        <v>0</v>
      </c>
      <c r="V108" s="13">
        <f t="shared" si="58"/>
        <v>0</v>
      </c>
      <c r="W108" s="13">
        <f t="shared" si="58"/>
        <v>1</v>
      </c>
    </row>
    <row r="109" spans="1:23" outlineLevel="2">
      <c r="A109" s="2" t="s">
        <v>9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5">
        <v>0.09</v>
      </c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1">AVERAGE(C109:V109)</f>
        <v>8.9999999999999983E-2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5">
        <v>0.04</v>
      </c>
      <c r="O110" s="15"/>
      <c r="P110" s="17"/>
      <c r="Q110" s="17"/>
      <c r="R110" s="17"/>
      <c r="S110" s="17"/>
      <c r="T110" s="17"/>
      <c r="U110" s="17"/>
      <c r="V110" s="17"/>
      <c r="W110" s="12">
        <f t="shared" si="61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5">
        <v>0.1</v>
      </c>
      <c r="O111" s="15"/>
      <c r="P111" s="17"/>
      <c r="Q111" s="17"/>
      <c r="R111" s="17"/>
      <c r="S111" s="17"/>
      <c r="T111" s="17"/>
      <c r="U111" s="17"/>
      <c r="V111" s="17"/>
      <c r="W111" s="12">
        <f t="shared" si="61"/>
        <v>9.9999999999999992E-2</v>
      </c>
    </row>
    <row r="112" spans="1:23" outlineLevel="2">
      <c r="A112" s="2" t="s">
        <v>12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5">
        <v>0.28999999999999998</v>
      </c>
      <c r="O112" s="15"/>
      <c r="P112" s="17"/>
      <c r="Q112" s="17"/>
      <c r="R112" s="17"/>
      <c r="S112" s="17"/>
      <c r="T112" s="17"/>
      <c r="U112" s="17"/>
      <c r="V112" s="17"/>
      <c r="W112" s="12">
        <f t="shared" si="61"/>
        <v>0.24349999999999997</v>
      </c>
    </row>
    <row r="113" spans="1:23" outlineLevel="2">
      <c r="A113" s="2" t="s">
        <v>13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5">
        <v>7.1999999999999995E-2</v>
      </c>
      <c r="O113" s="15"/>
      <c r="P113" s="17"/>
      <c r="Q113" s="17"/>
      <c r="R113" s="17"/>
      <c r="S113" s="17"/>
      <c r="T113" s="17"/>
      <c r="U113" s="17"/>
      <c r="V113" s="17"/>
      <c r="W113" s="12">
        <f t="shared" si="61"/>
        <v>5.8363636363636354E-2</v>
      </c>
    </row>
    <row r="114" spans="1:23" outlineLevel="2">
      <c r="A114" s="2" t="s">
        <v>14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5">
        <v>0.12</v>
      </c>
      <c r="O114" s="15"/>
      <c r="P114" s="17"/>
      <c r="Q114" s="17"/>
      <c r="R114" s="17"/>
      <c r="S114" s="17"/>
      <c r="T114" s="17"/>
      <c r="U114" s="17"/>
      <c r="V114" s="17"/>
      <c r="W114" s="12">
        <f t="shared" si="61"/>
        <v>0.12000000000000002</v>
      </c>
    </row>
    <row r="115" spans="1:23" outlineLevel="2">
      <c r="A115" s="2" t="s">
        <v>15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5">
        <v>3.5999999999999997E-2</v>
      </c>
      <c r="O115" s="15"/>
      <c r="P115" s="17"/>
      <c r="Q115" s="17"/>
      <c r="R115" s="17"/>
      <c r="S115" s="17"/>
      <c r="T115" s="17"/>
      <c r="U115" s="17"/>
      <c r="V115" s="17"/>
      <c r="W115" s="12">
        <f t="shared" si="61"/>
        <v>3.4545454545454546E-2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5">
        <v>0.09</v>
      </c>
      <c r="O116" s="15"/>
      <c r="P116" s="17"/>
      <c r="Q116" s="17"/>
      <c r="R116" s="17"/>
      <c r="S116" s="17"/>
      <c r="T116" s="17"/>
      <c r="U116" s="17"/>
      <c r="V116" s="17"/>
      <c r="W116" s="12">
        <f t="shared" si="61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5">
        <v>0.04</v>
      </c>
      <c r="O117" s="15"/>
      <c r="P117" s="17"/>
      <c r="Q117" s="17"/>
      <c r="R117" s="17"/>
      <c r="S117" s="17"/>
      <c r="T117" s="17"/>
      <c r="U117" s="17"/>
      <c r="V117" s="17"/>
      <c r="W117" s="12">
        <f t="shared" si="61"/>
        <v>3.6363636363636362E-2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5">
        <v>0.09</v>
      </c>
      <c r="O118" s="15"/>
      <c r="P118" s="17"/>
      <c r="Q118" s="17"/>
      <c r="R118" s="17"/>
      <c r="S118" s="17"/>
      <c r="T118" s="17"/>
      <c r="U118" s="17"/>
      <c r="V118" s="17"/>
      <c r="W118" s="12">
        <f t="shared" si="61"/>
        <v>8.5227272727272721E-2</v>
      </c>
    </row>
    <row r="119" spans="1:23" s="5" customFormat="1" outlineLevel="1">
      <c r="A119" s="3" t="s">
        <v>19</v>
      </c>
      <c r="B119" s="13">
        <f>SUM(B109:B118)</f>
        <v>1</v>
      </c>
      <c r="C119" s="13">
        <f t="shared" ref="C119:W119" si="62">SUM(C109:C118)</f>
        <v>0.9325</v>
      </c>
      <c r="D119" s="13">
        <f t="shared" si="62"/>
        <v>0.9425</v>
      </c>
      <c r="E119" s="13">
        <f t="shared" si="62"/>
        <v>0.95749999999999991</v>
      </c>
      <c r="F119" s="13">
        <f t="shared" si="62"/>
        <v>0.90500000000000003</v>
      </c>
      <c r="G119" s="13">
        <f t="shared" si="62"/>
        <v>0.78100000000000003</v>
      </c>
      <c r="H119" s="13">
        <f t="shared" si="62"/>
        <v>0.92899999999999994</v>
      </c>
      <c r="I119" s="13">
        <f t="shared" si="62"/>
        <v>0.9</v>
      </c>
      <c r="J119" s="13">
        <f t="shared" si="62"/>
        <v>0.79</v>
      </c>
      <c r="K119" s="13">
        <f t="shared" si="62"/>
        <v>0</v>
      </c>
      <c r="L119" s="13">
        <f t="shared" si="62"/>
        <v>0.85849999999999993</v>
      </c>
      <c r="M119" s="13">
        <f>SUM(M109:M118)</f>
        <v>0.91400000000000003</v>
      </c>
      <c r="N119" s="13">
        <f t="shared" ref="N119" si="63">SUM(N109:N118)</f>
        <v>0.96799999999999997</v>
      </c>
      <c r="O119" s="13">
        <f t="shared" si="62"/>
        <v>0</v>
      </c>
      <c r="P119" s="13">
        <f t="shared" si="62"/>
        <v>0</v>
      </c>
      <c r="Q119" s="13">
        <f t="shared" si="62"/>
        <v>0</v>
      </c>
      <c r="R119" s="13">
        <f t="shared" si="62"/>
        <v>0</v>
      </c>
      <c r="S119" s="13">
        <f t="shared" si="62"/>
        <v>0</v>
      </c>
      <c r="T119" s="13">
        <f t="shared" si="62"/>
        <v>0</v>
      </c>
      <c r="U119" s="13">
        <f t="shared" si="62"/>
        <v>0</v>
      </c>
      <c r="V119" s="13">
        <f t="shared" si="62"/>
        <v>0</v>
      </c>
      <c r="W119" s="13">
        <f t="shared" si="62"/>
        <v>0.89799999999999991</v>
      </c>
    </row>
    <row r="120" spans="1:23">
      <c r="A120" s="3" t="s">
        <v>20</v>
      </c>
      <c r="B120" s="13">
        <f t="shared" ref="B120:W120" si="64">0.4*B108+0.6*B119</f>
        <v>1</v>
      </c>
      <c r="C120" s="13">
        <f t="shared" si="64"/>
        <v>0.95950000000000002</v>
      </c>
      <c r="D120" s="13">
        <f t="shared" si="64"/>
        <v>0.96550000000000002</v>
      </c>
      <c r="E120" s="13">
        <f t="shared" si="64"/>
        <v>0.97449999999999992</v>
      </c>
      <c r="F120" s="13">
        <f t="shared" si="64"/>
        <v>0.94300000000000006</v>
      </c>
      <c r="G120" s="13">
        <f t="shared" si="64"/>
        <v>0.86860000000000004</v>
      </c>
      <c r="H120" s="13">
        <f t="shared" si="64"/>
        <v>0.95739999999999992</v>
      </c>
      <c r="I120" s="13">
        <f t="shared" si="64"/>
        <v>0.94000000000000006</v>
      </c>
      <c r="J120" s="13">
        <f t="shared" si="64"/>
        <v>0.874</v>
      </c>
      <c r="K120" s="13">
        <f t="shared" si="64"/>
        <v>0</v>
      </c>
      <c r="L120" s="13">
        <f t="shared" si="64"/>
        <v>0.91509999999999991</v>
      </c>
      <c r="M120" s="13">
        <f t="shared" si="64"/>
        <v>0.94840000000000002</v>
      </c>
      <c r="N120" s="13">
        <f t="shared" si="64"/>
        <v>0.98080000000000001</v>
      </c>
      <c r="O120" s="13">
        <f t="shared" si="64"/>
        <v>0</v>
      </c>
      <c r="P120" s="13">
        <f t="shared" si="64"/>
        <v>0</v>
      </c>
      <c r="Q120" s="13">
        <f t="shared" si="64"/>
        <v>0</v>
      </c>
      <c r="R120" s="13">
        <f t="shared" si="64"/>
        <v>0</v>
      </c>
      <c r="S120" s="13">
        <f t="shared" si="64"/>
        <v>0</v>
      </c>
      <c r="T120" s="13">
        <f t="shared" si="64"/>
        <v>0</v>
      </c>
      <c r="U120" s="13">
        <f t="shared" si="64"/>
        <v>0</v>
      </c>
      <c r="V120" s="13">
        <f t="shared" si="64"/>
        <v>0</v>
      </c>
      <c r="W120" s="13">
        <f t="shared" si="64"/>
        <v>0.93879999999999997</v>
      </c>
    </row>
    <row r="121" spans="1:23" s="11" customFormat="1" ht="22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64</v>
      </c>
      <c r="H121" s="23" t="s">
        <v>72</v>
      </c>
      <c r="I121" s="10" t="s">
        <v>53</v>
      </c>
      <c r="J121" s="10" t="s">
        <v>53</v>
      </c>
      <c r="K121" s="10"/>
      <c r="L121" s="39" t="s">
        <v>89</v>
      </c>
      <c r="M121" s="10" t="s">
        <v>93</v>
      </c>
      <c r="N121" s="10" t="s">
        <v>49</v>
      </c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N122" s="11"/>
    </row>
    <row r="123" spans="1:23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5">
        <v>0.25</v>
      </c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0.23795454545454542</v>
      </c>
    </row>
    <row r="125" spans="1:23" outlineLevel="2">
      <c r="A125" s="2" t="s">
        <v>5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5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5">
        <v>0.15</v>
      </c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6">AVERAGE(C125:V125)</f>
        <v>0.14795454545454542</v>
      </c>
    </row>
    <row r="126" spans="1:23" outlineLevel="2">
      <c r="A126" s="2" t="s">
        <v>6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5">
        <v>0.5</v>
      </c>
      <c r="O126" s="15"/>
      <c r="P126" s="17"/>
      <c r="Q126" s="17"/>
      <c r="R126" s="17"/>
      <c r="S126" s="17"/>
      <c r="T126" s="17"/>
      <c r="U126" s="17"/>
      <c r="V126" s="17"/>
      <c r="W126" s="12">
        <f t="shared" si="66"/>
        <v>0.52295454545454545</v>
      </c>
    </row>
    <row r="127" spans="1:23" outlineLevel="2">
      <c r="A127" s="2" t="s">
        <v>7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5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5">
        <v>0.05</v>
      </c>
      <c r="O127" s="15"/>
      <c r="P127" s="17"/>
      <c r="Q127" s="17"/>
      <c r="R127" s="17"/>
      <c r="S127" s="17"/>
      <c r="T127" s="17"/>
      <c r="U127" s="17"/>
      <c r="V127" s="17"/>
      <c r="W127" s="12">
        <f t="shared" si="66"/>
        <v>4.9772727272727274E-2</v>
      </c>
    </row>
    <row r="128" spans="1:23" s="5" customFormat="1" outlineLevel="1">
      <c r="A128" s="3" t="s">
        <v>8</v>
      </c>
      <c r="B128" s="13">
        <f>SUM(B124:B127)</f>
        <v>1</v>
      </c>
      <c r="C128" s="13">
        <f t="shared" ref="C128:W128" si="67">SUM(C124:C127)</f>
        <v>0.97250000000000003</v>
      </c>
      <c r="D128" s="13">
        <f t="shared" si="67"/>
        <v>1</v>
      </c>
      <c r="E128" s="13">
        <f t="shared" si="67"/>
        <v>0.97250000000000003</v>
      </c>
      <c r="F128" s="13">
        <f t="shared" si="67"/>
        <v>0.95000000000000007</v>
      </c>
      <c r="G128" s="13">
        <f t="shared" si="67"/>
        <v>0.8849999999999999</v>
      </c>
      <c r="H128" s="13">
        <f t="shared" si="67"/>
        <v>0.97000000000000008</v>
      </c>
      <c r="I128" s="13">
        <f t="shared" si="67"/>
        <v>0.97250000000000003</v>
      </c>
      <c r="J128" s="13">
        <f t="shared" si="67"/>
        <v>0.93</v>
      </c>
      <c r="K128" s="13">
        <f t="shared" si="67"/>
        <v>0</v>
      </c>
      <c r="L128" s="4">
        <f t="shared" si="67"/>
        <v>0.97000000000000008</v>
      </c>
      <c r="M128" s="13">
        <f>SUM(M124:M127)</f>
        <v>0.97250000000000003</v>
      </c>
      <c r="N128" s="13">
        <f t="shared" ref="N128" si="68">SUM(N124:N127)</f>
        <v>0.95000000000000007</v>
      </c>
      <c r="O128" s="13">
        <f t="shared" si="67"/>
        <v>0</v>
      </c>
      <c r="P128" s="13">
        <f t="shared" si="67"/>
        <v>0</v>
      </c>
      <c r="Q128" s="13">
        <f t="shared" si="67"/>
        <v>0</v>
      </c>
      <c r="R128" s="13">
        <f t="shared" si="67"/>
        <v>0</v>
      </c>
      <c r="S128" s="13">
        <f t="shared" si="67"/>
        <v>0</v>
      </c>
      <c r="T128" s="13">
        <f t="shared" si="67"/>
        <v>0</v>
      </c>
      <c r="U128" s="13">
        <f t="shared" si="67"/>
        <v>0</v>
      </c>
      <c r="V128" s="13">
        <f t="shared" si="67"/>
        <v>0</v>
      </c>
      <c r="W128" s="13">
        <f t="shared" si="67"/>
        <v>0.95863636363636362</v>
      </c>
    </row>
    <row r="129" spans="1:23" outlineLevel="2">
      <c r="A129" s="2" t="s">
        <v>9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5">
        <v>7.1999999999999995E-2</v>
      </c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9">AVERAGE(C129:V129)</f>
        <v>7.7772727272727257E-2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5">
        <v>0.04</v>
      </c>
      <c r="O130" s="15"/>
      <c r="P130" s="17"/>
      <c r="Q130" s="17"/>
      <c r="R130" s="17"/>
      <c r="S130" s="17"/>
      <c r="T130" s="17"/>
      <c r="U130" s="17"/>
      <c r="V130" s="17"/>
      <c r="W130" s="12">
        <f t="shared" si="69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5">
        <v>0.1</v>
      </c>
      <c r="O131" s="15"/>
      <c r="P131" s="17"/>
      <c r="Q131" s="17"/>
      <c r="R131" s="17"/>
      <c r="S131" s="17"/>
      <c r="T131" s="17"/>
      <c r="U131" s="17"/>
      <c r="V131" s="17"/>
      <c r="W131" s="12">
        <f t="shared" si="69"/>
        <v>9.4090909090909086E-2</v>
      </c>
    </row>
    <row r="132" spans="1:23" outlineLevel="2">
      <c r="A132" s="2" t="s">
        <v>12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5">
        <v>0.28999999999999998</v>
      </c>
      <c r="O132" s="15"/>
      <c r="P132" s="17"/>
      <c r="Q132" s="17"/>
      <c r="R132" s="17"/>
      <c r="S132" s="17"/>
      <c r="T132" s="17"/>
      <c r="U132" s="17"/>
      <c r="V132" s="17"/>
      <c r="W132" s="12">
        <f t="shared" si="69"/>
        <v>0.28213636363636363</v>
      </c>
    </row>
    <row r="133" spans="1:23" outlineLevel="2">
      <c r="A133" s="2" t="s">
        <v>13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5">
        <v>6.7500000000000004E-2</v>
      </c>
      <c r="O133" s="15"/>
      <c r="P133" s="17"/>
      <c r="Q133" s="17"/>
      <c r="R133" s="17"/>
      <c r="S133" s="17"/>
      <c r="T133" s="17"/>
      <c r="U133" s="17"/>
      <c r="V133" s="17"/>
      <c r="W133" s="12">
        <f t="shared" si="69"/>
        <v>6.6318181818181818E-2</v>
      </c>
    </row>
    <row r="134" spans="1:23" outlineLevel="2">
      <c r="A134" s="2" t="s">
        <v>14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5">
        <v>0.09</v>
      </c>
      <c r="O134" s="15"/>
      <c r="P134" s="17"/>
      <c r="Q134" s="17"/>
      <c r="R134" s="17"/>
      <c r="S134" s="17"/>
      <c r="T134" s="17"/>
      <c r="U134" s="17"/>
      <c r="V134" s="17"/>
      <c r="W134" s="12">
        <f t="shared" si="69"/>
        <v>8.869090909090907E-2</v>
      </c>
    </row>
    <row r="135" spans="1:23" outlineLevel="2">
      <c r="A135" s="2" t="s">
        <v>15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5">
        <v>0.04</v>
      </c>
      <c r="O135" s="15"/>
      <c r="P135" s="17"/>
      <c r="Q135" s="17"/>
      <c r="R135" s="17"/>
      <c r="S135" s="17"/>
      <c r="T135" s="17"/>
      <c r="U135" s="17"/>
      <c r="V135" s="17"/>
      <c r="W135" s="12">
        <f t="shared" si="69"/>
        <v>3.9999999999999994E-2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5">
        <v>0.09</v>
      </c>
      <c r="O136" s="15"/>
      <c r="P136" s="17"/>
      <c r="Q136" s="17"/>
      <c r="R136" s="17"/>
      <c r="S136" s="17"/>
      <c r="T136" s="17"/>
      <c r="U136" s="17"/>
      <c r="V136" s="17"/>
      <c r="W136" s="12">
        <f t="shared" si="69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5">
        <v>0.05</v>
      </c>
      <c r="O137" s="15"/>
      <c r="P137" s="17"/>
      <c r="Q137" s="17"/>
      <c r="R137" s="17"/>
      <c r="S137" s="17"/>
      <c r="T137" s="17"/>
      <c r="U137" s="17"/>
      <c r="V137" s="17"/>
      <c r="W137" s="12">
        <f t="shared" si="69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5">
        <v>0.09</v>
      </c>
      <c r="O138" s="15"/>
      <c r="P138" s="17"/>
      <c r="Q138" s="17"/>
      <c r="R138" s="17"/>
      <c r="S138" s="17"/>
      <c r="T138" s="17"/>
      <c r="U138" s="17"/>
      <c r="V138" s="17"/>
      <c r="W138" s="12">
        <f t="shared" si="69"/>
        <v>8.6363636363636351E-2</v>
      </c>
    </row>
    <row r="139" spans="1:23" s="5" customFormat="1" outlineLevel="1">
      <c r="A139" s="3" t="s">
        <v>19</v>
      </c>
      <c r="B139" s="13">
        <f>SUM(B129:B138)</f>
        <v>1</v>
      </c>
      <c r="C139" s="13">
        <f t="shared" ref="C139:W139" si="70">SUM(C129:C138)</f>
        <v>0.92949999999999999</v>
      </c>
      <c r="D139" s="13">
        <f t="shared" si="70"/>
        <v>0.91459999999999997</v>
      </c>
      <c r="E139" s="13">
        <f t="shared" si="70"/>
        <v>0.90449999999999997</v>
      </c>
      <c r="F139" s="13">
        <f t="shared" si="70"/>
        <v>0.89500000000000002</v>
      </c>
      <c r="G139" s="13">
        <f t="shared" si="70"/>
        <v>0.91349999999999998</v>
      </c>
      <c r="H139" s="13">
        <f t="shared" si="70"/>
        <v>0.92499999999999993</v>
      </c>
      <c r="I139" s="13">
        <f t="shared" si="70"/>
        <v>0.9375</v>
      </c>
      <c r="J139" s="13">
        <f t="shared" si="70"/>
        <v>0.92</v>
      </c>
      <c r="K139" s="13">
        <f t="shared" si="70"/>
        <v>0</v>
      </c>
      <c r="L139" s="13">
        <f t="shared" si="70"/>
        <v>0.88000000000000012</v>
      </c>
      <c r="M139" s="13">
        <f>SUM(M129:M138)</f>
        <v>0.91999999999999993</v>
      </c>
      <c r="N139" s="13">
        <f t="shared" ref="N139" si="71">SUM(N129:N138)</f>
        <v>0.92949999999999999</v>
      </c>
      <c r="O139" s="13">
        <f t="shared" si="70"/>
        <v>0</v>
      </c>
      <c r="P139" s="13">
        <f t="shared" si="70"/>
        <v>0</v>
      </c>
      <c r="Q139" s="13">
        <f t="shared" si="70"/>
        <v>0</v>
      </c>
      <c r="R139" s="13">
        <f t="shared" si="70"/>
        <v>0</v>
      </c>
      <c r="S139" s="13">
        <f t="shared" si="70"/>
        <v>0</v>
      </c>
      <c r="T139" s="13">
        <f t="shared" si="70"/>
        <v>0</v>
      </c>
      <c r="U139" s="13">
        <f t="shared" si="70"/>
        <v>0</v>
      </c>
      <c r="V139" s="13">
        <f t="shared" si="70"/>
        <v>0</v>
      </c>
      <c r="W139" s="13">
        <f t="shared" si="70"/>
        <v>0.91537272727272723</v>
      </c>
    </row>
    <row r="140" spans="1:23">
      <c r="A140" s="3" t="s">
        <v>20</v>
      </c>
      <c r="B140" s="13">
        <f t="shared" ref="B140:W140" si="72">0.4*B128+0.6*B139</f>
        <v>1</v>
      </c>
      <c r="C140" s="13">
        <f t="shared" si="72"/>
        <v>0.94669999999999999</v>
      </c>
      <c r="D140" s="13">
        <f t="shared" si="72"/>
        <v>0.94875999999999994</v>
      </c>
      <c r="E140" s="13">
        <f t="shared" si="72"/>
        <v>0.93169999999999997</v>
      </c>
      <c r="F140" s="13">
        <f t="shared" si="72"/>
        <v>0.91700000000000004</v>
      </c>
      <c r="G140" s="13">
        <f t="shared" si="72"/>
        <v>0.9020999999999999</v>
      </c>
      <c r="H140" s="13">
        <f t="shared" si="72"/>
        <v>0.94300000000000006</v>
      </c>
      <c r="I140" s="13">
        <f t="shared" si="72"/>
        <v>0.95150000000000001</v>
      </c>
      <c r="J140" s="13">
        <f t="shared" si="72"/>
        <v>0.92400000000000015</v>
      </c>
      <c r="K140" s="13">
        <f t="shared" si="72"/>
        <v>0</v>
      </c>
      <c r="L140" s="13">
        <f t="shared" si="72"/>
        <v>0.91600000000000015</v>
      </c>
      <c r="M140" s="13">
        <f t="shared" si="72"/>
        <v>0.94099999999999995</v>
      </c>
      <c r="N140" s="13">
        <f t="shared" si="72"/>
        <v>0.93769999999999998</v>
      </c>
      <c r="O140" s="13">
        <f t="shared" si="72"/>
        <v>0</v>
      </c>
      <c r="P140" s="13">
        <f t="shared" si="72"/>
        <v>0</v>
      </c>
      <c r="Q140" s="13">
        <f t="shared" si="72"/>
        <v>0</v>
      </c>
      <c r="R140" s="13">
        <f t="shared" si="72"/>
        <v>0</v>
      </c>
      <c r="S140" s="13">
        <f t="shared" si="72"/>
        <v>0</v>
      </c>
      <c r="T140" s="13">
        <f t="shared" si="72"/>
        <v>0</v>
      </c>
      <c r="U140" s="13">
        <f t="shared" si="72"/>
        <v>0</v>
      </c>
      <c r="V140" s="13">
        <f t="shared" si="72"/>
        <v>0</v>
      </c>
      <c r="W140" s="13">
        <f t="shared" si="72"/>
        <v>0.93267818181818185</v>
      </c>
    </row>
    <row r="141" spans="1:23" s="11" customFormat="1" ht="22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53</v>
      </c>
      <c r="H141" s="23" t="s">
        <v>72</v>
      </c>
      <c r="I141" s="10" t="s">
        <v>53</v>
      </c>
      <c r="J141" s="10" t="s">
        <v>53</v>
      </c>
      <c r="K141" s="10"/>
      <c r="L141" s="39" t="s">
        <v>89</v>
      </c>
      <c r="M141" s="10" t="s">
        <v>101</v>
      </c>
      <c r="N141" s="10" t="s">
        <v>48</v>
      </c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9.0909090909090912E-2</v>
      </c>
    </row>
    <row r="142" spans="1:23">
      <c r="N142" s="11"/>
    </row>
    <row r="143" spans="1:23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5">
        <v>0.22500000000000001</v>
      </c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0.22454545454545458</v>
      </c>
    </row>
    <row r="145" spans="1:23" outlineLevel="2">
      <c r="A145" s="2" t="s">
        <v>5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5">
        <v>0.15</v>
      </c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3">AVERAGE(C145:V145)</f>
        <v>0.14999999999999997</v>
      </c>
    </row>
    <row r="146" spans="1:23" outlineLevel="2">
      <c r="A146" s="2" t="s">
        <v>6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5">
        <v>0.55000000000000004</v>
      </c>
      <c r="O146" s="15"/>
      <c r="P146" s="17"/>
      <c r="Q146" s="17"/>
      <c r="R146" s="17"/>
      <c r="S146" s="17"/>
      <c r="T146" s="17"/>
      <c r="U146" s="17"/>
      <c r="V146" s="17"/>
      <c r="W146" s="12">
        <f t="shared" si="73"/>
        <v>0.54177272727272718</v>
      </c>
    </row>
    <row r="147" spans="1:23" outlineLevel="2">
      <c r="A147" s="2" t="s">
        <v>7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5">
        <v>0.05</v>
      </c>
      <c r="O147" s="15"/>
      <c r="P147" s="17"/>
      <c r="Q147" s="17"/>
      <c r="R147" s="17"/>
      <c r="S147" s="17"/>
      <c r="T147" s="17"/>
      <c r="U147" s="17"/>
      <c r="V147" s="17"/>
      <c r="W147" s="12">
        <f t="shared" si="73"/>
        <v>4.9999999999999996E-2</v>
      </c>
    </row>
    <row r="148" spans="1:23" s="5" customFormat="1" outlineLevel="1">
      <c r="A148" s="3" t="s">
        <v>8</v>
      </c>
      <c r="B148" s="13">
        <f>SUM(B144:B147)</f>
        <v>1</v>
      </c>
      <c r="C148" s="13">
        <f t="shared" ref="C148:W148" si="74">SUM(C144:C147)</f>
        <v>0.97500000000000009</v>
      </c>
      <c r="D148" s="13">
        <f t="shared" si="74"/>
        <v>1</v>
      </c>
      <c r="E148" s="13">
        <f t="shared" si="74"/>
        <v>0.9335</v>
      </c>
      <c r="F148" s="13">
        <f t="shared" si="74"/>
        <v>0.98000000000000009</v>
      </c>
      <c r="G148" s="13">
        <f t="shared" si="74"/>
        <v>0.96</v>
      </c>
      <c r="H148" s="13">
        <f t="shared" si="74"/>
        <v>0.98000000000000009</v>
      </c>
      <c r="I148" s="13">
        <f t="shared" si="74"/>
        <v>0.98750000000000004</v>
      </c>
      <c r="J148" s="13">
        <f t="shared" si="74"/>
        <v>0.93</v>
      </c>
      <c r="K148" s="13">
        <f t="shared" si="74"/>
        <v>0</v>
      </c>
      <c r="L148" s="4">
        <f t="shared" si="74"/>
        <v>0.95000000000000007</v>
      </c>
      <c r="M148" s="13">
        <f>SUM(M144:M147)</f>
        <v>0.95850000000000002</v>
      </c>
      <c r="N148" s="13">
        <f t="shared" ref="N148" si="75">SUM(N144:N147)</f>
        <v>0.97500000000000009</v>
      </c>
      <c r="O148" s="13">
        <f t="shared" si="74"/>
        <v>0</v>
      </c>
      <c r="P148" s="13">
        <f t="shared" si="74"/>
        <v>0</v>
      </c>
      <c r="Q148" s="13">
        <f t="shared" si="74"/>
        <v>0</v>
      </c>
      <c r="R148" s="13">
        <f t="shared" si="74"/>
        <v>0</v>
      </c>
      <c r="S148" s="13">
        <f t="shared" si="74"/>
        <v>0</v>
      </c>
      <c r="T148" s="13">
        <f t="shared" si="74"/>
        <v>0</v>
      </c>
      <c r="U148" s="13">
        <f t="shared" si="74"/>
        <v>0</v>
      </c>
      <c r="V148" s="13">
        <f t="shared" si="74"/>
        <v>0</v>
      </c>
      <c r="W148" s="13">
        <f t="shared" si="74"/>
        <v>0.96631818181818174</v>
      </c>
    </row>
    <row r="149" spans="1:23" outlineLevel="2">
      <c r="A149" s="2" t="s">
        <v>9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5">
        <v>8.1000000000000003E-2</v>
      </c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6">AVERAGE(C149:V149)</f>
        <v>8.1045454545454546E-2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5">
        <v>0.04</v>
      </c>
      <c r="O150" s="15"/>
      <c r="P150" s="17"/>
      <c r="Q150" s="17"/>
      <c r="R150" s="17"/>
      <c r="S150" s="17"/>
      <c r="T150" s="17"/>
      <c r="U150" s="17"/>
      <c r="V150" s="17"/>
      <c r="W150" s="12">
        <f t="shared" si="76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5">
        <v>0.1</v>
      </c>
      <c r="O151" s="15"/>
      <c r="P151" s="17"/>
      <c r="Q151" s="17"/>
      <c r="R151" s="17"/>
      <c r="S151" s="17"/>
      <c r="T151" s="17"/>
      <c r="U151" s="17"/>
      <c r="V151" s="17"/>
      <c r="W151" s="12">
        <f t="shared" si="76"/>
        <v>9.9999999999999992E-2</v>
      </c>
    </row>
    <row r="152" spans="1:23" outlineLevel="2">
      <c r="A152" s="2" t="s">
        <v>12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5">
        <v>0.28999999999999998</v>
      </c>
      <c r="O152" s="15"/>
      <c r="P152" s="17"/>
      <c r="Q152" s="17"/>
      <c r="R152" s="17"/>
      <c r="S152" s="17"/>
      <c r="T152" s="17"/>
      <c r="U152" s="17"/>
      <c r="V152" s="17"/>
      <c r="W152" s="12">
        <f t="shared" si="76"/>
        <v>0.28999999999999998</v>
      </c>
    </row>
    <row r="153" spans="1:23" outlineLevel="2">
      <c r="A153" s="2" t="s">
        <v>13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5">
        <v>0.09</v>
      </c>
      <c r="O153" s="15"/>
      <c r="P153" s="17"/>
      <c r="Q153" s="17"/>
      <c r="R153" s="17"/>
      <c r="S153" s="17"/>
      <c r="T153" s="17"/>
      <c r="U153" s="17"/>
      <c r="V153" s="17"/>
      <c r="W153" s="12">
        <f t="shared" si="76"/>
        <v>8.9999999999999983E-2</v>
      </c>
    </row>
    <row r="154" spans="1:23" outlineLevel="2">
      <c r="A154" s="2" t="s">
        <v>14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5">
        <v>0.12</v>
      </c>
      <c r="O154" s="15"/>
      <c r="P154" s="17"/>
      <c r="Q154" s="17"/>
      <c r="R154" s="17"/>
      <c r="S154" s="17"/>
      <c r="T154" s="17"/>
      <c r="U154" s="17"/>
      <c r="V154" s="17"/>
      <c r="W154" s="12">
        <f t="shared" si="76"/>
        <v>0.11934545454545456</v>
      </c>
    </row>
    <row r="155" spans="1:23" outlineLevel="2">
      <c r="A155" s="2" t="s">
        <v>15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5">
        <v>0.04</v>
      </c>
      <c r="O155" s="15"/>
      <c r="P155" s="17"/>
      <c r="Q155" s="17"/>
      <c r="R155" s="17"/>
      <c r="S155" s="17"/>
      <c r="T155" s="17"/>
      <c r="U155" s="17"/>
      <c r="V155" s="17"/>
      <c r="W155" s="12">
        <f t="shared" si="76"/>
        <v>3.9999999999999994E-2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5">
        <v>0.09</v>
      </c>
      <c r="O156" s="15"/>
      <c r="P156" s="17"/>
      <c r="Q156" s="17"/>
      <c r="R156" s="17"/>
      <c r="S156" s="17"/>
      <c r="T156" s="17"/>
      <c r="U156" s="17"/>
      <c r="V156" s="17"/>
      <c r="W156" s="12">
        <f t="shared" si="76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5">
        <v>4.4999999999999998E-2</v>
      </c>
      <c r="O157" s="15"/>
      <c r="P157" s="17"/>
      <c r="Q157" s="17"/>
      <c r="R157" s="17"/>
      <c r="S157" s="17"/>
      <c r="T157" s="17"/>
      <c r="U157" s="17"/>
      <c r="V157" s="17"/>
      <c r="W157" s="12">
        <f t="shared" si="76"/>
        <v>4.2727272727272718E-2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5">
        <v>0.09</v>
      </c>
      <c r="O158" s="15"/>
      <c r="P158" s="17"/>
      <c r="Q158" s="17"/>
      <c r="R158" s="17"/>
      <c r="S158" s="17"/>
      <c r="T158" s="17"/>
      <c r="U158" s="17"/>
      <c r="V158" s="17"/>
      <c r="W158" s="12">
        <f t="shared" si="76"/>
        <v>8.9999999999999983E-2</v>
      </c>
    </row>
    <row r="159" spans="1:23" s="5" customFormat="1" outlineLevel="1">
      <c r="A159" s="3" t="s">
        <v>19</v>
      </c>
      <c r="B159" s="13">
        <f>SUM(B149:B158)</f>
        <v>1</v>
      </c>
      <c r="C159" s="13">
        <f t="shared" ref="C159:W159" si="77">SUM(C149:C158)</f>
        <v>0.99049999999999994</v>
      </c>
      <c r="D159" s="13">
        <f t="shared" si="77"/>
        <v>0.98329999999999995</v>
      </c>
      <c r="E159" s="13">
        <f t="shared" si="77"/>
        <v>0.98149999999999993</v>
      </c>
      <c r="F159" s="13">
        <f t="shared" si="77"/>
        <v>0.995</v>
      </c>
      <c r="G159" s="13">
        <f t="shared" si="77"/>
        <v>0.97599999999999998</v>
      </c>
      <c r="H159" s="13">
        <f t="shared" si="77"/>
        <v>0.98599999999999999</v>
      </c>
      <c r="I159" s="13">
        <f t="shared" si="77"/>
        <v>0.98499999999999999</v>
      </c>
      <c r="J159" s="13">
        <f t="shared" si="77"/>
        <v>0.98499999999999999</v>
      </c>
      <c r="K159" s="13">
        <f t="shared" si="77"/>
        <v>0</v>
      </c>
      <c r="L159" s="13">
        <f t="shared" si="77"/>
        <v>0.96</v>
      </c>
      <c r="M159" s="13">
        <f>SUM(M149:M158)</f>
        <v>0.98599999999999999</v>
      </c>
      <c r="N159" s="13">
        <f t="shared" ref="N159" si="78">SUM(N149:N158)</f>
        <v>0.98599999999999999</v>
      </c>
      <c r="O159" s="13">
        <f t="shared" si="77"/>
        <v>0</v>
      </c>
      <c r="P159" s="13">
        <f t="shared" si="77"/>
        <v>0</v>
      </c>
      <c r="Q159" s="13">
        <f t="shared" si="77"/>
        <v>0</v>
      </c>
      <c r="R159" s="13">
        <f t="shared" si="77"/>
        <v>0</v>
      </c>
      <c r="S159" s="13">
        <f t="shared" si="77"/>
        <v>0</v>
      </c>
      <c r="T159" s="13">
        <f t="shared" si="77"/>
        <v>0</v>
      </c>
      <c r="U159" s="13">
        <f t="shared" si="77"/>
        <v>0</v>
      </c>
      <c r="V159" s="13">
        <f t="shared" si="77"/>
        <v>0</v>
      </c>
      <c r="W159" s="13">
        <f t="shared" si="77"/>
        <v>0.98311818181818178</v>
      </c>
    </row>
    <row r="160" spans="1:23">
      <c r="A160" s="3" t="s">
        <v>20</v>
      </c>
      <c r="B160" s="13">
        <f t="shared" ref="B160:W160" si="79">0.4*B148+0.6*B159</f>
        <v>1</v>
      </c>
      <c r="C160" s="13">
        <f t="shared" si="79"/>
        <v>0.98429999999999995</v>
      </c>
      <c r="D160" s="13">
        <f t="shared" si="79"/>
        <v>0.98997999999999997</v>
      </c>
      <c r="E160" s="13">
        <f t="shared" si="79"/>
        <v>0.96229999999999993</v>
      </c>
      <c r="F160" s="13">
        <f t="shared" si="79"/>
        <v>0.9890000000000001</v>
      </c>
      <c r="G160" s="13">
        <f t="shared" si="79"/>
        <v>0.96960000000000002</v>
      </c>
      <c r="H160" s="13">
        <f t="shared" si="79"/>
        <v>0.98360000000000003</v>
      </c>
      <c r="I160" s="13">
        <f t="shared" si="79"/>
        <v>0.98599999999999999</v>
      </c>
      <c r="J160" s="13">
        <f t="shared" si="79"/>
        <v>0.96300000000000008</v>
      </c>
      <c r="K160" s="13">
        <f t="shared" si="79"/>
        <v>0</v>
      </c>
      <c r="L160" s="13">
        <f t="shared" si="79"/>
        <v>0.95599999999999996</v>
      </c>
      <c r="M160" s="13">
        <f t="shared" si="79"/>
        <v>0.97500000000000009</v>
      </c>
      <c r="N160" s="13">
        <f t="shared" si="79"/>
        <v>0.98160000000000003</v>
      </c>
      <c r="O160" s="13">
        <f t="shared" si="79"/>
        <v>0</v>
      </c>
      <c r="P160" s="13">
        <f t="shared" si="79"/>
        <v>0</v>
      </c>
      <c r="Q160" s="13">
        <f t="shared" si="79"/>
        <v>0</v>
      </c>
      <c r="R160" s="13">
        <f t="shared" si="79"/>
        <v>0</v>
      </c>
      <c r="S160" s="13">
        <f t="shared" si="79"/>
        <v>0</v>
      </c>
      <c r="T160" s="13">
        <f t="shared" si="79"/>
        <v>0</v>
      </c>
      <c r="U160" s="13">
        <f t="shared" si="79"/>
        <v>0</v>
      </c>
      <c r="V160" s="13">
        <f t="shared" si="79"/>
        <v>0</v>
      </c>
      <c r="W160" s="13">
        <f t="shared" si="79"/>
        <v>0.97639818181818172</v>
      </c>
    </row>
    <row r="161" spans="1:23" s="11" customFormat="1" ht="22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57</v>
      </c>
      <c r="G161" s="10" t="s">
        <v>54</v>
      </c>
      <c r="H161" s="23" t="s">
        <v>72</v>
      </c>
      <c r="I161" s="10" t="s">
        <v>54</v>
      </c>
      <c r="J161" s="10" t="s">
        <v>54</v>
      </c>
      <c r="K161" s="10"/>
      <c r="L161" s="10" t="s">
        <v>54</v>
      </c>
      <c r="M161" s="10" t="s">
        <v>102</v>
      </c>
      <c r="N161" s="10" t="s">
        <v>48</v>
      </c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6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8" width="9.42578125" style="1" customWidth="1" outlineLevel="1"/>
    <col min="9" max="9" width="9.7109375" style="1" customWidth="1" outlineLevel="1"/>
    <col min="10" max="11" width="9.42578125" style="1" customWidth="1" outlineLevel="1"/>
    <col min="12" max="12" width="6.140625" style="1" bestFit="1" customWidth="1" outlineLevel="1"/>
    <col min="13" max="22" width="9.42578125" style="1" customWidth="1" outlineLevel="1"/>
    <col min="23" max="23" width="9.42578125" style="1" customWidth="1"/>
    <col min="24" max="16384" width="9.140625" style="1"/>
  </cols>
  <sheetData>
    <row r="1" spans="1:23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65</v>
      </c>
      <c r="H1" s="8" t="s">
        <v>71</v>
      </c>
      <c r="I1" s="8" t="s">
        <v>75</v>
      </c>
      <c r="J1" s="8" t="s">
        <v>77</v>
      </c>
      <c r="K1" s="8" t="s">
        <v>85</v>
      </c>
      <c r="L1" s="8" t="s">
        <v>97</v>
      </c>
      <c r="M1" s="8" t="s">
        <v>1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43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4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0.17855999999999997</v>
      </c>
    </row>
    <row r="6" spans="1:23" outlineLevel="2">
      <c r="A6" s="2" t="s">
        <v>5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outlineLevel="2">
      <c r="A7" s="2" t="s">
        <v>6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0.40499999999999997</v>
      </c>
    </row>
    <row r="8" spans="1:23" outlineLevel="2">
      <c r="A8" s="2" t="s">
        <v>7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8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0.99356</v>
      </c>
    </row>
    <row r="10" spans="1:23" outlineLevel="2">
      <c r="A10" s="2" t="s">
        <v>9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2.0199999999999999E-2</v>
      </c>
    </row>
    <row r="11" spans="1:23" outlineLevel="2">
      <c r="A11" s="2" t="s">
        <v>10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1.9679999999999996E-2</v>
      </c>
    </row>
    <row r="12" spans="1:23" outlineLevel="2">
      <c r="A12" s="2" t="s">
        <v>11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5.6000000000000008E-2</v>
      </c>
    </row>
    <row r="13" spans="1:23" outlineLevel="2">
      <c r="A13" s="2" t="s">
        <v>12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0.14340000000000003</v>
      </c>
    </row>
    <row r="14" spans="1:23" outlineLevel="2">
      <c r="A14" s="2" t="s">
        <v>13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5.6200000000000007E-2</v>
      </c>
    </row>
    <row r="15" spans="1:23" outlineLevel="2">
      <c r="A15" s="2" t="s">
        <v>14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6.1000000000000013E-2</v>
      </c>
    </row>
    <row r="16" spans="1:23" outlineLevel="2">
      <c r="A16" s="2" t="s">
        <v>15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4.675E-2</v>
      </c>
    </row>
    <row r="17" spans="1:23" outlineLevel="2">
      <c r="A17" s="2" t="s">
        <v>16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outlineLevel="2">
      <c r="A18" s="2" t="s">
        <v>17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5.8200000000000009E-2</v>
      </c>
    </row>
    <row r="19" spans="1:23" outlineLevel="2">
      <c r="A19" s="2" t="s">
        <v>18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0.17099999999999999</v>
      </c>
    </row>
    <row r="20" spans="1:23" s="5" customFormat="1" outlineLevel="1">
      <c r="A20" s="3" t="s">
        <v>19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0.70243000000000011</v>
      </c>
    </row>
    <row r="21" spans="1:23">
      <c r="A21" s="3" t="s">
        <v>42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>0.5*L9+0.5*L20</f>
        <v>0.84250000000000003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0.84799500000000005</v>
      </c>
    </row>
    <row r="22" spans="1:23" s="11" customFormat="1" ht="22.5">
      <c r="A22" s="3" t="s">
        <v>45</v>
      </c>
      <c r="B22" s="4"/>
      <c r="C22" s="10" t="s">
        <v>49</v>
      </c>
      <c r="D22" s="10" t="s">
        <v>49</v>
      </c>
      <c r="E22" s="10" t="s">
        <v>49</v>
      </c>
      <c r="F22" s="10" t="s">
        <v>58</v>
      </c>
      <c r="G22" s="10" t="s">
        <v>54</v>
      </c>
      <c r="H22" s="10" t="s">
        <v>72</v>
      </c>
      <c r="I22" s="10" t="s">
        <v>53</v>
      </c>
      <c r="J22" s="10" t="s">
        <v>54</v>
      </c>
      <c r="K22" s="39" t="s">
        <v>89</v>
      </c>
      <c r="L22" s="10" t="s">
        <v>103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</v>
      </c>
    </row>
    <row r="24" spans="1:23">
      <c r="A24" s="9" t="s">
        <v>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43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4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0.17711999999999997</v>
      </c>
    </row>
    <row r="27" spans="1:23" outlineLevel="2">
      <c r="A27" s="2" t="s">
        <v>5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7.9999999999999988E-2</v>
      </c>
    </row>
    <row r="28" spans="1:23" outlineLevel="2">
      <c r="A28" s="2" t="s">
        <v>6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0.40100000000000008</v>
      </c>
    </row>
    <row r="29" spans="1:23" outlineLevel="2">
      <c r="A29" s="2" t="s">
        <v>7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outlineLevel="1">
      <c r="A30" s="3" t="s">
        <v>8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1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0.98812000000000011</v>
      </c>
    </row>
    <row r="31" spans="1:23" outlineLevel="2">
      <c r="A31" s="2" t="s">
        <v>9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1.04E-2</v>
      </c>
    </row>
    <row r="32" spans="1:23" outlineLevel="2">
      <c r="A32" s="2" t="s">
        <v>10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9.6799999999999976E-3</v>
      </c>
    </row>
    <row r="33" spans="1:23" outlineLevel="2">
      <c r="A33" s="2" t="s">
        <v>11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2.8050000000000002E-2</v>
      </c>
    </row>
    <row r="34" spans="1:23" outlineLevel="2">
      <c r="A34" s="2" t="s">
        <v>12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9.3560000000000018E-2</v>
      </c>
    </row>
    <row r="35" spans="1:23" outlineLevel="2">
      <c r="A35" s="2" t="s">
        <v>13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4.0030000000000003E-2</v>
      </c>
    </row>
    <row r="36" spans="1:23" outlineLevel="2">
      <c r="A36" s="2" t="s">
        <v>14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3.6050000000000006E-2</v>
      </c>
    </row>
    <row r="37" spans="1:23" outlineLevel="2">
      <c r="A37" s="2" t="s">
        <v>15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4.41E-2</v>
      </c>
    </row>
    <row r="38" spans="1:23" outlineLevel="2">
      <c r="A38" s="2" t="s">
        <v>16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7.0000000000000021E-2</v>
      </c>
    </row>
    <row r="39" spans="1:23" outlineLevel="2">
      <c r="A39" s="2" t="s">
        <v>17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5.3539999999999997E-2</v>
      </c>
    </row>
    <row r="40" spans="1:23" outlineLevel="2">
      <c r="A40" s="2" t="s">
        <v>18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0.16699999999999998</v>
      </c>
    </row>
    <row r="41" spans="1:23" s="5" customFormat="1" outlineLevel="1">
      <c r="A41" s="3" t="s">
        <v>19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>SUM(L31:L40)</f>
        <v>0.52750000000000008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0.55241000000000007</v>
      </c>
    </row>
    <row r="42" spans="1:23">
      <c r="A42" s="3" t="s">
        <v>42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>0.5*L30+0.5*L41</f>
        <v>0.76375000000000004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0.77026500000000009</v>
      </c>
    </row>
    <row r="43" spans="1:23" s="11" customFormat="1" ht="22.5">
      <c r="A43" s="3" t="s">
        <v>45</v>
      </c>
      <c r="B43" s="4"/>
      <c r="C43" s="10" t="s">
        <v>49</v>
      </c>
      <c r="D43" s="10" t="s">
        <v>49</v>
      </c>
      <c r="E43" s="10" t="s">
        <v>49</v>
      </c>
      <c r="F43" s="10" t="s">
        <v>58</v>
      </c>
      <c r="G43" s="10" t="s">
        <v>66</v>
      </c>
      <c r="H43" s="10" t="s">
        <v>72</v>
      </c>
      <c r="I43" s="10" t="s">
        <v>53</v>
      </c>
      <c r="J43" s="10" t="s">
        <v>54</v>
      </c>
      <c r="K43" s="39" t="s">
        <v>89</v>
      </c>
      <c r="L43" s="10" t="s">
        <v>104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</v>
      </c>
    </row>
    <row r="45" spans="1:23">
      <c r="A45" s="9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43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4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outlineLevel="2">
      <c r="A48" s="2" t="s">
        <v>5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7.9999999999999988E-2</v>
      </c>
    </row>
    <row r="49" spans="1:23" outlineLevel="2">
      <c r="A49" s="2" t="s">
        <v>6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outlineLevel="2">
      <c r="A50" s="2" t="s">
        <v>7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outlineLevel="1">
      <c r="A51" s="3" t="s">
        <v>8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outlineLevel="2">
      <c r="A52" s="2" t="s">
        <v>9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3.9999999999999994E-2</v>
      </c>
    </row>
    <row r="53" spans="1:23" outlineLevel="2">
      <c r="A53" s="2" t="s">
        <v>10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3.9999999999999994E-2</v>
      </c>
    </row>
    <row r="54" spans="1:23" outlineLevel="2">
      <c r="A54" s="2" t="s">
        <v>11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0.11000000000000001</v>
      </c>
    </row>
    <row r="55" spans="1:23" outlineLevel="2">
      <c r="A55" s="2" t="s">
        <v>12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0.20039999999999997</v>
      </c>
    </row>
    <row r="56" spans="1:23" outlineLevel="2">
      <c r="A56" s="2" t="s">
        <v>13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4.5499999999999992E-2</v>
      </c>
    </row>
    <row r="57" spans="1:23" outlineLevel="2">
      <c r="A57" s="2" t="s">
        <v>14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5.7369999999999997E-2</v>
      </c>
    </row>
    <row r="58" spans="1:23" outlineLevel="2">
      <c r="A58" s="2" t="s">
        <v>15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outlineLevel="2">
      <c r="A59" s="2" t="s">
        <v>16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7.0000000000000021E-2</v>
      </c>
    </row>
    <row r="60" spans="1:23" outlineLevel="2">
      <c r="A60" s="2" t="s">
        <v>17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7.0000000000000021E-2</v>
      </c>
    </row>
    <row r="61" spans="1:23" outlineLevel="2">
      <c r="A61" s="2" t="s">
        <v>18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9.5000000000000001E-2</v>
      </c>
    </row>
    <row r="62" spans="1:23" s="5" customFormat="1" outlineLevel="1">
      <c r="A62" s="3" t="s">
        <v>19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>SUM(L52:L61)</f>
        <v>0.81000000000000016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0.77827000000000002</v>
      </c>
    </row>
    <row r="63" spans="1:23">
      <c r="A63" s="3" t="s">
        <v>42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>0.5*L51+0.5*L62</f>
        <v>0.90500000000000003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0.88913500000000001</v>
      </c>
    </row>
    <row r="64" spans="1:23" s="11" customFormat="1" ht="22.5">
      <c r="A64" s="3" t="s">
        <v>45</v>
      </c>
      <c r="B64" s="4"/>
      <c r="C64" s="10" t="s">
        <v>49</v>
      </c>
      <c r="D64" s="10" t="s">
        <v>49</v>
      </c>
      <c r="E64" s="10" t="s">
        <v>49</v>
      </c>
      <c r="F64" s="10" t="s">
        <v>57</v>
      </c>
      <c r="G64" s="10" t="s">
        <v>60</v>
      </c>
      <c r="H64" s="10" t="s">
        <v>72</v>
      </c>
      <c r="I64" s="10" t="s">
        <v>53</v>
      </c>
      <c r="J64" s="10" t="s">
        <v>53</v>
      </c>
      <c r="K64" s="39" t="s">
        <v>89</v>
      </c>
      <c r="L64" s="10" t="s">
        <v>98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25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43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0.18500000000000003</v>
      </c>
    </row>
    <row r="68" spans="1:23" outlineLevel="2">
      <c r="A68" s="2" t="s">
        <v>4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outlineLevel="2">
      <c r="A69" s="2" t="s">
        <v>5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4.3199999999999995E-2</v>
      </c>
    </row>
    <row r="70" spans="1:23" outlineLevel="2">
      <c r="A70" s="2" t="s">
        <v>6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0.23150000000000004</v>
      </c>
    </row>
    <row r="71" spans="1:23" outlineLevel="2">
      <c r="A71" s="2" t="s">
        <v>7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outlineLevel="1">
      <c r="A72" s="3" t="s">
        <v>8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0.59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0.63970000000000005</v>
      </c>
    </row>
    <row r="73" spans="1:23" outlineLevel="2">
      <c r="A73" s="2" t="s">
        <v>9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2.3199999999999995E-2</v>
      </c>
    </row>
    <row r="74" spans="1:23" outlineLevel="2">
      <c r="A74" s="2" t="s">
        <v>10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2.0679999999999997E-2</v>
      </c>
    </row>
    <row r="75" spans="1:23" outlineLevel="2">
      <c r="A75" s="2" t="s">
        <v>11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5.5000000000000007E-2</v>
      </c>
    </row>
    <row r="76" spans="1:23" outlineLevel="2">
      <c r="A76" s="2" t="s">
        <v>12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0.12360000000000002</v>
      </c>
    </row>
    <row r="77" spans="1:23" outlineLevel="2">
      <c r="A77" s="2" t="s">
        <v>13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8.5499999999999993E-2</v>
      </c>
    </row>
    <row r="78" spans="1:23" outlineLevel="2">
      <c r="A78" s="2" t="s">
        <v>14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0.1045</v>
      </c>
    </row>
    <row r="79" spans="1:23" outlineLevel="2">
      <c r="A79" s="2" t="s">
        <v>15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4.8999999999999995E-2</v>
      </c>
    </row>
    <row r="80" spans="1:23" outlineLevel="2">
      <c r="A80" s="2" t="s">
        <v>16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3.500000000000001E-2</v>
      </c>
    </row>
    <row r="81" spans="1:23" outlineLevel="2">
      <c r="A81" s="2" t="s">
        <v>17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7.0000000000000021E-2</v>
      </c>
    </row>
    <row r="82" spans="1:23" outlineLevel="2">
      <c r="A82" s="2" t="s">
        <v>18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0.15299999999999997</v>
      </c>
    </row>
    <row r="83" spans="1:23" s="5" customFormat="1" outlineLevel="1">
      <c r="A83" s="3" t="s">
        <v>19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>SUM(L73:L82)</f>
        <v>0.75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0.71948000000000012</v>
      </c>
    </row>
    <row r="84" spans="1:23">
      <c r="A84" s="3" t="s">
        <v>42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>0.5*L72+0.5*L83</f>
        <v>0.66999999999999993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0.67959000000000014</v>
      </c>
    </row>
    <row r="85" spans="1:23" s="11" customFormat="1" ht="22.5">
      <c r="A85" s="3" t="s">
        <v>45</v>
      </c>
      <c r="B85" s="4"/>
      <c r="C85" s="10" t="s">
        <v>48</v>
      </c>
      <c r="D85" s="10" t="s">
        <v>48</v>
      </c>
      <c r="E85" s="10" t="s">
        <v>48</v>
      </c>
      <c r="F85" s="10" t="s">
        <v>54</v>
      </c>
      <c r="G85" s="10" t="s">
        <v>67</v>
      </c>
      <c r="H85" s="10" t="s">
        <v>73</v>
      </c>
      <c r="I85" s="10" t="s">
        <v>54</v>
      </c>
      <c r="J85" s="10" t="s">
        <v>54</v>
      </c>
      <c r="K85" s="39" t="s">
        <v>90</v>
      </c>
      <c r="L85" s="10" t="s">
        <v>100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44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43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4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outlineLevel="2">
      <c r="A90" s="2" t="s">
        <v>5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7.9999999999999988E-2</v>
      </c>
    </row>
    <row r="91" spans="1:23" outlineLevel="2">
      <c r="A91" s="2" t="s">
        <v>6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outlineLevel="2">
      <c r="A92" s="2" t="s">
        <v>7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outlineLevel="1">
      <c r="A93" s="3" t="s">
        <v>8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1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outlineLevel="2">
      <c r="A94" s="2" t="s">
        <v>9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3.9999999999999994E-2</v>
      </c>
    </row>
    <row r="95" spans="1:23" outlineLevel="2">
      <c r="A95" s="2" t="s">
        <v>10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3.9999999999999994E-2</v>
      </c>
    </row>
    <row r="96" spans="1:23" outlineLevel="2">
      <c r="A96" s="2" t="s">
        <v>11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0.11000000000000001</v>
      </c>
    </row>
    <row r="97" spans="1:23" outlineLevel="2">
      <c r="A97" s="2" t="s">
        <v>12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0.19669999999999999</v>
      </c>
    </row>
    <row r="98" spans="1:23" outlineLevel="2">
      <c r="A98" s="2" t="s">
        <v>13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5.6999999999999995E-2</v>
      </c>
    </row>
    <row r="99" spans="1:23" outlineLevel="2">
      <c r="A99" s="2" t="s">
        <v>14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0.11000000000000001</v>
      </c>
    </row>
    <row r="100" spans="1:23" outlineLevel="2">
      <c r="A100" s="2" t="s">
        <v>15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4.2499999999999989E-2</v>
      </c>
    </row>
    <row r="101" spans="1:23" outlineLevel="2">
      <c r="A101" s="2" t="s">
        <v>16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7.0000000000000021E-2</v>
      </c>
    </row>
    <row r="102" spans="1:23" outlineLevel="2">
      <c r="A102" s="2" t="s">
        <v>17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5.04E-2</v>
      </c>
    </row>
    <row r="103" spans="1:23" outlineLevel="2">
      <c r="A103" s="2" t="s">
        <v>18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0.16949999999999998</v>
      </c>
    </row>
    <row r="104" spans="1:23" s="5" customFormat="1" outlineLevel="1">
      <c r="A104" s="3" t="s">
        <v>19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>SUM(L94:L103)</f>
        <v>0.88400000000000012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0.8861</v>
      </c>
    </row>
    <row r="105" spans="1:23">
      <c r="A105" s="3" t="s">
        <v>42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>0.5*L93+0.5*L104</f>
        <v>0.94200000000000006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0.94304999999999994</v>
      </c>
    </row>
    <row r="106" spans="1:23" s="11" customFormat="1" ht="22.5">
      <c r="A106" s="3" t="s">
        <v>45</v>
      </c>
      <c r="B106" s="4"/>
      <c r="C106" s="10" t="s">
        <v>49</v>
      </c>
      <c r="D106" s="10" t="s">
        <v>49</v>
      </c>
      <c r="E106" s="10" t="s">
        <v>49</v>
      </c>
      <c r="F106" s="10" t="s">
        <v>53</v>
      </c>
      <c r="G106" s="10" t="s">
        <v>53</v>
      </c>
      <c r="H106" s="10" t="s">
        <v>72</v>
      </c>
      <c r="I106" s="10" t="s">
        <v>53</v>
      </c>
      <c r="J106" s="10" t="s">
        <v>53</v>
      </c>
      <c r="K106" s="39" t="s">
        <v>89</v>
      </c>
      <c r="L106" s="10" t="s">
        <v>98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43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4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0.17399999999999999</v>
      </c>
    </row>
    <row r="111" spans="1:23" outlineLevel="2">
      <c r="A111" s="2" t="s">
        <v>5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7.9999999999999988E-2</v>
      </c>
    </row>
    <row r="112" spans="1:23" outlineLevel="2">
      <c r="A112" s="2" t="s">
        <v>6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0.39085000000000003</v>
      </c>
    </row>
    <row r="113" spans="1:23" outlineLevel="2">
      <c r="A113" s="2" t="s">
        <v>7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outlineLevel="1">
      <c r="A114" s="3" t="s">
        <v>8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0.98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0.97484999999999999</v>
      </c>
    </row>
    <row r="115" spans="1:23" outlineLevel="2">
      <c r="A115" s="2" t="s">
        <v>9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3.5200000000000002E-2</v>
      </c>
    </row>
    <row r="116" spans="1:23" outlineLevel="2">
      <c r="A116" s="2" t="s">
        <v>10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3.9999999999999994E-2</v>
      </c>
    </row>
    <row r="117" spans="1:23" outlineLevel="2">
      <c r="A117" s="2" t="s">
        <v>11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0.1026</v>
      </c>
    </row>
    <row r="118" spans="1:23" outlineLevel="2">
      <c r="A118" s="2" t="s">
        <v>12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0.23280000000000003</v>
      </c>
    </row>
    <row r="119" spans="1:23" outlineLevel="2">
      <c r="A119" s="2" t="s">
        <v>13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6.0909999999999999E-2</v>
      </c>
    </row>
    <row r="120" spans="1:23" outlineLevel="2">
      <c r="A120" s="2" t="s">
        <v>14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7.5359999999999983E-2</v>
      </c>
    </row>
    <row r="121" spans="1:23" outlineLevel="2">
      <c r="A121" s="2" t="s">
        <v>15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outlineLevel="2">
      <c r="A122" s="2" t="s">
        <v>16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7.0000000000000021E-2</v>
      </c>
    </row>
    <row r="123" spans="1:23" outlineLevel="2">
      <c r="A123" s="2" t="s">
        <v>17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7.0000000000000021E-2</v>
      </c>
    </row>
    <row r="124" spans="1:23" outlineLevel="2">
      <c r="A124" s="2" t="s">
        <v>18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0.17099999999999999</v>
      </c>
    </row>
    <row r="125" spans="1:23" s="5" customFormat="1" outlineLevel="1">
      <c r="A125" s="3" t="s">
        <v>19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>SUM(L115:L124)</f>
        <v>0.91200000000000014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0.90787000000000018</v>
      </c>
    </row>
    <row r="126" spans="1:23">
      <c r="A126" s="3" t="s">
        <v>42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>0.5*L114+0.5*L125</f>
        <v>0.94600000000000006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0.94136000000000009</v>
      </c>
    </row>
    <row r="127" spans="1:23" s="11" customFormat="1" ht="22.5">
      <c r="A127" s="3" t="s">
        <v>45</v>
      </c>
      <c r="B127" s="4"/>
      <c r="C127" s="10" t="s">
        <v>49</v>
      </c>
      <c r="D127" s="10" t="s">
        <v>49</v>
      </c>
      <c r="E127" s="10" t="s">
        <v>49</v>
      </c>
      <c r="F127" s="10" t="s">
        <v>53</v>
      </c>
      <c r="G127" s="10" t="s">
        <v>67</v>
      </c>
      <c r="H127" s="10" t="s">
        <v>72</v>
      </c>
      <c r="I127" s="10" t="s">
        <v>53</v>
      </c>
      <c r="J127" s="10" t="s">
        <v>54</v>
      </c>
      <c r="K127" s="39" t="s">
        <v>89</v>
      </c>
      <c r="L127" s="10" t="s">
        <v>98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>
      <c r="A129" s="9" t="s">
        <v>23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43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4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0.15839999999999999</v>
      </c>
    </row>
    <row r="132" spans="1:23" outlineLevel="2">
      <c r="A132" s="2" t="s">
        <v>5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7.9999999999999988E-2</v>
      </c>
    </row>
    <row r="133" spans="1:23" outlineLevel="2">
      <c r="A133" s="2" t="s">
        <v>6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0.40472000000000002</v>
      </c>
    </row>
    <row r="134" spans="1:23" outlineLevel="2">
      <c r="A134" s="2" t="s">
        <v>7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outlineLevel="1">
      <c r="A135" s="3" t="s">
        <v>8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0.98199999999999998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0.97311999999999999</v>
      </c>
    </row>
    <row r="136" spans="1:23" outlineLevel="2">
      <c r="A136" s="2" t="s">
        <v>9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3.6119999999999992E-2</v>
      </c>
    </row>
    <row r="137" spans="1:23" outlineLevel="2">
      <c r="A137" s="2" t="s">
        <v>10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3.9999999999999994E-2</v>
      </c>
    </row>
    <row r="138" spans="1:23" outlineLevel="2">
      <c r="A138" s="2" t="s">
        <v>11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0.11000000000000001</v>
      </c>
    </row>
    <row r="139" spans="1:23" outlineLevel="2">
      <c r="A139" s="2" t="s">
        <v>12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0.24000000000000005</v>
      </c>
    </row>
    <row r="140" spans="1:23" outlineLevel="2">
      <c r="A140" s="2" t="s">
        <v>13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outlineLevel="2">
      <c r="A141" s="2" t="s">
        <v>14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0.10879000000000001</v>
      </c>
    </row>
    <row r="142" spans="1:23" outlineLevel="2">
      <c r="A142" s="2" t="s">
        <v>15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outlineLevel="2">
      <c r="A143" s="2" t="s">
        <v>16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7.0000000000000021E-2</v>
      </c>
    </row>
    <row r="144" spans="1:23" outlineLevel="2">
      <c r="A144" s="2" t="s">
        <v>17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5.8350000000000013E-2</v>
      </c>
    </row>
    <row r="145" spans="1:23" outlineLevel="2">
      <c r="A145" s="2" t="s">
        <v>18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outlineLevel="1">
      <c r="A146" s="3" t="s">
        <v>19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>SUM(L136:L145)</f>
        <v>0.98899999999999988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0.98326000000000013</v>
      </c>
    </row>
    <row r="147" spans="1:23">
      <c r="A147" s="3" t="s">
        <v>42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>0.5*L135+0.5*L146</f>
        <v>0.98549999999999993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0.97819000000000011</v>
      </c>
    </row>
    <row r="148" spans="1:23" s="11" customFormat="1" ht="22.5">
      <c r="A148" s="3" t="s">
        <v>45</v>
      </c>
      <c r="B148" s="4"/>
      <c r="C148" s="10" t="s">
        <v>48</v>
      </c>
      <c r="D148" s="10" t="s">
        <v>49</v>
      </c>
      <c r="E148" s="10" t="s">
        <v>49</v>
      </c>
      <c r="F148" s="10" t="s">
        <v>53</v>
      </c>
      <c r="G148" s="10" t="s">
        <v>67</v>
      </c>
      <c r="H148" s="10" t="s">
        <v>72</v>
      </c>
      <c r="I148" s="10" t="s">
        <v>54</v>
      </c>
      <c r="J148" s="10" t="s">
        <v>54</v>
      </c>
      <c r="K148" s="10" t="s">
        <v>54</v>
      </c>
      <c r="L148" s="10" t="s">
        <v>98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Serkan Dost</cp:lastModifiedBy>
  <dcterms:created xsi:type="dcterms:W3CDTF">2020-09-01T18:13:12Z</dcterms:created>
  <dcterms:modified xsi:type="dcterms:W3CDTF">2020-10-21T20:05:24Z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