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kazuyoshi_uesaka_ericsson_com/Documents/3GPP/RAN4_118_Goteborg/drafts/Summary/[118][312] Rel-19 Demod_Part2_NTN/"/>
    </mc:Choice>
  </mc:AlternateContent>
  <xr:revisionPtr revIDLastSave="9" documentId="13_ncr:1_{DD42C90F-400B-473C-95AF-1F0E9E0E3E71}" xr6:coauthVersionLast="47" xr6:coauthVersionMax="47" xr10:uidLastSave="{6E673E13-7165-404D-97E0-65D8B2DB8575}"/>
  <bookViews>
    <workbookView xWindow="468" yWindow="612" windowWidth="17280" windowHeight="12180" activeTab="1" xr2:uid="{00000000-000D-0000-FFFF-FFFF00000000}"/>
  </bookViews>
  <sheets>
    <sheet name="Cover Page" sheetId="1" r:id="rId1"/>
    <sheet name="NPUSCH format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T6" i="2"/>
  <c r="T7" i="2"/>
  <c r="T4" i="2"/>
  <c r="V5" i="2"/>
  <c r="V6" i="2"/>
  <c r="V7" i="2"/>
  <c r="V4" i="2"/>
  <c r="U5" i="2"/>
  <c r="U6" i="2"/>
  <c r="U7" i="2"/>
  <c r="U4" i="2"/>
  <c r="S5" i="2"/>
  <c r="S6" i="2"/>
  <c r="S7" i="2"/>
  <c r="S4" i="2"/>
  <c r="V20" i="2" l="1"/>
  <c r="X20" i="2" s="1"/>
  <c r="Z20" i="2" s="1"/>
  <c r="U20" i="2"/>
  <c r="W20" i="2" s="1"/>
  <c r="Y20" i="2" s="1"/>
  <c r="T20" i="2"/>
  <c r="S20" i="2"/>
  <c r="V19" i="2"/>
  <c r="X19" i="2" s="1"/>
  <c r="Z19" i="2" s="1"/>
  <c r="U19" i="2"/>
  <c r="W19" i="2" s="1"/>
  <c r="Y19" i="2" s="1"/>
  <c r="T19" i="2"/>
  <c r="S19" i="2"/>
  <c r="V18" i="2"/>
  <c r="X18" i="2" s="1"/>
  <c r="Z18" i="2" s="1"/>
  <c r="U18" i="2"/>
  <c r="W18" i="2" s="1"/>
  <c r="Y18" i="2" s="1"/>
  <c r="T18" i="2"/>
  <c r="S18" i="2"/>
  <c r="V17" i="2"/>
  <c r="X17" i="2" s="1"/>
  <c r="Z17" i="2" s="1"/>
  <c r="U17" i="2"/>
  <c r="W17" i="2" s="1"/>
  <c r="Y17" i="2" s="1"/>
  <c r="T17" i="2"/>
  <c r="S17" i="2"/>
</calcChain>
</file>

<file path=xl/sharedStrings.xml><?xml version="1.0" encoding="utf-8"?>
<sst xmlns="http://schemas.openxmlformats.org/spreadsheetml/2006/main" count="82" uniqueCount="29">
  <si>
    <t>SNR @ 70% of Max Throughput -  Ideal results</t>
  </si>
  <si>
    <t xml:space="preserve">Case Number </t>
  </si>
  <si>
    <t>Number of TX antennas</t>
  </si>
  <si>
    <t>Number of RX antennas</t>
  </si>
  <si>
    <t>Subcarrier spacing</t>
  </si>
  <si>
    <t>Number of allocated subcarriers</t>
  </si>
  <si>
    <t>Propagation condition</t>
  </si>
  <si>
    <t>FRC</t>
  </si>
  <si>
    <t>Frequency offset</t>
  </si>
  <si>
    <t>TxDuration</t>
  </si>
  <si>
    <t>Repetition number</t>
  </si>
  <si>
    <t>Samsung</t>
  </si>
  <si>
    <t>HW</t>
  </si>
  <si>
    <t>ZTE</t>
  </si>
  <si>
    <t>Ericsson</t>
  </si>
  <si>
    <t>SPAN</t>
  </si>
  <si>
    <t>AVERAGE</t>
  </si>
  <si>
    <t>3.75kHz</t>
  </si>
  <si>
    <t>NTN TDLA100-1</t>
  </si>
  <si>
    <t>A7-1</t>
  </si>
  <si>
    <t>128Hz</t>
  </si>
  <si>
    <t>256ms</t>
  </si>
  <si>
    <t>15kHz</t>
  </si>
  <si>
    <t>A16-2</t>
  </si>
  <si>
    <t>SNR @ 70% of Max Throughput -  Impairment results</t>
  </si>
  <si>
    <t>36.108 Req</t>
  </si>
  <si>
    <t>38.181 Req</t>
  </si>
  <si>
    <t>OCC Seq 0</t>
    <phoneticPr fontId="5" type="noConversion"/>
  </si>
  <si>
    <t>OCC Seq 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</si>
</sst>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6">
    <font>
      <sz val="12"/>
      <name val="宋体"/>
      <charset val="134"/>
    </font>
    <font>
      <sz val="10"/>
      <name val="Calibri"/>
      <family val="2"/>
    </font>
    <font>
      <sz val="12"/>
      <name val="Calibri"/>
      <family val="2"/>
    </font>
    <font>
      <sz val="9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</cellXfs>
  <cellStyles count="2">
    <cellStyle name="Normal" xfId="0" builtinId="0"/>
    <cellStyle name="常规 3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0</xdr:rowOff>
    </xdr:from>
    <xdr:to>
      <xdr:col>8</xdr:col>
      <xdr:colOff>330200</xdr:colOff>
      <xdr:row>29</xdr:row>
      <xdr:rowOff>142875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20" y="396240"/>
          <a:ext cx="5808980" cy="5492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3GPP TSG-RAN WG4 Meeting # 118                                                     </a:t>
          </a:r>
          <a:r>
            <a:rPr lang="en-GB" altLang="zh-CN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R4-2601235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Gothenburg, Sweden, Feb. 09-13, 2026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GB" altLang="zh-CN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ZTE Corporation, Sanechips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Title:</a:t>
          </a:r>
          <a:r>
            <a:rPr 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S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imulation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summary on</a:t>
          </a:r>
          <a:r>
            <a:rPr lang="en-US" alt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SAN demodulatoion requirements for IoT-NTN </a:t>
          </a:r>
          <a:endParaRPr lang="en-GB" altLang="zh-CN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Agenda Item: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6.20.4</a:t>
          </a:r>
          <a:endParaRPr lang="en-US" sz="1200">
            <a:solidFill>
              <a:sysClr val="windowText" lastClr="000000"/>
            </a:solidFill>
            <a:effectLst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Document for: Information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Introduction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This contribution summarizes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the 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simulation results on SAN demodulatoion requirements for IoT-NTN . </a:t>
          </a: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Simulation assumptions are based on [1] [2][3].  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Reference 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[1] R4-2508756, Way Forward for [115][334] IoT_NTN_Ph3_demod, ZTE Corporation,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Sanechips.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[2] R4-2512645, Way Forward for [116][332] IoT_NTN_Ph3_demod, ZTE Corporation, Sanechips.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[3] R4-2515160, Way Forward for [116bis][312] Rel-19 Demodulation_Part2.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中兴品牌色彩体系">
      <a:dk1>
        <a:srgbClr val="008ED3"/>
      </a:dk1>
      <a:lt1>
        <a:srgbClr val="FFFFFF"/>
      </a:lt1>
      <a:dk2>
        <a:srgbClr val="0067B4"/>
      </a:dk2>
      <a:lt2>
        <a:srgbClr val="58595B"/>
      </a:lt2>
      <a:accent1>
        <a:srgbClr val="FFDE40"/>
      </a:accent1>
      <a:accent2>
        <a:srgbClr val="61CCF0"/>
      </a:accent2>
      <a:accent3>
        <a:srgbClr val="EE3D8A"/>
      </a:accent3>
      <a:accent4>
        <a:srgbClr val="922990"/>
      </a:accent4>
      <a:accent5>
        <a:srgbClr val="8DC642"/>
      </a:accent5>
      <a:accent6>
        <a:srgbClr val="58595B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="120" zoomScaleNormal="120" workbookViewId="0">
      <selection activeCell="K20" sqref="K20"/>
    </sheetView>
  </sheetViews>
  <sheetFormatPr defaultColWidth="9" defaultRowHeight="15.6"/>
  <sheetData/>
  <phoneticPr fontId="5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20"/>
  <sheetViews>
    <sheetView tabSelected="1" topLeftCell="F1" workbookViewId="0">
      <selection activeCell="M11" sqref="M11"/>
    </sheetView>
  </sheetViews>
  <sheetFormatPr defaultColWidth="9" defaultRowHeight="15.6"/>
  <cols>
    <col min="6" max="6" width="13.296875" customWidth="1"/>
    <col min="9" max="9" width="12.3984375" customWidth="1"/>
    <col min="10" max="10" width="10.8984375" customWidth="1"/>
    <col min="20" max="20" width="11.5"/>
    <col min="22" max="23" width="9.296875" customWidth="1"/>
  </cols>
  <sheetData>
    <row r="1" spans="1:26" ht="16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5"/>
    </row>
    <row r="2" spans="1:26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8" t="s">
        <v>11</v>
      </c>
      <c r="L2" s="29"/>
      <c r="M2" s="30" t="s">
        <v>12</v>
      </c>
      <c r="N2" s="29"/>
      <c r="O2" s="28" t="s">
        <v>13</v>
      </c>
      <c r="P2" s="29"/>
      <c r="Q2" s="28" t="s">
        <v>14</v>
      </c>
      <c r="R2" s="29"/>
      <c r="S2" s="31" t="s">
        <v>15</v>
      </c>
      <c r="T2" s="32"/>
      <c r="U2" s="31" t="s">
        <v>16</v>
      </c>
      <c r="V2" s="32"/>
    </row>
    <row r="3" spans="1:26" ht="26.4" customHeight="1">
      <c r="A3" s="21"/>
      <c r="B3" s="21"/>
      <c r="C3" s="21"/>
      <c r="D3" s="11"/>
      <c r="E3" s="11"/>
      <c r="F3" s="11"/>
      <c r="G3" s="11"/>
      <c r="H3" s="11"/>
      <c r="I3" s="11"/>
      <c r="J3" s="11"/>
      <c r="K3" s="5" t="s">
        <v>27</v>
      </c>
      <c r="L3" s="4" t="s">
        <v>28</v>
      </c>
      <c r="M3" s="5" t="s">
        <v>27</v>
      </c>
      <c r="N3" s="4" t="s">
        <v>28</v>
      </c>
      <c r="O3" s="5" t="s">
        <v>27</v>
      </c>
      <c r="P3" s="4" t="s">
        <v>28</v>
      </c>
      <c r="Q3" s="5" t="s">
        <v>27</v>
      </c>
      <c r="R3" s="4" t="s">
        <v>28</v>
      </c>
      <c r="S3" s="5" t="s">
        <v>27</v>
      </c>
      <c r="T3" s="4" t="s">
        <v>28</v>
      </c>
      <c r="U3" s="5" t="s">
        <v>27</v>
      </c>
      <c r="V3" s="4" t="s">
        <v>28</v>
      </c>
    </row>
    <row r="4" spans="1:26" s="1" customFormat="1" ht="13.8">
      <c r="A4" s="3">
        <v>1</v>
      </c>
      <c r="B4" s="3">
        <v>1</v>
      </c>
      <c r="C4" s="3">
        <v>1</v>
      </c>
      <c r="D4" s="23" t="s">
        <v>17</v>
      </c>
      <c r="E4" s="9">
        <v>1</v>
      </c>
      <c r="F4" s="9" t="s">
        <v>18</v>
      </c>
      <c r="G4" s="26" t="s">
        <v>19</v>
      </c>
      <c r="H4" s="9" t="s">
        <v>20</v>
      </c>
      <c r="I4" s="9" t="s">
        <v>21</v>
      </c>
      <c r="J4" s="9">
        <v>2</v>
      </c>
      <c r="K4" s="3">
        <v>-5.36</v>
      </c>
      <c r="L4" s="3">
        <v>-5.26</v>
      </c>
      <c r="M4" s="3">
        <v>-4.0999999999999996</v>
      </c>
      <c r="N4" s="3">
        <v>-4.0999999999999996</v>
      </c>
      <c r="O4" s="3">
        <v>-4.2</v>
      </c>
      <c r="P4" s="3">
        <v>-4.0999999999999996</v>
      </c>
      <c r="Q4" s="3">
        <v>-4.12</v>
      </c>
      <c r="R4" s="3">
        <v>-4.17</v>
      </c>
      <c r="S4" s="6">
        <f>MAX(K4,M4,O4,Q4)-MIN(K4,M4,O4,Q4)</f>
        <v>1.2600000000000007</v>
      </c>
      <c r="T4" s="6">
        <f>MAX(L4,N4,P4,R4)-MIN(L4,N4,P4,R4)</f>
        <v>1.1600000000000001</v>
      </c>
      <c r="U4" s="6">
        <f>AVERAGE(K4,M4,O4,Q4)</f>
        <v>-4.4450000000000003</v>
      </c>
      <c r="V4" s="7">
        <f>AVERAGE(L4,N4,P4,R4)</f>
        <v>-4.4074999999999998</v>
      </c>
    </row>
    <row r="5" spans="1:26" s="2" customFormat="1">
      <c r="A5" s="3">
        <v>2</v>
      </c>
      <c r="B5" s="3">
        <v>1</v>
      </c>
      <c r="C5" s="3">
        <v>2</v>
      </c>
      <c r="D5" s="24"/>
      <c r="E5" s="10"/>
      <c r="F5" s="25"/>
      <c r="G5" s="27"/>
      <c r="H5" s="10"/>
      <c r="I5" s="10"/>
      <c r="J5" s="10"/>
      <c r="K5" s="3">
        <v>-8.14</v>
      </c>
      <c r="L5" s="3">
        <v>-8.1300000000000008</v>
      </c>
      <c r="M5" s="3">
        <v>-7.5</v>
      </c>
      <c r="N5" s="3">
        <v>-7.5</v>
      </c>
      <c r="O5" s="3">
        <v>-7.3</v>
      </c>
      <c r="P5" s="3">
        <v>-7.2</v>
      </c>
      <c r="Q5" s="3">
        <v>-7.41</v>
      </c>
      <c r="R5" s="3">
        <v>-7.38</v>
      </c>
      <c r="S5" s="6">
        <f t="shared" ref="S5:S7" si="0">MAX(K5,M5,O5,Q5)-MIN(K5,M5,O5,Q5)</f>
        <v>0.84000000000000075</v>
      </c>
      <c r="T5" s="6">
        <f t="shared" ref="T5:T7" si="1">MAX(L5,N5,P5,R5)-MIN(L5,N5,P5,R5)</f>
        <v>0.9300000000000006</v>
      </c>
      <c r="U5" s="6">
        <f t="shared" ref="U5:U7" si="2">AVERAGE(K5,M5,O5,Q5)</f>
        <v>-7.5875000000000004</v>
      </c>
      <c r="V5" s="7">
        <f t="shared" ref="V5:V7" si="3">AVERAGE(L5,N5,P5,R5)</f>
        <v>-7.5525000000000002</v>
      </c>
    </row>
    <row r="6" spans="1:26" ht="16.2">
      <c r="A6" s="3">
        <v>3</v>
      </c>
      <c r="B6" s="3">
        <v>1</v>
      </c>
      <c r="C6" s="3">
        <v>1</v>
      </c>
      <c r="D6" s="9" t="s">
        <v>22</v>
      </c>
      <c r="E6" s="9">
        <v>1</v>
      </c>
      <c r="F6" s="25"/>
      <c r="G6" s="26" t="s">
        <v>23</v>
      </c>
      <c r="H6" s="9" t="s">
        <v>20</v>
      </c>
      <c r="I6" s="9" t="s">
        <v>21</v>
      </c>
      <c r="J6" s="9">
        <v>8</v>
      </c>
      <c r="K6" s="3">
        <v>-10.29</v>
      </c>
      <c r="L6" s="3">
        <v>-10.31</v>
      </c>
      <c r="M6" s="3">
        <v>-10.9</v>
      </c>
      <c r="N6" s="3">
        <v>-10.9</v>
      </c>
      <c r="O6" s="3">
        <v>-11.7</v>
      </c>
      <c r="P6" s="3">
        <v>-11.6</v>
      </c>
      <c r="Q6" s="3">
        <v>-12.14</v>
      </c>
      <c r="R6" s="3">
        <v>-12.24</v>
      </c>
      <c r="S6" s="8">
        <f t="shared" si="0"/>
        <v>1.8500000000000014</v>
      </c>
      <c r="T6" s="6">
        <f t="shared" si="1"/>
        <v>1.9299999999999997</v>
      </c>
      <c r="U6" s="6">
        <f t="shared" si="2"/>
        <v>-11.2575</v>
      </c>
      <c r="V6" s="7">
        <f t="shared" si="3"/>
        <v>-11.262500000000001</v>
      </c>
    </row>
    <row r="7" spans="1:26" ht="16.2">
      <c r="A7" s="3">
        <v>4</v>
      </c>
      <c r="B7" s="3">
        <v>1</v>
      </c>
      <c r="C7" s="3">
        <v>2</v>
      </c>
      <c r="D7" s="10"/>
      <c r="E7" s="10"/>
      <c r="F7" s="10"/>
      <c r="G7" s="27"/>
      <c r="H7" s="10"/>
      <c r="I7" s="10"/>
      <c r="J7" s="10"/>
      <c r="K7" s="3">
        <v>-13.2</v>
      </c>
      <c r="L7" s="3">
        <v>-13.24</v>
      </c>
      <c r="M7" s="3">
        <v>-13.1</v>
      </c>
      <c r="N7" s="3">
        <v>-13.1</v>
      </c>
      <c r="O7" s="3">
        <v>-14.2</v>
      </c>
      <c r="P7" s="3">
        <v>-14.3</v>
      </c>
      <c r="Q7" s="3">
        <v>-15.13</v>
      </c>
      <c r="R7" s="3">
        <v>-15.19</v>
      </c>
      <c r="S7" s="8">
        <f t="shared" si="0"/>
        <v>2.0300000000000011</v>
      </c>
      <c r="T7" s="6">
        <f t="shared" si="1"/>
        <v>2.09</v>
      </c>
      <c r="U7" s="6">
        <f t="shared" si="2"/>
        <v>-13.907500000000001</v>
      </c>
      <c r="V7" s="7">
        <f t="shared" si="3"/>
        <v>-13.9575</v>
      </c>
    </row>
    <row r="14" spans="1:26" ht="16.2">
      <c r="A14" s="12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5"/>
    </row>
    <row r="15" spans="1:26">
      <c r="A15" s="11" t="s">
        <v>1</v>
      </c>
      <c r="B15" s="11" t="s">
        <v>2</v>
      </c>
      <c r="C15" s="11" t="s">
        <v>3</v>
      </c>
      <c r="D15" s="11" t="s">
        <v>4</v>
      </c>
      <c r="E15" s="11" t="s">
        <v>5</v>
      </c>
      <c r="F15" s="11" t="s">
        <v>6</v>
      </c>
      <c r="G15" s="11" t="s">
        <v>7</v>
      </c>
      <c r="H15" s="11" t="s">
        <v>8</v>
      </c>
      <c r="I15" s="11" t="s">
        <v>9</v>
      </c>
      <c r="J15" s="11" t="s">
        <v>10</v>
      </c>
      <c r="K15" s="16" t="s">
        <v>11</v>
      </c>
      <c r="L15" s="17"/>
      <c r="M15" s="16" t="s">
        <v>12</v>
      </c>
      <c r="N15" s="17"/>
      <c r="O15" s="16" t="s">
        <v>13</v>
      </c>
      <c r="P15" s="17"/>
      <c r="Q15" s="16" t="s">
        <v>14</v>
      </c>
      <c r="R15" s="17"/>
      <c r="S15" s="18" t="s">
        <v>15</v>
      </c>
      <c r="T15" s="19"/>
      <c r="U15" s="18" t="s">
        <v>16</v>
      </c>
      <c r="V15" s="19"/>
      <c r="W15" s="18" t="s">
        <v>25</v>
      </c>
      <c r="X15" s="19"/>
      <c r="Y15" s="20" t="s">
        <v>26</v>
      </c>
      <c r="Z15" s="20"/>
    </row>
    <row r="16" spans="1:26" ht="25.8" customHeight="1">
      <c r="A16" s="21"/>
      <c r="B16" s="21"/>
      <c r="C16" s="21"/>
      <c r="D16" s="11"/>
      <c r="E16" s="11"/>
      <c r="F16" s="11"/>
      <c r="G16" s="11"/>
      <c r="H16" s="11"/>
      <c r="I16" s="11"/>
      <c r="J16" s="11"/>
      <c r="K16" s="5" t="s">
        <v>27</v>
      </c>
      <c r="L16" s="4" t="s">
        <v>28</v>
      </c>
      <c r="M16" s="5" t="s">
        <v>27</v>
      </c>
      <c r="N16" s="4" t="s">
        <v>28</v>
      </c>
      <c r="O16" s="5" t="s">
        <v>27</v>
      </c>
      <c r="P16" s="4" t="s">
        <v>28</v>
      </c>
      <c r="Q16" s="5" t="s">
        <v>27</v>
      </c>
      <c r="R16" s="4" t="s">
        <v>28</v>
      </c>
      <c r="S16" s="5" t="s">
        <v>27</v>
      </c>
      <c r="T16" s="4" t="s">
        <v>28</v>
      </c>
      <c r="U16" s="5" t="s">
        <v>27</v>
      </c>
      <c r="V16" s="4" t="s">
        <v>28</v>
      </c>
      <c r="W16" s="5" t="s">
        <v>27</v>
      </c>
      <c r="X16" s="4" t="s">
        <v>28</v>
      </c>
      <c r="Y16" s="5" t="s">
        <v>27</v>
      </c>
      <c r="Z16" s="4" t="s">
        <v>28</v>
      </c>
    </row>
    <row r="17" spans="1:26" ht="15.6" customHeight="1">
      <c r="A17" s="3">
        <v>1</v>
      </c>
      <c r="B17" s="3">
        <v>1</v>
      </c>
      <c r="C17" s="3">
        <v>1</v>
      </c>
      <c r="D17" s="23" t="s">
        <v>17</v>
      </c>
      <c r="E17" s="9">
        <v>1</v>
      </c>
      <c r="F17" s="9" t="s">
        <v>18</v>
      </c>
      <c r="G17" s="26" t="s">
        <v>19</v>
      </c>
      <c r="H17" s="9" t="s">
        <v>20</v>
      </c>
      <c r="I17" s="9" t="s">
        <v>21</v>
      </c>
      <c r="J17" s="9">
        <v>2</v>
      </c>
      <c r="K17" s="3"/>
      <c r="L17" s="3"/>
      <c r="M17" s="3">
        <v>-2.1</v>
      </c>
      <c r="N17" s="3">
        <v>-2.1</v>
      </c>
      <c r="O17" s="3">
        <v>-1.7</v>
      </c>
      <c r="P17" s="3">
        <v>-1.6</v>
      </c>
      <c r="Q17" s="33">
        <v>-2.1</v>
      </c>
      <c r="R17" s="33">
        <v>-2.2000000000000002</v>
      </c>
      <c r="S17" s="6">
        <f t="shared" ref="S17:T20" si="4">MAX(K17,M17,O17,Q17)-MIN(K17,M17,O17,Q17)</f>
        <v>0.40000000000000013</v>
      </c>
      <c r="T17" s="6">
        <f t="shared" si="4"/>
        <v>0.60000000000000009</v>
      </c>
      <c r="U17" s="6">
        <f t="shared" ref="U17:V20" si="5">AVERAGE(K17,M17,O17,Q17)</f>
        <v>-1.9666666666666668</v>
      </c>
      <c r="V17" s="6">
        <f t="shared" si="5"/>
        <v>-1.9666666666666668</v>
      </c>
      <c r="W17" s="6">
        <f t="shared" ref="W17:X20" si="6">U17</f>
        <v>-1.9666666666666668</v>
      </c>
      <c r="X17" s="6">
        <f t="shared" si="6"/>
        <v>-1.9666666666666668</v>
      </c>
      <c r="Y17" s="6">
        <f t="shared" ref="Y17:Z20" si="7">W17+0.6</f>
        <v>-1.3666666666666667</v>
      </c>
      <c r="Z17" s="6">
        <f t="shared" si="7"/>
        <v>-1.3666666666666667</v>
      </c>
    </row>
    <row r="18" spans="1:26">
      <c r="A18" s="3">
        <v>2</v>
      </c>
      <c r="B18" s="3">
        <v>1</v>
      </c>
      <c r="C18" s="3">
        <v>2</v>
      </c>
      <c r="D18" s="24"/>
      <c r="E18" s="10"/>
      <c r="F18" s="25"/>
      <c r="G18" s="27"/>
      <c r="H18" s="10"/>
      <c r="I18" s="10"/>
      <c r="J18" s="10"/>
      <c r="K18" s="3"/>
      <c r="L18" s="3"/>
      <c r="M18" s="3">
        <v>-5.5</v>
      </c>
      <c r="N18" s="3">
        <v>-5.5</v>
      </c>
      <c r="O18" s="3">
        <v>-4.8</v>
      </c>
      <c r="P18" s="3">
        <v>-4.7</v>
      </c>
      <c r="Q18" s="33">
        <v>-5.4</v>
      </c>
      <c r="R18" s="33">
        <v>-5.4</v>
      </c>
      <c r="S18" s="6">
        <f t="shared" si="4"/>
        <v>0.70000000000000018</v>
      </c>
      <c r="T18" s="6">
        <f t="shared" si="4"/>
        <v>0.79999999999999982</v>
      </c>
      <c r="U18" s="6">
        <f t="shared" si="5"/>
        <v>-5.2333333333333334</v>
      </c>
      <c r="V18" s="6">
        <f t="shared" si="5"/>
        <v>-5.2</v>
      </c>
      <c r="W18" s="6">
        <f t="shared" si="6"/>
        <v>-5.2333333333333334</v>
      </c>
      <c r="X18" s="6">
        <f t="shared" si="6"/>
        <v>-5.2</v>
      </c>
      <c r="Y18" s="6">
        <f t="shared" si="7"/>
        <v>-4.6333333333333337</v>
      </c>
      <c r="Z18" s="6">
        <f t="shared" si="7"/>
        <v>-4.6000000000000005</v>
      </c>
    </row>
    <row r="19" spans="1:26">
      <c r="A19" s="3">
        <v>3</v>
      </c>
      <c r="B19" s="3">
        <v>1</v>
      </c>
      <c r="C19" s="3">
        <v>1</v>
      </c>
      <c r="D19" s="9" t="s">
        <v>22</v>
      </c>
      <c r="E19" s="9">
        <v>1</v>
      </c>
      <c r="F19" s="25"/>
      <c r="G19" s="26" t="s">
        <v>23</v>
      </c>
      <c r="H19" s="9" t="s">
        <v>20</v>
      </c>
      <c r="I19" s="9" t="s">
        <v>21</v>
      </c>
      <c r="J19" s="9">
        <v>8</v>
      </c>
      <c r="K19" s="3"/>
      <c r="L19" s="3"/>
      <c r="M19" s="3">
        <v>-8.9</v>
      </c>
      <c r="N19" s="3">
        <v>-8.9</v>
      </c>
      <c r="O19" s="3">
        <v>-9.1999999999999993</v>
      </c>
      <c r="P19" s="3">
        <v>-9.1</v>
      </c>
      <c r="Q19" s="33">
        <v>-10.1</v>
      </c>
      <c r="R19" s="33">
        <v>-10.199999999999999</v>
      </c>
      <c r="S19" s="6">
        <f t="shared" si="4"/>
        <v>1.1999999999999993</v>
      </c>
      <c r="T19" s="6">
        <f t="shared" si="4"/>
        <v>1.2999999999999989</v>
      </c>
      <c r="U19" s="6">
        <f t="shared" si="5"/>
        <v>-9.4</v>
      </c>
      <c r="V19" s="6">
        <f t="shared" si="5"/>
        <v>-9.4</v>
      </c>
      <c r="W19" s="6">
        <f t="shared" si="6"/>
        <v>-9.4</v>
      </c>
      <c r="X19" s="6">
        <f t="shared" si="6"/>
        <v>-9.4</v>
      </c>
      <c r="Y19" s="6">
        <f t="shared" si="7"/>
        <v>-8.8000000000000007</v>
      </c>
      <c r="Z19" s="6">
        <f t="shared" si="7"/>
        <v>-8.8000000000000007</v>
      </c>
    </row>
    <row r="20" spans="1:26">
      <c r="A20" s="3">
        <v>4</v>
      </c>
      <c r="B20" s="3">
        <v>1</v>
      </c>
      <c r="C20" s="3">
        <v>2</v>
      </c>
      <c r="D20" s="10"/>
      <c r="E20" s="10"/>
      <c r="F20" s="10"/>
      <c r="G20" s="27"/>
      <c r="H20" s="10"/>
      <c r="I20" s="10"/>
      <c r="J20" s="10"/>
      <c r="K20" s="3"/>
      <c r="L20" s="3"/>
      <c r="M20" s="3">
        <v>-11.1</v>
      </c>
      <c r="N20" s="3">
        <v>-11.1</v>
      </c>
      <c r="O20" s="3">
        <v>-11.7</v>
      </c>
      <c r="P20" s="3">
        <v>-11.8</v>
      </c>
      <c r="Q20" s="33">
        <v>-13.1</v>
      </c>
      <c r="R20" s="33">
        <v>-13.2</v>
      </c>
      <c r="S20" s="6">
        <f t="shared" si="4"/>
        <v>2</v>
      </c>
      <c r="T20" s="6">
        <f t="shared" si="4"/>
        <v>2.0999999999999996</v>
      </c>
      <c r="U20" s="6">
        <f t="shared" si="5"/>
        <v>-11.966666666666667</v>
      </c>
      <c r="V20" s="6">
        <f t="shared" si="5"/>
        <v>-12.033333333333331</v>
      </c>
      <c r="W20" s="6">
        <f t="shared" si="6"/>
        <v>-11.966666666666667</v>
      </c>
      <c r="X20" s="6">
        <f t="shared" si="6"/>
        <v>-12.033333333333331</v>
      </c>
      <c r="Y20" s="6">
        <f t="shared" si="7"/>
        <v>-11.366666666666667</v>
      </c>
      <c r="Z20" s="6">
        <f t="shared" si="7"/>
        <v>-11.433333333333332</v>
      </c>
    </row>
  </sheetData>
  <mergeCells count="62">
    <mergeCell ref="J2:J3"/>
    <mergeCell ref="C15:C16"/>
    <mergeCell ref="A1:U1"/>
    <mergeCell ref="K2:L2"/>
    <mergeCell ref="M2:N2"/>
    <mergeCell ref="O2:P2"/>
    <mergeCell ref="Q2:R2"/>
    <mergeCell ref="S2:T2"/>
    <mergeCell ref="U2:V2"/>
    <mergeCell ref="A2:A3"/>
    <mergeCell ref="B2:B3"/>
    <mergeCell ref="C2:C3"/>
    <mergeCell ref="D2:D3"/>
    <mergeCell ref="E2:E3"/>
    <mergeCell ref="F2:F3"/>
    <mergeCell ref="H2:H3"/>
    <mergeCell ref="I2:I3"/>
    <mergeCell ref="D4:D5"/>
    <mergeCell ref="D6:D7"/>
    <mergeCell ref="D15:D16"/>
    <mergeCell ref="D17:D18"/>
    <mergeCell ref="E4:E5"/>
    <mergeCell ref="E6:E7"/>
    <mergeCell ref="F4:F7"/>
    <mergeCell ref="F17:F20"/>
    <mergeCell ref="G2:G3"/>
    <mergeCell ref="G4:G5"/>
    <mergeCell ref="G6:G7"/>
    <mergeCell ref="G15:G16"/>
    <mergeCell ref="G17:G18"/>
    <mergeCell ref="G19:G20"/>
    <mergeCell ref="H4:H5"/>
    <mergeCell ref="D19:D20"/>
    <mergeCell ref="A14:Z14"/>
    <mergeCell ref="K15:L15"/>
    <mergeCell ref="M15:N15"/>
    <mergeCell ref="O15:P15"/>
    <mergeCell ref="Q15:R15"/>
    <mergeCell ref="S15:T15"/>
    <mergeCell ref="U15:V15"/>
    <mergeCell ref="W15:X15"/>
    <mergeCell ref="Y15:Z15"/>
    <mergeCell ref="A15:A16"/>
    <mergeCell ref="B15:B16"/>
    <mergeCell ref="E15:E16"/>
    <mergeCell ref="E17:E18"/>
    <mergeCell ref="E19:E20"/>
    <mergeCell ref="F15:F16"/>
    <mergeCell ref="H6:H7"/>
    <mergeCell ref="H15:H16"/>
    <mergeCell ref="H17:H18"/>
    <mergeCell ref="H19:H20"/>
    <mergeCell ref="I4:I5"/>
    <mergeCell ref="I6:I7"/>
    <mergeCell ref="I15:I16"/>
    <mergeCell ref="I17:I18"/>
    <mergeCell ref="I19:I20"/>
    <mergeCell ref="J4:J5"/>
    <mergeCell ref="J6:J7"/>
    <mergeCell ref="J15:J16"/>
    <mergeCell ref="J17:J18"/>
    <mergeCell ref="J19:J20"/>
  </mergeCells>
  <phoneticPr fontId="5" type="noConversion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NPUSCH format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Kazuyoshi Uesaka</cp:lastModifiedBy>
  <cp:lastPrinted>2015-07-22T15:23:00Z</cp:lastPrinted>
  <dcterms:created xsi:type="dcterms:W3CDTF">1996-12-17T09:32:00Z</dcterms:created>
  <dcterms:modified xsi:type="dcterms:W3CDTF">2026-02-09T13:39:10Z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B2399AE69DF7F8C0C6624563E5D37417</vt:lpwstr>
  </property>
</Properties>
</file>