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8"/>
  <workbookPr defaultThemeVersion="166925"/>
  <mc:AlternateContent xmlns:mc="http://schemas.openxmlformats.org/markup-compatibility/2006">
    <mc:Choice Requires="x15">
      <x15ac:absPath xmlns:x15ac="http://schemas.microsoft.com/office/spreadsheetml/2010/11/ac" url="D:\Users\11136464\Desktop\118\文稿分析\5G AI BM\"/>
    </mc:Choice>
  </mc:AlternateContent>
  <xr:revisionPtr revIDLastSave="0" documentId="13_ncr:1_{E7F890D7-5CAA-450F-84AE-78062CAEF09C}" xr6:coauthVersionLast="36" xr6:coauthVersionMax="47" xr10:uidLastSave="{00000000-0000-0000-0000-000000000000}"/>
  <bookViews>
    <workbookView xWindow="-120" yWindow="-120" windowWidth="29040" windowHeight="17520" activeTab="5" xr2:uid="{24C09400-63CE-495C-AC0A-B2F6315207D4}"/>
  </bookViews>
  <sheets>
    <sheet name="Cover Sheet" sheetId="1" r:id="rId1"/>
    <sheet name="Simulation assumptions" sheetId="3" r:id="rId2"/>
    <sheet name="scenario 1-Case 1" sheetId="8" r:id="rId3"/>
    <sheet name="scenario 1-Case 3" sheetId="17" r:id="rId4"/>
    <sheet name="scenario 2-Case 1" sheetId="18" r:id="rId5"/>
    <sheet name="scenario 2-Case 3" sheetId="2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21" l="1"/>
  <c r="M4" i="21"/>
  <c r="O5" i="18"/>
  <c r="O6" i="18"/>
  <c r="O7" i="18"/>
  <c r="O8" i="18"/>
  <c r="O9" i="18"/>
  <c r="O10" i="18"/>
  <c r="O11" i="18"/>
  <c r="O4" i="18"/>
  <c r="N5" i="18"/>
  <c r="N6" i="18"/>
  <c r="N7" i="18"/>
  <c r="N8" i="18"/>
  <c r="N9" i="18"/>
  <c r="N10" i="18"/>
  <c r="N11" i="18"/>
  <c r="N4" i="18"/>
  <c r="O5" i="17"/>
  <c r="O6" i="17"/>
  <c r="O7" i="17"/>
  <c r="O8" i="17"/>
  <c r="O9" i="17"/>
  <c r="O10" i="17"/>
  <c r="O11" i="17"/>
  <c r="O12" i="17"/>
  <c r="O13" i="17"/>
  <c r="O14" i="17"/>
  <c r="O15" i="17"/>
  <c r="O16" i="17"/>
  <c r="O17" i="17"/>
  <c r="O18" i="17"/>
  <c r="O19" i="17"/>
  <c r="O20" i="17"/>
  <c r="O21" i="17"/>
  <c r="O22" i="17"/>
  <c r="O23" i="17"/>
  <c r="O24" i="17"/>
  <c r="O25" i="17"/>
  <c r="O26" i="17"/>
  <c r="O27" i="17"/>
  <c r="O28" i="17"/>
  <c r="O4" i="17"/>
  <c r="N5" i="17"/>
  <c r="N6" i="17"/>
  <c r="N7" i="17"/>
  <c r="N8" i="17"/>
  <c r="N9" i="17"/>
  <c r="N10" i="17"/>
  <c r="N11" i="17"/>
  <c r="N12" i="17"/>
  <c r="N13" i="17"/>
  <c r="N14" i="17"/>
  <c r="N15" i="17"/>
  <c r="N16" i="17"/>
  <c r="N17" i="17"/>
  <c r="N18" i="17"/>
  <c r="N19" i="17"/>
  <c r="N20" i="17"/>
  <c r="N21" i="17"/>
  <c r="N22" i="17"/>
  <c r="N23" i="17"/>
  <c r="N24" i="17"/>
  <c r="N25" i="17"/>
  <c r="N26" i="17"/>
  <c r="N27" i="17"/>
  <c r="N28" i="17"/>
  <c r="N4" i="17"/>
  <c r="R5" i="8"/>
  <c r="R6" i="8"/>
  <c r="R7" i="8"/>
  <c r="R8" i="8"/>
  <c r="R9" i="8"/>
  <c r="R10" i="8"/>
  <c r="R11" i="8"/>
  <c r="R4" i="8"/>
  <c r="Q5" i="8"/>
  <c r="Q6" i="8"/>
  <c r="Q7" i="8"/>
  <c r="Q8" i="8"/>
  <c r="Q9" i="8"/>
  <c r="Q10" i="8"/>
  <c r="Q11" i="8"/>
  <c r="Q4" i="8"/>
  <c r="N5" i="21"/>
  <c r="N6" i="21"/>
  <c r="N7" i="21"/>
  <c r="N8" i="21"/>
  <c r="N9" i="21"/>
  <c r="N10" i="21"/>
  <c r="N11" i="21"/>
  <c r="N12" i="21"/>
  <c r="N13" i="21"/>
  <c r="N14" i="21"/>
  <c r="N15" i="21"/>
  <c r="N17" i="21"/>
  <c r="N18" i="21"/>
  <c r="N19" i="21"/>
  <c r="N20" i="21"/>
  <c r="N21" i="21"/>
  <c r="N22" i="21"/>
  <c r="N23" i="21"/>
  <c r="N24" i="21"/>
  <c r="N25" i="21"/>
  <c r="M5" i="21"/>
  <c r="M6" i="21"/>
  <c r="M7" i="21"/>
  <c r="M8" i="21"/>
  <c r="M9" i="21"/>
  <c r="M10" i="21"/>
  <c r="M11" i="21"/>
  <c r="M12" i="21"/>
  <c r="M13" i="21"/>
  <c r="M14" i="21"/>
  <c r="M15" i="21"/>
  <c r="M17" i="21"/>
  <c r="M18" i="21"/>
  <c r="M19" i="21"/>
  <c r="M20" i="21"/>
  <c r="M21" i="21"/>
  <c r="M22" i="21"/>
  <c r="M23" i="21"/>
  <c r="M24" i="21"/>
  <c r="M25" i="21"/>
</calcChain>
</file>

<file path=xl/sharedStrings.xml><?xml version="1.0" encoding="utf-8"?>
<sst xmlns="http://schemas.openxmlformats.org/spreadsheetml/2006/main" count="209" uniqueCount="112">
  <si>
    <t>Parameter</t>
  </si>
  <si>
    <t>Value</t>
  </si>
  <si>
    <t>Simulation assumptions for baseband error</t>
    <phoneticPr fontId="2" type="noConversion"/>
  </si>
  <si>
    <t>Carrier frequency</t>
  </si>
  <si>
    <t>30GHz</t>
    <phoneticPr fontId="2" type="noConversion"/>
  </si>
  <si>
    <t>Subcarrier spacing</t>
    <phoneticPr fontId="2" type="noConversion"/>
  </si>
  <si>
    <t>120kHz</t>
    <phoneticPr fontId="2" type="noConversion"/>
  </si>
  <si>
    <t>Channel model</t>
  </si>
  <si>
    <t>BS antenna configurations</t>
  </si>
  <si>
    <t>Set A and Set B configurations</t>
    <phoneticPr fontId="2" type="noConversion"/>
  </si>
  <si>
    <t xml:space="preserve">
32 beams set A
8 beams set B
</t>
    <phoneticPr fontId="2" type="noConversion"/>
  </si>
  <si>
    <t>BS antenna element radiation pattern</t>
    <phoneticPr fontId="2" type="noConversion"/>
  </si>
  <si>
    <t>BS antenna height and antenna array down-tilt angle, if needed</t>
    <phoneticPr fontId="2" type="noConversion"/>
  </si>
  <si>
    <r>
      <t>25m, 110°(</t>
    </r>
    <r>
      <rPr>
        <b/>
        <sz val="12"/>
        <rFont val="Times New Roman"/>
        <family val="1"/>
      </rPr>
      <t>vivo</t>
    </r>
    <r>
      <rPr>
        <sz val="12"/>
        <rFont val="Times New Roman"/>
        <family val="1"/>
      </rPr>
      <t>)</t>
    </r>
    <phoneticPr fontId="2" type="noConversion"/>
  </si>
  <si>
    <t>UE antenna element radiation pattern</t>
    <phoneticPr fontId="2" type="noConversion"/>
  </si>
  <si>
    <t>UE moving speed</t>
    <phoneticPr fontId="2" type="noConversion"/>
  </si>
  <si>
    <t>3km/h</t>
    <phoneticPr fontId="2" type="noConversion"/>
  </si>
  <si>
    <t>Reference signal</t>
  </si>
  <si>
    <t>DRX</t>
  </si>
  <si>
    <t>No</t>
    <phoneticPr fontId="2" type="noConversion"/>
  </si>
  <si>
    <t>Number of samples in L1 averaging</t>
    <phoneticPr fontId="2" type="noConversion"/>
  </si>
  <si>
    <t xml:space="preserve">
1
</t>
    <phoneticPr fontId="2" type="noConversion"/>
  </si>
  <si>
    <t>SNR/SINR</t>
  </si>
  <si>
    <t>SNR= -3dB
Note: Simulation with other SNR levels are not precluded, e.g., for determining the SNR for ideal measurement.</t>
    <phoneticPr fontId="2" type="noConversion"/>
  </si>
  <si>
    <t>Simulation assumptions for RF error</t>
    <phoneticPr fontId="2" type="noConversion"/>
  </si>
  <si>
    <t>RF errors modeling</t>
    <phoneticPr fontId="2" type="noConversion"/>
  </si>
  <si>
    <t>UE related parameters</t>
    <phoneticPr fontId="2" type="noConversion"/>
  </si>
  <si>
    <t>SNR range</t>
    <phoneticPr fontId="2" type="noConversion"/>
  </si>
  <si>
    <t>Filter UEs  which SNR&gt; -3dB</t>
    <phoneticPr fontId="2" type="noConversion"/>
  </si>
  <si>
    <t>UE distribution</t>
    <phoneticPr fontId="2" type="noConversion"/>
  </si>
  <si>
    <t>100% outdoor</t>
    <phoneticPr fontId="2" type="noConversion"/>
  </si>
  <si>
    <t>Performance metrics</t>
    <phoneticPr fontId="2" type="noConversion"/>
  </si>
  <si>
    <t>KPI1</t>
    <phoneticPr fontId="2" type="noConversion"/>
  </si>
  <si>
    <t>KPI2</t>
    <phoneticPr fontId="2" type="noConversion"/>
  </si>
  <si>
    <t>Tdoc number</t>
    <phoneticPr fontId="2" type="noConversion"/>
  </si>
  <si>
    <t>vivo</t>
    <phoneticPr fontId="2" type="noConversion"/>
  </si>
  <si>
    <t>apple</t>
    <phoneticPr fontId="2" type="noConversion"/>
  </si>
  <si>
    <t>MTK</t>
    <phoneticPr fontId="2" type="noConversion"/>
  </si>
  <si>
    <t>huawei</t>
    <phoneticPr fontId="2" type="noConversion"/>
  </si>
  <si>
    <t>xiaomi</t>
    <phoneticPr fontId="2" type="noConversion"/>
  </si>
  <si>
    <t>Nokia</t>
    <phoneticPr fontId="2" type="noConversion"/>
  </si>
  <si>
    <t>QC</t>
    <phoneticPr fontId="2" type="noConversion"/>
  </si>
  <si>
    <t>Average</t>
    <phoneticPr fontId="2" type="noConversion"/>
  </si>
  <si>
    <t>Span</t>
    <phoneticPr fontId="2" type="noConversion"/>
  </si>
  <si>
    <t>K=1, X=1</t>
    <phoneticPr fontId="2" type="noConversion"/>
  </si>
  <si>
    <t>KPI 2
RSRP accuracy(dB)</t>
    <phoneticPr fontId="2" type="noConversion"/>
  </si>
  <si>
    <t>Top 1</t>
    <phoneticPr fontId="2" type="noConversion"/>
  </si>
  <si>
    <t>Top 3</t>
    <phoneticPr fontId="2" type="noConversion"/>
  </si>
  <si>
    <t>Top 5</t>
    <phoneticPr fontId="2" type="noConversion"/>
  </si>
  <si>
    <r>
      <t>Option 1(</t>
    </r>
    <r>
      <rPr>
        <b/>
        <sz val="12"/>
        <rFont val="Times New Roman"/>
        <family val="1"/>
      </rPr>
      <t>vivo</t>
    </r>
    <r>
      <rPr>
        <sz val="12"/>
        <rFont val="Times New Roman"/>
        <family val="1"/>
      </rPr>
      <t>):
One panel: (M, N, P, Mg, Ng) = (4, 8, 2, 1, 1), (dV, dH) = (0.5, 0.5) λ as baseline.
Number of Tx beams is 32
Option 2(</t>
    </r>
    <r>
      <rPr>
        <b/>
        <sz val="12"/>
        <rFont val="Times New Roman"/>
        <family val="1"/>
      </rPr>
      <t>MediaTek, Qualcomm</t>
    </r>
    <r>
      <rPr>
        <sz val="12"/>
        <rFont val="Times New Roman"/>
        <family val="1"/>
      </rPr>
      <t xml:space="preserve">):
Number of TX beams: 1
Baseband errors are independent for each TX beam
</t>
    </r>
  </si>
  <si>
    <t>KPI 1: Beam prediction accuracy</t>
    <phoneticPr fontId="2" type="noConversion"/>
  </si>
  <si>
    <t>K=1, X=2</t>
    <phoneticPr fontId="2" type="noConversion"/>
  </si>
  <si>
    <t>K=1, X=3</t>
    <phoneticPr fontId="2" type="noConversion"/>
  </si>
  <si>
    <r>
      <t xml:space="preserve">90%-tile L1-RSRP difference between the predicted L1-RSRP of the Top-1/ Top-3/ Top-5 predicted beam(s) and the </t>
    </r>
    <r>
      <rPr>
        <u/>
        <sz val="11"/>
        <color theme="1"/>
        <rFont val="Times New Roman"/>
        <family val="1"/>
      </rPr>
      <t xml:space="preserve">ground truth </t>
    </r>
    <r>
      <rPr>
        <sz val="11"/>
        <color theme="1"/>
        <rFont val="Times New Roman"/>
        <family val="1"/>
      </rPr>
      <t>L1-RSRP of the same beams</t>
    </r>
    <phoneticPr fontId="2" type="noConversion"/>
  </si>
  <si>
    <t>No error</t>
    <phoneticPr fontId="2" type="noConversion"/>
  </si>
  <si>
    <t>BB error</t>
    <phoneticPr fontId="2" type="noConversion"/>
  </si>
  <si>
    <t>RF error</t>
    <phoneticPr fontId="2" type="noConversion"/>
  </si>
  <si>
    <t>Both BB and RF error</t>
    <phoneticPr fontId="2" type="noConversion"/>
  </si>
  <si>
    <t>Top 1</t>
    <phoneticPr fontId="2" type="noConversion"/>
  </si>
  <si>
    <t>Top 3</t>
    <phoneticPr fontId="2" type="noConversion"/>
  </si>
  <si>
    <t>Top 5</t>
    <phoneticPr fontId="2" type="noConversion"/>
  </si>
  <si>
    <t>No error</t>
    <phoneticPr fontId="2" type="noConversion"/>
  </si>
  <si>
    <t>KPI 2
RSRP accuracy(dB)</t>
    <phoneticPr fontId="2" type="noConversion"/>
  </si>
  <si>
    <t>KPI 1: Beam prediction accuracy</t>
    <phoneticPr fontId="2" type="noConversion"/>
  </si>
  <si>
    <r>
      <t>Note: the ‘</t>
    </r>
    <r>
      <rPr>
        <u/>
        <sz val="11"/>
        <rFont val="Times New Roman"/>
        <family val="1"/>
      </rPr>
      <t>ground truth</t>
    </r>
    <r>
      <rPr>
        <sz val="11"/>
        <rFont val="Times New Roman"/>
        <family val="1"/>
      </rPr>
      <t>’ underlined in Case 3 refers to measurement result with consideration of measurement error</t>
    </r>
    <phoneticPr fontId="2" type="noConversion"/>
  </si>
  <si>
    <r>
      <t>Case 1: NLOS channel
-	Option 1(</t>
    </r>
    <r>
      <rPr>
        <b/>
        <sz val="12"/>
        <rFont val="Times New Roman"/>
        <family val="1"/>
      </rPr>
      <t>MediaTek</t>
    </r>
    <r>
      <rPr>
        <sz val="12"/>
        <rFont val="Times New Roman"/>
        <family val="1"/>
      </rPr>
      <t xml:space="preserve">): 
</t>
    </r>
    <r>
      <rPr>
        <sz val="12"/>
        <rFont val="Wingdings"/>
        <family val="1"/>
        <charset val="2"/>
      </rPr>
      <t></t>
    </r>
    <r>
      <rPr>
        <sz val="12"/>
        <rFont val="Times New Roman"/>
        <family val="1"/>
      </rPr>
      <t xml:space="preserve">	TDL-C, DS=100ns
-	Option 2(</t>
    </r>
    <r>
      <rPr>
        <b/>
        <sz val="12"/>
        <rFont val="Times New Roman"/>
        <family val="1"/>
      </rPr>
      <t>vivo, Apple, Qualcomm</t>
    </r>
    <r>
      <rPr>
        <sz val="12"/>
        <rFont val="Times New Roman"/>
        <family val="1"/>
      </rPr>
      <t xml:space="preserve">): 
</t>
    </r>
    <r>
      <rPr>
        <sz val="12"/>
        <rFont val="Wingdings"/>
        <family val="1"/>
        <charset val="2"/>
      </rPr>
      <t></t>
    </r>
    <r>
      <rPr>
        <sz val="12"/>
        <rFont val="Times New Roman"/>
        <family val="1"/>
      </rPr>
      <t xml:space="preserve">	CDL-C, DS=100ns
Case 2: AWGN channel (</t>
    </r>
    <r>
      <rPr>
        <b/>
        <sz val="12"/>
        <rFont val="Times New Roman"/>
        <family val="1"/>
      </rPr>
      <t>Nokia, xiaomi</t>
    </r>
    <r>
      <rPr>
        <sz val="12"/>
        <rFont val="Times New Roman"/>
        <family val="1"/>
      </rPr>
      <t xml:space="preserve">)
</t>
    </r>
    <phoneticPr fontId="2" type="noConversion"/>
  </si>
  <si>
    <t>32 beams with grid of 4 elevation angles from (100°to 150°) and 8 azimuth angles from (-60°to 60°)
Note: here the 0 degree in Elevation refers to +Z axis</t>
    <phoneticPr fontId="2" type="noConversion"/>
  </si>
  <si>
    <r>
      <t xml:space="preserve">•	Set A: 
</t>
    </r>
    <r>
      <rPr>
        <sz val="12"/>
        <rFont val="Wingdings"/>
        <family val="1"/>
        <charset val="2"/>
      </rPr>
      <t></t>
    </r>
    <r>
      <rPr>
        <sz val="12"/>
        <rFont val="Times New Roman"/>
        <family val="1"/>
      </rPr>
      <t xml:space="preserve">	4 elevation DFT beams: [106.25, 118.75, 131.25, 143.75]
</t>
    </r>
    <r>
      <rPr>
        <sz val="12"/>
        <rFont val="Wingdings"/>
        <family val="1"/>
        <charset val="2"/>
      </rPr>
      <t></t>
    </r>
    <r>
      <rPr>
        <sz val="12"/>
        <rFont val="Times New Roman"/>
        <family val="1"/>
      </rPr>
      <t xml:space="preserve">	8 azimuth DFT beams: [-52.5, -37.5, -22.5, -7.5, 7.5, 22.5, 37.5, 52.5]
•	Set B [(azimuth, elevation)]: 
</t>
    </r>
    <r>
      <rPr>
        <sz val="12"/>
        <rFont val="Wingdings"/>
        <family val="1"/>
        <charset val="2"/>
      </rPr>
      <t></t>
    </r>
    <r>
      <rPr>
        <sz val="12"/>
        <rFont val="Times New Roman"/>
        <family val="1"/>
      </rPr>
      <t xml:space="preserve">	[(-52.5, 143.75), (-37.5, 131.25), (-22.5, 118.75), (-7.5, 106.25), (7.5, 143.75), (22.5, 131.25), (37.5, 118.75), (52.5, 106.25)</t>
    </r>
    <phoneticPr fontId="2" type="noConversion"/>
  </si>
  <si>
    <t>Table 3 in R4-24205152</t>
    <phoneticPr fontId="2" type="noConversion"/>
  </si>
  <si>
    <t>KPI 2: Absolute RSRP accuracy
•	90%-tile L1-RSRP difference between the predicted L1-RSRP of the Top-1/ Top-3/ Top-5 predicted beam(s) and the ground truth L1-RSRP of the same beams</t>
    <phoneticPr fontId="2" type="noConversion"/>
  </si>
  <si>
    <t>Simulated Cases</t>
    <phoneticPr fontId="2" type="noConversion"/>
  </si>
  <si>
    <t>Case 1</t>
    <phoneticPr fontId="2" type="noConversion"/>
  </si>
  <si>
    <t>Case 3</t>
    <phoneticPr fontId="2" type="noConversion"/>
  </si>
  <si>
    <t>No error will be considered in training dataset, model input during inference and ground-truth</t>
    <phoneticPr fontId="2" type="noConversion"/>
  </si>
  <si>
    <t>Error will be considered in training dataset, model input during inference and ground-truth</t>
    <phoneticPr fontId="2" type="noConversion"/>
  </si>
  <si>
    <r>
      <t xml:space="preserve">90%-tile L1-RSRP difference between the predicted L1-RSRP of the Top-1/ Top-3/ Top-5 predicted beam(s) and the </t>
    </r>
    <r>
      <rPr>
        <u/>
        <sz val="11"/>
        <color theme="1"/>
        <rFont val="Times New Roman"/>
        <family val="1"/>
      </rPr>
      <t>ground truth</t>
    </r>
    <r>
      <rPr>
        <sz val="11"/>
        <color theme="1"/>
        <rFont val="Times New Roman"/>
        <family val="1"/>
      </rPr>
      <t xml:space="preserve"> L1-RSRP of the same beams</t>
    </r>
    <phoneticPr fontId="2" type="noConversion"/>
  </si>
  <si>
    <t>ZTE</t>
    <phoneticPr fontId="2" type="noConversion"/>
  </si>
  <si>
    <t>K=1, X=0</t>
    <phoneticPr fontId="2" type="noConversion"/>
  </si>
  <si>
    <t>K=2, X=0</t>
    <phoneticPr fontId="2" type="noConversion"/>
  </si>
  <si>
    <t>K=1, X=1</t>
    <phoneticPr fontId="2" type="noConversion"/>
  </si>
  <si>
    <t>MTK 1</t>
    <phoneticPr fontId="2" type="noConversion"/>
  </si>
  <si>
    <t>MTK 2-1</t>
    <phoneticPr fontId="2" type="noConversion"/>
  </si>
  <si>
    <t>MTK 2-2</t>
    <phoneticPr fontId="2" type="noConversion"/>
  </si>
  <si>
    <r>
      <t>Note 1: the ‘</t>
    </r>
    <r>
      <rPr>
        <u/>
        <sz val="11"/>
        <rFont val="Times New Roman"/>
        <family val="1"/>
      </rPr>
      <t>ground truth</t>
    </r>
    <r>
      <rPr>
        <sz val="11"/>
        <rFont val="Times New Roman"/>
        <family val="1"/>
      </rPr>
      <t>’ underlined in Case 1 refers to ideal value without consideration of measurement error</t>
    </r>
    <phoneticPr fontId="2" type="noConversion"/>
  </si>
  <si>
    <t>simulated scenarios</t>
    <phoneticPr fontId="2" type="noConversion"/>
  </si>
  <si>
    <t>scenario 1: Spatial domain prediction with 32 beams in Set A, Set B is subset of Set A and contains 8 beams for measurement. 
scenario 2: Spatial domain prediction with 32 CSI-RS beams in Set A and 8 SSB beams in Set B</t>
    <phoneticPr fontId="2" type="noConversion"/>
  </si>
  <si>
    <t>For setA determination:
Use the setup from 38.843 Table 6.3.1-1
Antenna setup and port layouts at gNB: (4, 8, 2, 1, 1, 1, 1), (dV, dH) = (0.5, 0.5) λ
Number of CSI-RS beams: 32
For setB determination:
Use a subset of antenna elements, e.g., below.
Antenna setup and port layouts at gNB: (2, 4, 2, 1, 1, 1, 1), (dV, dH) = (0.5, 0.5) λ
Number of SSB beams: 8</t>
    <phoneticPr fontId="2" type="noConversion"/>
  </si>
  <si>
    <t>BS Antenna Configuration and number of beams (for scenario 2)</t>
    <phoneticPr fontId="2" type="noConversion"/>
  </si>
  <si>
    <t>AoDs of Set A and Set B (°) (for scenario 2)</t>
    <phoneticPr fontId="2" type="noConversion"/>
  </si>
  <si>
    <t>AoDs of Set A and Set B (°) (for scenraio 1)</t>
    <phoneticPr fontId="2" type="noConversion"/>
  </si>
  <si>
    <t>Azimuth and elevation angle ranges (for scenraio 1)</t>
    <phoneticPr fontId="2" type="noConversion"/>
  </si>
  <si>
    <t>Beam pattern legend for Set A and Set B (for scenraio 1)</t>
    <phoneticPr fontId="2" type="noConversion"/>
  </si>
  <si>
    <t xml:space="preserve">
CSI-RS (for scenario 1) or SSB (for scenario 2)
</t>
    <phoneticPr fontId="2" type="noConversion"/>
  </si>
  <si>
    <t>K=1, X=5</t>
  </si>
  <si>
    <t>Simulation assumptions for error modelling (R4-2511797)</t>
    <phoneticPr fontId="2" type="noConversion"/>
  </si>
  <si>
    <r>
      <t>Truncated Gaussian distribution under ±4.5 dB RF error (</t>
    </r>
    <r>
      <rPr>
        <sz val="12"/>
        <rFont val="微软雅黑"/>
        <family val="1"/>
        <charset val="134"/>
      </rPr>
      <t>〖</t>
    </r>
    <r>
      <rPr>
        <sz val="12"/>
        <rFont val="Times New Roman"/>
        <family val="1"/>
      </rPr>
      <t>μ=0,σ</t>
    </r>
    <r>
      <rPr>
        <sz val="12"/>
        <rFont val="微软雅黑"/>
        <family val="1"/>
        <charset val="134"/>
      </rPr>
      <t>〗</t>
    </r>
    <r>
      <rPr>
        <sz val="12"/>
        <rFont val="Times New Roman"/>
        <family val="1"/>
      </rPr>
      <t>^2=4.5) is used
Each TX beam are Independent
2Rx chains with independent RF error per chain (same distribution for each chain)</t>
    </r>
    <phoneticPr fontId="2" type="noConversion"/>
  </si>
  <si>
    <t>Set A (CSI-RS):
•	4 elevation DFT beams: [106.25, 118.75, 131.25, 143.75]
•	8 azimuth DFT beams: [-52.5, -37.5, -22.5, -7.5, 7.5, 22.5, 37.5, 52.5]
Set B (SSB):
•	2 elevation DFT beams: [112.5, 137.5]
•	4 azimuth DFT beams: [-45, -15, 15, 45]
Companies can use a subset of antenna elements to generate wider DFT beams for SSB. One of the options to generate setB beams is shown below.  Other options to generate setB beams are not precluded.</t>
    <phoneticPr fontId="2" type="noConversion"/>
  </si>
  <si>
    <t>QC</t>
    <phoneticPr fontId="2" type="noConversion"/>
  </si>
  <si>
    <t>Table 2 in R4-2511797</t>
    <phoneticPr fontId="2" type="noConversion"/>
  </si>
  <si>
    <t>K=1, X=5</t>
    <phoneticPr fontId="2" type="noConversion"/>
  </si>
  <si>
    <t>K=1, X=5</t>
    <phoneticPr fontId="2" type="noConversion"/>
  </si>
  <si>
    <t>Apple</t>
    <phoneticPr fontId="2" type="noConversion"/>
  </si>
  <si>
    <t>Keysight</t>
    <phoneticPr fontId="2" type="noConversion"/>
  </si>
  <si>
    <t>Keysight 1</t>
    <phoneticPr fontId="2" type="noConversion"/>
  </si>
  <si>
    <t>Keysight 2</t>
    <phoneticPr fontId="2" type="noConversion"/>
  </si>
  <si>
    <t>Note 2: 
source from ‘MTK 1’ means using dataset from MTK
source from ‘MTK 2-1’ means using reference dataset (use equal size with MTK)
source from ‘MTK 2-2’ means using reference dataset (full size)
source from ‘Keysight 1’ means using dataset from Keysight
source from ‘Keysight 2’ means using reference dataset</t>
    <phoneticPr fontId="2" type="noConversion"/>
  </si>
  <si>
    <r>
      <t xml:space="preserve">3GPP TSG-RAN WG4 Meeting #118                                                                     </t>
    </r>
    <r>
      <rPr>
        <b/>
        <sz val="12"/>
        <rFont val="等线"/>
        <family val="1"/>
        <charset val="134"/>
      </rPr>
      <t>R4-26x</t>
    </r>
    <r>
      <rPr>
        <b/>
        <sz val="12"/>
        <rFont val="等线"/>
        <family val="2"/>
        <scheme val="minor"/>
      </rPr>
      <t xml:space="preserve">
Gothenburg, Sweden 9th – 13th February, 2026
Title: Summary on beam management simulation results
Source:  vivo
Agenda item: 6.11.1
Document for: Information</t>
    </r>
    <phoneticPr fontId="2" type="noConversion"/>
  </si>
  <si>
    <t xml:space="preserve">In this contribution simulation results submitted by companies for AI beam prediction in RAN4#118 are summarized. </t>
    <phoneticPr fontId="2" type="noConversion"/>
  </si>
  <si>
    <t>R4-2521017 vivo
R4-2520346 MediaTek
R4-2514308 Nokia
R4-2520488 Xiaomi                                                                                                                                                                   R4-2602037 Qualcomm
R4-2521383 Huawei
R4-2514092 ZTE Corporation, Sanechips
R4-2509427 Apple
R4-2520544 Keysight</t>
    <phoneticPr fontId="2" type="noConversion"/>
  </si>
  <si>
    <r>
      <t>The successful rate for the correct prediction which is considered as maximum</t>
    </r>
    <r>
      <rPr>
        <u/>
        <sz val="11"/>
        <color theme="1"/>
        <rFont val="Times New Roman"/>
        <family val="1"/>
      </rPr>
      <t xml:space="preserve"> ground truth</t>
    </r>
    <r>
      <rPr>
        <sz val="11"/>
        <color theme="1"/>
        <rFont val="Times New Roman"/>
        <family val="1"/>
      </rPr>
      <t xml:space="preserve"> RSRP among top-K predicted beams is larger than the ground truth RSRP of the strongest genie-aided beam – x dB, where K=1, X= 1, 2, 3dB</t>
    </r>
    <phoneticPr fontId="2" type="noConversion"/>
  </si>
  <si>
    <r>
      <t xml:space="preserve">The successful rate for the correct prediction which is considered as maximum </t>
    </r>
    <r>
      <rPr>
        <u/>
        <sz val="11"/>
        <color theme="1"/>
        <rFont val="Times New Roman"/>
        <family val="1"/>
      </rPr>
      <t>ground truth</t>
    </r>
    <r>
      <rPr>
        <sz val="11"/>
        <color theme="1"/>
        <rFont val="Times New Roman"/>
        <family val="1"/>
      </rPr>
      <t xml:space="preserve"> RSRP among top-K predicted beams is larger than the</t>
    </r>
    <r>
      <rPr>
        <u/>
        <sz val="11"/>
        <color theme="1"/>
        <rFont val="Times New Roman"/>
        <family val="1"/>
      </rPr>
      <t xml:space="preserve"> ground truth</t>
    </r>
    <r>
      <rPr>
        <sz val="11"/>
        <color theme="1"/>
        <rFont val="Times New Roman"/>
        <family val="1"/>
      </rPr>
      <t xml:space="preserve"> RSRP of the strongest genie-aided beam – x dB, where K=1, X= 1, 2, 3dB</t>
    </r>
    <phoneticPr fontId="2" type="noConversion"/>
  </si>
  <si>
    <t xml:space="preserve">KPI 1: Beam prediction accuracy
•	The successful rate for the correct prediction which is considered as maximum ground truth RSRP among top-K predicted beams is larger than the ground truth RSRP of the strongest genie-aided beam – x dB, where K=1, X= 0,1, 2, 3dB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</si>
</sst>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等线"/>
      <family val="2"/>
      <charset val="134"/>
      <scheme val="minor"/>
    </font>
    <font>
      <b/>
      <sz val="12"/>
      <name val="等线"/>
      <family val="2"/>
      <scheme val="minor"/>
    </font>
    <font>
      <sz val="9"/>
      <name val="等线"/>
      <family val="2"/>
      <charset val="134"/>
      <scheme val="minor"/>
    </font>
    <font>
      <sz val="12"/>
      <name val="Calibri (Body)"/>
      <family val="1"/>
    </font>
    <font>
      <sz val="18"/>
      <color theme="1"/>
      <name val="Arial"/>
      <family val="2"/>
    </font>
    <font>
      <b/>
      <sz val="12"/>
      <color theme="1"/>
      <name val="Times New Roman"/>
      <family val="1"/>
    </font>
    <font>
      <sz val="12"/>
      <color theme="1"/>
      <name val="Times New Roman"/>
      <family val="1"/>
    </font>
    <font>
      <sz val="12"/>
      <name val="Times New Roman"/>
      <family val="1"/>
    </font>
    <font>
      <b/>
      <sz val="12"/>
      <name val="Times New Roman"/>
      <family val="1"/>
    </font>
    <font>
      <sz val="11"/>
      <name val="Times New Roman"/>
      <family val="1"/>
    </font>
    <font>
      <sz val="11"/>
      <color theme="1"/>
      <name val="等线"/>
      <family val="2"/>
      <charset val="134"/>
      <scheme val="minor"/>
    </font>
    <font>
      <sz val="11"/>
      <color theme="1"/>
      <name val="Times New Roman"/>
      <family val="1"/>
    </font>
    <font>
      <sz val="11"/>
      <color rgb="FF000000"/>
      <name val="Times New Roman"/>
      <family val="1"/>
    </font>
    <font>
      <sz val="12"/>
      <name val="Wingdings"/>
      <family val="1"/>
      <charset val="2"/>
    </font>
    <font>
      <sz val="14"/>
      <color theme="1"/>
      <name val="Arial"/>
      <family val="2"/>
    </font>
    <font>
      <u/>
      <sz val="11"/>
      <color theme="1"/>
      <name val="Times New Roman"/>
      <family val="1"/>
    </font>
    <font>
      <u/>
      <sz val="11"/>
      <name val="Times New Roman"/>
      <family val="1"/>
    </font>
    <font>
      <b/>
      <sz val="12"/>
      <name val="等线"/>
      <family val="1"/>
      <charset val="134"/>
    </font>
    <font>
      <sz val="12"/>
      <name val="微软雅黑"/>
      <family val="1"/>
      <charset val="134"/>
    </font>
  </fonts>
  <fills count="9">
    <fill>
      <patternFill patternType="none"/>
    </fill>
    <fill>
      <patternFill patternType="gray125"/>
    </fill>
    <fill>
      <patternFill patternType="solid">
        <fgColor rgb="FFD9D9D9"/>
        <bgColor indexed="64"/>
      </patternFill>
    </fill>
    <fill>
      <patternFill patternType="solid">
        <fgColor theme="4"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s>
  <cellStyleXfs count="3">
    <xf numFmtId="0" fontId="0" fillId="0" borderId="0"/>
    <xf numFmtId="9" fontId="10" fillId="0" borderId="0" applyFont="0" applyFill="0" applyBorder="0" applyAlignment="0" applyProtection="0">
      <alignment vertical="center"/>
    </xf>
    <xf numFmtId="0" fontId="10" fillId="0" borderId="0">
      <alignment vertical="center"/>
    </xf>
  </cellStyleXfs>
  <cellXfs count="61">
    <xf numFmtId="0" fontId="0" fillId="0" borderId="0" xfId="0"/>
    <xf numFmtId="0" fontId="1" fillId="0" borderId="1" xfId="0"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wrapText="1"/>
    </xf>
    <xf numFmtId="0" fontId="5" fillId="2" borderId="2" xfId="0" applyFont="1" applyFill="1" applyBorder="1" applyAlignment="1">
      <alignment horizontal="center" vertical="center" wrapText="1"/>
    </xf>
    <xf numFmtId="0" fontId="6" fillId="0" borderId="2" xfId="0" applyFont="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wrapText="1"/>
    </xf>
    <xf numFmtId="0" fontId="11" fillId="0" borderId="0" xfId="0" applyFont="1"/>
    <xf numFmtId="0" fontId="11" fillId="0" borderId="2" xfId="0" applyFont="1" applyBorder="1" applyAlignment="1">
      <alignment horizontal="center" vertical="center"/>
    </xf>
    <xf numFmtId="0" fontId="11" fillId="0" borderId="5" xfId="0" applyFont="1" applyBorder="1" applyAlignment="1">
      <alignment vertical="center"/>
    </xf>
    <xf numFmtId="0" fontId="9"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9" xfId="0" applyFont="1" applyFill="1" applyBorder="1" applyAlignment="1">
      <alignment horizontal="center" vertical="center" wrapText="1"/>
    </xf>
    <xf numFmtId="176" fontId="11" fillId="0" borderId="2" xfId="1" applyNumberFormat="1" applyFont="1" applyBorder="1" applyAlignment="1">
      <alignment horizontal="center" vertical="center"/>
    </xf>
    <xf numFmtId="176" fontId="11" fillId="0" borderId="2" xfId="0" applyNumberFormat="1" applyFont="1" applyBorder="1" applyAlignment="1">
      <alignment horizontal="center" vertical="center"/>
    </xf>
    <xf numFmtId="176" fontId="11" fillId="0" borderId="2" xfId="0" applyNumberFormat="1" applyFont="1" applyBorder="1" applyAlignment="1">
      <alignment horizontal="center"/>
    </xf>
    <xf numFmtId="176" fontId="11" fillId="0" borderId="2" xfId="0" applyNumberFormat="1" applyFont="1" applyBorder="1"/>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176" fontId="11" fillId="0" borderId="2" xfId="1" applyNumberFormat="1" applyFont="1" applyFill="1" applyBorder="1" applyAlignment="1">
      <alignment horizontal="center" vertical="center"/>
    </xf>
    <xf numFmtId="176" fontId="9" fillId="0" borderId="2" xfId="0" applyNumberFormat="1" applyFont="1" applyBorder="1" applyAlignment="1">
      <alignment horizontal="center" vertical="center" wrapText="1"/>
    </xf>
    <xf numFmtId="176" fontId="11" fillId="0" borderId="0" xfId="1" applyNumberFormat="1" applyFont="1" applyFill="1" applyBorder="1" applyAlignment="1">
      <alignment horizontal="center" vertical="center"/>
    </xf>
    <xf numFmtId="0" fontId="11" fillId="0" borderId="2" xfId="0" applyFont="1" applyBorder="1" applyAlignment="1">
      <alignment horizontal="center" vertical="center" wrapText="1"/>
    </xf>
    <xf numFmtId="0" fontId="9" fillId="0" borderId="0" xfId="0" applyFont="1" applyAlignment="1">
      <alignment horizontal="center" vertical="center" wrapText="1"/>
    </xf>
    <xf numFmtId="0" fontId="4" fillId="0" borderId="0" xfId="0" applyFont="1" applyAlignment="1">
      <alignment horizontal="center"/>
    </xf>
    <xf numFmtId="0" fontId="14" fillId="3" borderId="3" xfId="0" applyFont="1" applyFill="1" applyBorder="1" applyAlignment="1">
      <alignment horizontal="center"/>
    </xf>
    <xf numFmtId="0" fontId="11" fillId="0" borderId="0" xfId="0" applyFont="1" applyAlignment="1">
      <alignment horizontal="center"/>
    </xf>
    <xf numFmtId="0" fontId="9" fillId="5" borderId="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0" borderId="0" xfId="0" applyFont="1" applyAlignment="1">
      <alignment horizontal="left" wrapText="1"/>
    </xf>
    <xf numFmtId="0" fontId="9" fillId="0" borderId="0" xfId="0" applyFont="1" applyAlignment="1">
      <alignment horizontal="center" vertical="center"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6" xfId="0" applyFont="1" applyFill="1" applyBorder="1" applyAlignment="1">
      <alignment horizontal="center" vertical="center"/>
    </xf>
    <xf numFmtId="0" fontId="11" fillId="6" borderId="7"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6" xfId="0" applyFont="1" applyFill="1" applyBorder="1" applyAlignment="1">
      <alignment horizontal="center" vertical="center"/>
    </xf>
    <xf numFmtId="0" fontId="11" fillId="7" borderId="7" xfId="0" applyFont="1" applyFill="1" applyBorder="1" applyAlignment="1">
      <alignment horizontal="center" vertical="center"/>
    </xf>
    <xf numFmtId="0" fontId="11" fillId="8" borderId="5" xfId="0" applyFont="1" applyFill="1" applyBorder="1" applyAlignment="1">
      <alignment horizontal="center" wrapText="1"/>
    </xf>
    <xf numFmtId="0" fontId="11" fillId="8" borderId="6" xfId="0" applyFont="1" applyFill="1" applyBorder="1" applyAlignment="1">
      <alignment horizontal="center" wrapText="1"/>
    </xf>
    <xf numFmtId="0" fontId="11" fillId="8" borderId="7" xfId="0" applyFont="1" applyFill="1" applyBorder="1" applyAlignment="1">
      <alignment horizontal="center" wrapText="1"/>
    </xf>
    <xf numFmtId="0" fontId="11" fillId="6" borderId="2" xfId="0" applyFont="1" applyFill="1" applyBorder="1" applyAlignment="1">
      <alignment horizontal="center" vertical="center"/>
    </xf>
    <xf numFmtId="0" fontId="11" fillId="7" borderId="2" xfId="0" applyFont="1" applyFill="1" applyBorder="1" applyAlignment="1">
      <alignment horizontal="center" vertical="center"/>
    </xf>
    <xf numFmtId="0" fontId="11" fillId="8" borderId="8" xfId="0" applyFont="1" applyFill="1" applyBorder="1" applyAlignment="1">
      <alignment horizontal="center" vertical="center" wrapText="1"/>
    </xf>
  </cellXfs>
  <cellStyles count="3">
    <cellStyle name="百分比" xfId="1" builtinId="5"/>
    <cellStyle name="常规" xfId="0" builtinId="0"/>
    <cellStyle name="常规 2" xfId="2"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933450</xdr:colOff>
      <xdr:row>11</xdr:row>
      <xdr:rowOff>76200</xdr:rowOff>
    </xdr:from>
    <xdr:to>
      <xdr:col>1</xdr:col>
      <xdr:colOff>6000750</xdr:colOff>
      <xdr:row>11</xdr:row>
      <xdr:rowOff>3171445</xdr:rowOff>
    </xdr:to>
    <xdr:pic>
      <xdr:nvPicPr>
        <xdr:cNvPr id="3" name="图片 2">
          <a:extLst>
            <a:ext uri="{FF2B5EF4-FFF2-40B4-BE49-F238E27FC236}">
              <a16:creationId xmlns:a16="http://schemas.microsoft.com/office/drawing/2014/main" id="{47EF5CA5-2974-4C62-AED1-7E0AAA910E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90775" y="6353175"/>
          <a:ext cx="5067300" cy="3095245"/>
        </a:xfrm>
        <a:prstGeom prst="rect">
          <a:avLst/>
        </a:prstGeom>
      </xdr:spPr>
    </xdr:pic>
    <xdr:clientData/>
  </xdr:twoCellAnchor>
  <xdr:twoCellAnchor editAs="oneCell">
    <xdr:from>
      <xdr:col>1</xdr:col>
      <xdr:colOff>504825</xdr:colOff>
      <xdr:row>13</xdr:row>
      <xdr:rowOff>485775</xdr:rowOff>
    </xdr:from>
    <xdr:to>
      <xdr:col>1</xdr:col>
      <xdr:colOff>5292971</xdr:colOff>
      <xdr:row>13</xdr:row>
      <xdr:rowOff>1920949</xdr:rowOff>
    </xdr:to>
    <xdr:pic>
      <xdr:nvPicPr>
        <xdr:cNvPr id="5" name="图片 4">
          <a:extLst>
            <a:ext uri="{FF2B5EF4-FFF2-40B4-BE49-F238E27FC236}">
              <a16:creationId xmlns:a16="http://schemas.microsoft.com/office/drawing/2014/main" id="{74A09302-842E-46CA-B88A-832503055E3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62150" y="10877550"/>
          <a:ext cx="4788146" cy="143517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7D4DB-CECF-4BE0-82E2-4E0D87A9D21A}">
  <dimension ref="A1:A3"/>
  <sheetViews>
    <sheetView zoomScale="130" zoomScaleNormal="130" workbookViewId="0"/>
  </sheetViews>
  <sheetFormatPr defaultRowHeight="14.25"/>
  <cols>
    <col min="1" max="1" width="87.625" customWidth="1"/>
  </cols>
  <sheetData>
    <row r="1" spans="1:1" ht="125.25" customHeight="1" thickBot="1">
      <c r="A1" s="1" t="s">
        <v>106</v>
      </c>
    </row>
    <row r="2" spans="1:1" ht="16.5" thickBot="1">
      <c r="A2" s="2"/>
    </row>
    <row r="3" spans="1:1" ht="39.75" customHeight="1" thickBot="1">
      <c r="A3" s="3" t="s">
        <v>107</v>
      </c>
    </row>
  </sheetData>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227D5-0B0C-4A90-A8A7-E4EEDA29079B}">
  <dimension ref="A1:B35"/>
  <sheetViews>
    <sheetView zoomScale="85" zoomScaleNormal="85" workbookViewId="0">
      <selection activeCell="B30" sqref="B30"/>
    </sheetView>
  </sheetViews>
  <sheetFormatPr defaultColWidth="9.125" defaultRowHeight="14.25"/>
  <cols>
    <col min="1" max="1" width="19.125" customWidth="1"/>
    <col min="2" max="2" width="99.625" customWidth="1"/>
  </cols>
  <sheetData>
    <row r="1" spans="1:2" ht="23.25">
      <c r="A1" s="31" t="s">
        <v>94</v>
      </c>
      <c r="B1" s="31"/>
    </row>
    <row r="2" spans="1:2" ht="15.75">
      <c r="A2" s="4" t="s">
        <v>0</v>
      </c>
      <c r="B2" s="4" t="s">
        <v>1</v>
      </c>
    </row>
    <row r="3" spans="1:2" ht="18">
      <c r="A3" s="32" t="s">
        <v>2</v>
      </c>
      <c r="B3" s="32"/>
    </row>
    <row r="4" spans="1:2" ht="15.75">
      <c r="A4" s="5" t="s">
        <v>3</v>
      </c>
      <c r="B4" s="6" t="s">
        <v>4</v>
      </c>
    </row>
    <row r="5" spans="1:2" ht="15.75">
      <c r="A5" s="5" t="s">
        <v>5</v>
      </c>
      <c r="B5" s="6" t="s">
        <v>6</v>
      </c>
    </row>
    <row r="6" spans="1:2" ht="133.5" customHeight="1">
      <c r="A6" s="7" t="s">
        <v>7</v>
      </c>
      <c r="B6" s="6" t="s">
        <v>65</v>
      </c>
    </row>
    <row r="7" spans="1:2" ht="124.5" customHeight="1">
      <c r="A7" s="5" t="s">
        <v>8</v>
      </c>
      <c r="B7" s="6" t="s">
        <v>49</v>
      </c>
    </row>
    <row r="8" spans="1:2" ht="63">
      <c r="A8" s="7" t="s">
        <v>9</v>
      </c>
      <c r="B8" s="6" t="s">
        <v>10</v>
      </c>
    </row>
    <row r="9" spans="1:2" ht="31.5">
      <c r="A9" s="5" t="s">
        <v>11</v>
      </c>
      <c r="B9" s="6" t="s">
        <v>98</v>
      </c>
    </row>
    <row r="10" spans="1:2" ht="47.25">
      <c r="A10" s="5" t="s">
        <v>12</v>
      </c>
      <c r="B10" s="6" t="s">
        <v>13</v>
      </c>
    </row>
    <row r="11" spans="1:2" ht="63" customHeight="1">
      <c r="A11" s="5" t="s">
        <v>84</v>
      </c>
      <c r="B11" s="6" t="s">
        <v>85</v>
      </c>
    </row>
    <row r="12" spans="1:2" ht="252.75" customHeight="1">
      <c r="A12" s="5" t="s">
        <v>91</v>
      </c>
      <c r="B12" s="6"/>
    </row>
    <row r="13" spans="1:2" ht="71.25" customHeight="1">
      <c r="A13" s="5" t="s">
        <v>90</v>
      </c>
      <c r="B13" s="6" t="s">
        <v>66</v>
      </c>
    </row>
    <row r="14" spans="1:2" ht="245.25" customHeight="1">
      <c r="A14" s="5" t="s">
        <v>89</v>
      </c>
      <c r="B14" s="6" t="s">
        <v>67</v>
      </c>
    </row>
    <row r="15" spans="1:2" ht="159.75" customHeight="1">
      <c r="A15" s="5" t="s">
        <v>88</v>
      </c>
      <c r="B15" s="6" t="s">
        <v>96</v>
      </c>
    </row>
    <row r="16" spans="1:2" ht="205.5" customHeight="1">
      <c r="A16" s="5" t="s">
        <v>87</v>
      </c>
      <c r="B16" s="6" t="s">
        <v>86</v>
      </c>
    </row>
    <row r="17" spans="1:2" ht="31.5">
      <c r="A17" s="5" t="s">
        <v>14</v>
      </c>
      <c r="B17" s="6" t="s">
        <v>68</v>
      </c>
    </row>
    <row r="18" spans="1:2" ht="15.75">
      <c r="A18" s="5" t="s">
        <v>15</v>
      </c>
      <c r="B18" s="6" t="s">
        <v>16</v>
      </c>
    </row>
    <row r="19" spans="1:2" ht="47.25">
      <c r="A19" s="5" t="s">
        <v>17</v>
      </c>
      <c r="B19" s="6" t="s">
        <v>92</v>
      </c>
    </row>
    <row r="20" spans="1:2" ht="15.75">
      <c r="A20" s="5" t="s">
        <v>18</v>
      </c>
      <c r="B20" s="6" t="s">
        <v>19</v>
      </c>
    </row>
    <row r="21" spans="1:2" ht="34.5" customHeight="1">
      <c r="A21" s="7" t="s">
        <v>20</v>
      </c>
      <c r="B21" s="6" t="s">
        <v>21</v>
      </c>
    </row>
    <row r="22" spans="1:2" ht="31.5">
      <c r="A22" s="5" t="s">
        <v>22</v>
      </c>
      <c r="B22" s="8" t="s">
        <v>23</v>
      </c>
    </row>
    <row r="23" spans="1:2" ht="15.75" customHeight="1">
      <c r="A23" s="32" t="s">
        <v>24</v>
      </c>
      <c r="B23" s="32"/>
    </row>
    <row r="24" spans="1:2" ht="64.5" customHeight="1">
      <c r="A24" s="7" t="s">
        <v>25</v>
      </c>
      <c r="B24" s="8" t="s">
        <v>95</v>
      </c>
    </row>
    <row r="25" spans="1:2" ht="15.75" customHeight="1">
      <c r="A25" s="32" t="s">
        <v>26</v>
      </c>
      <c r="B25" s="32"/>
    </row>
    <row r="26" spans="1:2" ht="15.75" customHeight="1">
      <c r="A26" s="7" t="s">
        <v>27</v>
      </c>
      <c r="B26" s="8" t="s">
        <v>28</v>
      </c>
    </row>
    <row r="27" spans="1:2" ht="15.75" customHeight="1">
      <c r="A27" s="7" t="s">
        <v>29</v>
      </c>
      <c r="B27" s="8" t="s">
        <v>30</v>
      </c>
    </row>
    <row r="28" spans="1:2" ht="15.75" customHeight="1">
      <c r="A28" s="32" t="s">
        <v>31</v>
      </c>
      <c r="B28" s="32"/>
    </row>
    <row r="29" spans="1:2" ht="46.5" customHeight="1">
      <c r="A29" s="6" t="s">
        <v>32</v>
      </c>
      <c r="B29" s="7" t="s">
        <v>111</v>
      </c>
    </row>
    <row r="30" spans="1:2" ht="80.25" customHeight="1">
      <c r="A30" s="7" t="s">
        <v>33</v>
      </c>
      <c r="B30" s="7" t="s">
        <v>69</v>
      </c>
    </row>
    <row r="31" spans="1:2" ht="15.75" customHeight="1">
      <c r="A31" s="32" t="s">
        <v>70</v>
      </c>
      <c r="B31" s="32"/>
    </row>
    <row r="32" spans="1:2" ht="33" customHeight="1">
      <c r="A32" s="25" t="s">
        <v>71</v>
      </c>
      <c r="B32" s="7" t="s">
        <v>73</v>
      </c>
    </row>
    <row r="33" spans="1:2" ht="26.25" customHeight="1">
      <c r="A33" s="24" t="s">
        <v>72</v>
      </c>
      <c r="B33" s="7" t="s">
        <v>74</v>
      </c>
    </row>
    <row r="34" spans="1:2" ht="18">
      <c r="A34" s="32" t="s">
        <v>34</v>
      </c>
      <c r="B34" s="32"/>
    </row>
    <row r="35" spans="1:2" ht="141.75">
      <c r="A35" s="5" t="s">
        <v>34</v>
      </c>
      <c r="B35" s="8" t="s">
        <v>108</v>
      </c>
    </row>
  </sheetData>
  <mergeCells count="7">
    <mergeCell ref="A1:B1"/>
    <mergeCell ref="A3:B3"/>
    <mergeCell ref="A23:B23"/>
    <mergeCell ref="A25:B25"/>
    <mergeCell ref="A34:B34"/>
    <mergeCell ref="A28:B28"/>
    <mergeCell ref="A31:B31"/>
  </mergeCells>
  <phoneticPr fontId="2" type="noConversion"/>
  <pageMargins left="0.7" right="0.7" top="0.75" bottom="0.75" header="0.3" footer="0.3"/>
  <pageSetup paperSize="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54DFD-D42B-4C8E-82D9-5DE3FE624335}">
  <dimension ref="A2:R17"/>
  <sheetViews>
    <sheetView zoomScaleNormal="100" workbookViewId="0">
      <pane xSplit="14" ySplit="3" topLeftCell="O4" activePane="bottomRight" state="frozen"/>
      <selection pane="topRight" activeCell="M1" sqref="M1"/>
      <selection pane="bottomLeft" activeCell="A4" sqref="A4"/>
      <selection pane="bottomRight" activeCell="C9" sqref="C9"/>
    </sheetView>
  </sheetViews>
  <sheetFormatPr defaultColWidth="9" defaultRowHeight="15"/>
  <cols>
    <col min="1" max="1" width="12.625" style="9" customWidth="1"/>
    <col min="2" max="2" width="26.125" style="9" customWidth="1"/>
    <col min="3" max="11" width="9" style="9"/>
    <col min="12" max="12" width="15" style="9" customWidth="1"/>
    <col min="13" max="16384" width="9" style="9"/>
  </cols>
  <sheetData>
    <row r="2" spans="1:18">
      <c r="B2" s="33"/>
      <c r="C2" s="33"/>
      <c r="D2" s="33"/>
      <c r="E2" s="33"/>
      <c r="F2" s="33"/>
      <c r="G2" s="33"/>
      <c r="H2" s="33"/>
      <c r="I2" s="33"/>
      <c r="J2" s="33"/>
    </row>
    <row r="3" spans="1:18">
      <c r="A3" s="10"/>
      <c r="B3" s="10"/>
      <c r="C3" s="10"/>
      <c r="D3" s="11"/>
      <c r="E3" s="10" t="s">
        <v>35</v>
      </c>
      <c r="F3" s="10" t="s">
        <v>101</v>
      </c>
      <c r="G3" s="10" t="s">
        <v>80</v>
      </c>
      <c r="H3" s="10" t="s">
        <v>81</v>
      </c>
      <c r="I3" s="10" t="s">
        <v>82</v>
      </c>
      <c r="J3" s="10" t="s">
        <v>38</v>
      </c>
      <c r="K3" s="10" t="s">
        <v>39</v>
      </c>
      <c r="L3" s="10" t="s">
        <v>40</v>
      </c>
      <c r="M3" s="10" t="s">
        <v>41</v>
      </c>
      <c r="N3" s="10" t="s">
        <v>76</v>
      </c>
      <c r="O3" s="10" t="s">
        <v>103</v>
      </c>
      <c r="P3" s="10" t="s">
        <v>104</v>
      </c>
      <c r="Q3" s="10" t="s">
        <v>42</v>
      </c>
      <c r="R3" s="10" t="s">
        <v>43</v>
      </c>
    </row>
    <row r="4" spans="1:18" ht="15.75" customHeight="1">
      <c r="A4" s="40" t="s">
        <v>50</v>
      </c>
      <c r="B4" s="37" t="s">
        <v>109</v>
      </c>
      <c r="C4" s="16" t="s">
        <v>77</v>
      </c>
      <c r="D4" s="45" t="s">
        <v>54</v>
      </c>
      <c r="E4" s="21">
        <v>79.069999999999993</v>
      </c>
      <c r="F4" s="21">
        <v>60</v>
      </c>
      <c r="G4" s="26">
        <v>68</v>
      </c>
      <c r="H4" s="26">
        <v>59</v>
      </c>
      <c r="I4" s="26">
        <v>70</v>
      </c>
      <c r="J4" s="21"/>
      <c r="K4" s="21">
        <v>66.39</v>
      </c>
      <c r="L4" s="21">
        <v>75.64</v>
      </c>
      <c r="M4" s="21"/>
      <c r="N4" s="21">
        <v>85.48</v>
      </c>
      <c r="O4" s="21">
        <v>84.8</v>
      </c>
      <c r="P4" s="21">
        <v>86.7</v>
      </c>
      <c r="Q4" s="21">
        <f>AVERAGE(E4:P4)</f>
        <v>73.507999999999996</v>
      </c>
      <c r="R4" s="21">
        <f>MAX(E4:P4)-MIN(E4:P4)</f>
        <v>27.700000000000003</v>
      </c>
    </row>
    <row r="5" spans="1:18" ht="15.75" customHeight="1">
      <c r="A5" s="41"/>
      <c r="B5" s="38"/>
      <c r="C5" s="16" t="s">
        <v>44</v>
      </c>
      <c r="D5" s="46"/>
      <c r="E5" s="21">
        <v>88.93</v>
      </c>
      <c r="F5" s="21">
        <v>72</v>
      </c>
      <c r="G5" s="26">
        <v>75</v>
      </c>
      <c r="H5" s="26">
        <v>69</v>
      </c>
      <c r="I5" s="26">
        <v>80</v>
      </c>
      <c r="J5" s="21">
        <v>83.02</v>
      </c>
      <c r="K5" s="21"/>
      <c r="L5" s="21">
        <v>84.05</v>
      </c>
      <c r="M5" s="21">
        <v>87.55</v>
      </c>
      <c r="N5" s="21"/>
      <c r="O5" s="21">
        <v>95.7</v>
      </c>
      <c r="P5" s="21">
        <v>93.9</v>
      </c>
      <c r="Q5" s="21">
        <f t="shared" ref="Q5:Q11" si="0">AVERAGE(E5:P5)</f>
        <v>82.914999999999992</v>
      </c>
      <c r="R5" s="21">
        <f t="shared" ref="R5:R11" si="1">MAX(E5:P5)-MIN(E5:P5)</f>
        <v>26.700000000000003</v>
      </c>
    </row>
    <row r="6" spans="1:18" ht="15.75" customHeight="1">
      <c r="A6" s="41"/>
      <c r="B6" s="38"/>
      <c r="C6" s="16" t="s">
        <v>51</v>
      </c>
      <c r="D6" s="46"/>
      <c r="E6" s="21">
        <v>92.98</v>
      </c>
      <c r="F6" s="21">
        <v>80</v>
      </c>
      <c r="G6" s="26">
        <v>81</v>
      </c>
      <c r="H6" s="26">
        <v>77</v>
      </c>
      <c r="I6" s="26">
        <v>86</v>
      </c>
      <c r="J6" s="21">
        <v>92.49</v>
      </c>
      <c r="K6" s="21"/>
      <c r="L6" s="21">
        <v>88.36</v>
      </c>
      <c r="N6" s="21"/>
      <c r="O6" s="21">
        <v>99</v>
      </c>
      <c r="P6" s="21">
        <v>96.2</v>
      </c>
      <c r="Q6" s="21">
        <f t="shared" si="0"/>
        <v>88.114444444444459</v>
      </c>
      <c r="R6" s="21">
        <f t="shared" si="1"/>
        <v>22</v>
      </c>
    </row>
    <row r="7" spans="1:18" ht="15.75" customHeight="1">
      <c r="A7" s="41"/>
      <c r="B7" s="38"/>
      <c r="C7" s="16" t="s">
        <v>52</v>
      </c>
      <c r="D7" s="46"/>
      <c r="E7" s="21">
        <v>95.4</v>
      </c>
      <c r="F7" s="21">
        <v>85</v>
      </c>
      <c r="G7" s="26">
        <v>86</v>
      </c>
      <c r="H7" s="26">
        <v>83</v>
      </c>
      <c r="I7" s="26">
        <v>90</v>
      </c>
      <c r="J7" s="21">
        <v>96.29</v>
      </c>
      <c r="K7" s="21"/>
      <c r="L7" s="21">
        <v>90.8</v>
      </c>
      <c r="M7" s="21">
        <v>95.69</v>
      </c>
      <c r="N7" s="21"/>
      <c r="O7" s="21">
        <v>99.7</v>
      </c>
      <c r="P7" s="21">
        <v>97.3</v>
      </c>
      <c r="Q7" s="21">
        <f t="shared" si="0"/>
        <v>91.917999999999978</v>
      </c>
      <c r="R7" s="21">
        <f t="shared" si="1"/>
        <v>16.700000000000003</v>
      </c>
    </row>
    <row r="8" spans="1:18" ht="75.75" customHeight="1">
      <c r="A8" s="41"/>
      <c r="B8" s="38"/>
      <c r="C8" s="16" t="s">
        <v>93</v>
      </c>
      <c r="D8" s="46"/>
      <c r="E8" s="21"/>
      <c r="F8" s="21"/>
      <c r="G8" s="26"/>
      <c r="H8" s="26"/>
      <c r="I8" s="26"/>
      <c r="J8" s="21"/>
      <c r="K8" s="21"/>
      <c r="L8" s="21"/>
      <c r="M8" s="21">
        <v>97.31</v>
      </c>
      <c r="N8" s="21"/>
      <c r="O8" s="21">
        <v>99.9</v>
      </c>
      <c r="P8" s="21">
        <v>98.4</v>
      </c>
      <c r="Q8" s="21">
        <f t="shared" si="0"/>
        <v>98.536666666666676</v>
      </c>
      <c r="R8" s="21">
        <f t="shared" si="1"/>
        <v>2.5900000000000034</v>
      </c>
    </row>
    <row r="9" spans="1:18" ht="15" customHeight="1">
      <c r="A9" s="40" t="s">
        <v>62</v>
      </c>
      <c r="B9" s="37" t="s">
        <v>53</v>
      </c>
      <c r="C9" s="12" t="s">
        <v>46</v>
      </c>
      <c r="D9" s="34" t="s">
        <v>61</v>
      </c>
      <c r="E9" s="21">
        <v>2.76</v>
      </c>
      <c r="F9" s="21">
        <v>4.38</v>
      </c>
      <c r="G9" s="21">
        <v>4.9000000000000004</v>
      </c>
      <c r="H9" s="21">
        <v>5.7</v>
      </c>
      <c r="I9" s="21">
        <v>3.4</v>
      </c>
      <c r="J9" s="21">
        <v>2.1509999999999998</v>
      </c>
      <c r="K9" s="21"/>
      <c r="L9" s="23"/>
      <c r="M9" s="21">
        <v>3.5</v>
      </c>
      <c r="N9" s="21"/>
      <c r="O9" s="21">
        <v>1.5</v>
      </c>
      <c r="P9" s="21">
        <v>2.2999999999999998</v>
      </c>
      <c r="Q9" s="21">
        <f t="shared" si="0"/>
        <v>3.3989999999999996</v>
      </c>
      <c r="R9" s="21">
        <f t="shared" si="1"/>
        <v>4.2</v>
      </c>
    </row>
    <row r="10" spans="1:18">
      <c r="A10" s="41"/>
      <c r="B10" s="38"/>
      <c r="C10" s="12" t="s">
        <v>47</v>
      </c>
      <c r="D10" s="35"/>
      <c r="E10" s="21">
        <v>3.08</v>
      </c>
      <c r="F10" s="21">
        <v>5.3</v>
      </c>
      <c r="G10" s="21">
        <v>5.4</v>
      </c>
      <c r="H10" s="21">
        <v>6</v>
      </c>
      <c r="I10" s="21">
        <v>4.2</v>
      </c>
      <c r="J10" s="21">
        <v>2.2360000000000002</v>
      </c>
      <c r="K10" s="21"/>
      <c r="L10" s="21"/>
      <c r="M10" s="21"/>
      <c r="N10" s="21"/>
      <c r="O10" s="21">
        <v>1.5</v>
      </c>
      <c r="P10" s="21">
        <v>2.5</v>
      </c>
      <c r="Q10" s="21">
        <f t="shared" si="0"/>
        <v>3.7770000000000001</v>
      </c>
      <c r="R10" s="21">
        <f t="shared" si="1"/>
        <v>4.5</v>
      </c>
    </row>
    <row r="11" spans="1:18" ht="60" customHeight="1">
      <c r="A11" s="42"/>
      <c r="B11" s="39"/>
      <c r="C11" s="12" t="s">
        <v>48</v>
      </c>
      <c r="D11" s="36"/>
      <c r="E11" s="21">
        <v>3.65</v>
      </c>
      <c r="F11" s="21">
        <v>5.3</v>
      </c>
      <c r="G11" s="21">
        <v>5</v>
      </c>
      <c r="H11" s="21">
        <v>6</v>
      </c>
      <c r="I11" s="21">
        <v>4.2</v>
      </c>
      <c r="J11" s="21">
        <v>2.419</v>
      </c>
      <c r="K11" s="21"/>
      <c r="L11" s="21"/>
      <c r="M11" s="21"/>
      <c r="N11" s="21"/>
      <c r="O11" s="21">
        <v>1.5</v>
      </c>
      <c r="P11" s="21">
        <v>2.6</v>
      </c>
      <c r="Q11" s="21">
        <f t="shared" si="0"/>
        <v>3.8336250000000001</v>
      </c>
      <c r="R11" s="21">
        <f t="shared" si="1"/>
        <v>4.5</v>
      </c>
    </row>
    <row r="13" spans="1:18" ht="32.25" customHeight="1"/>
    <row r="14" spans="1:18" ht="51.75" customHeight="1">
      <c r="A14" s="44" t="s">
        <v>83</v>
      </c>
      <c r="B14" s="44"/>
      <c r="C14" s="44"/>
      <c r="D14" s="44"/>
      <c r="E14" s="44"/>
      <c r="F14" s="30"/>
    </row>
    <row r="16" spans="1:18" ht="60" customHeight="1">
      <c r="A16" s="43" t="s">
        <v>105</v>
      </c>
      <c r="B16" s="43"/>
      <c r="C16" s="43"/>
      <c r="D16" s="43"/>
    </row>
    <row r="17" spans="1:4" ht="57.75" customHeight="1">
      <c r="A17" s="43"/>
      <c r="B17" s="43"/>
      <c r="C17" s="43"/>
      <c r="D17" s="43"/>
    </row>
  </sheetData>
  <mergeCells count="9">
    <mergeCell ref="B2:J2"/>
    <mergeCell ref="D9:D11"/>
    <mergeCell ref="B9:B11"/>
    <mergeCell ref="A9:A11"/>
    <mergeCell ref="A16:D17"/>
    <mergeCell ref="A14:E14"/>
    <mergeCell ref="D4:D8"/>
    <mergeCell ref="B4:B8"/>
    <mergeCell ref="A4:A8"/>
  </mergeCells>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52521-F22E-4442-8C21-E36BBFF551D9}">
  <dimension ref="A2:O30"/>
  <sheetViews>
    <sheetView zoomScale="115" zoomScaleNormal="115" workbookViewId="0">
      <pane xSplit="12" ySplit="3" topLeftCell="M4" activePane="bottomRight" state="frozen"/>
      <selection pane="topRight" activeCell="M1" sqref="M1"/>
      <selection pane="bottomLeft" activeCell="A4" sqref="A4"/>
      <selection pane="bottomRight" activeCell="C22" sqref="C22"/>
    </sheetView>
  </sheetViews>
  <sheetFormatPr defaultColWidth="9" defaultRowHeight="15"/>
  <cols>
    <col min="1" max="1" width="12.625" style="9" customWidth="1"/>
    <col min="2" max="2" width="26.125" style="9" customWidth="1"/>
    <col min="3" max="3" width="11.375" style="9" customWidth="1"/>
    <col min="4" max="9" width="9" style="9"/>
    <col min="10" max="10" width="15" style="9" customWidth="1"/>
    <col min="11" max="11" width="12.25" style="9" customWidth="1"/>
    <col min="12" max="16384" width="9" style="9"/>
  </cols>
  <sheetData>
    <row r="2" spans="1:15">
      <c r="B2" s="33"/>
      <c r="C2" s="33"/>
      <c r="D2" s="33"/>
      <c r="E2" s="33"/>
      <c r="F2" s="33"/>
      <c r="G2" s="33"/>
      <c r="H2" s="33"/>
    </row>
    <row r="3" spans="1:15">
      <c r="A3" s="10"/>
      <c r="B3" s="10"/>
      <c r="C3" s="10"/>
      <c r="D3" s="11"/>
      <c r="E3" s="10" t="s">
        <v>35</v>
      </c>
      <c r="F3" s="10" t="s">
        <v>36</v>
      </c>
      <c r="G3" s="10" t="s">
        <v>37</v>
      </c>
      <c r="H3" s="10" t="s">
        <v>38</v>
      </c>
      <c r="I3" s="10" t="s">
        <v>39</v>
      </c>
      <c r="J3" s="10" t="s">
        <v>40</v>
      </c>
      <c r="K3" s="29" t="s">
        <v>97</v>
      </c>
      <c r="L3" s="10" t="s">
        <v>103</v>
      </c>
      <c r="M3" s="10" t="s">
        <v>104</v>
      </c>
      <c r="N3" s="10" t="s">
        <v>42</v>
      </c>
      <c r="O3" s="10" t="s">
        <v>43</v>
      </c>
    </row>
    <row r="4" spans="1:15" ht="15.75" customHeight="1">
      <c r="A4" s="47" t="s">
        <v>63</v>
      </c>
      <c r="B4" s="48" t="s">
        <v>110</v>
      </c>
      <c r="C4" s="17" t="s">
        <v>77</v>
      </c>
      <c r="D4" s="58" t="s">
        <v>55</v>
      </c>
      <c r="E4" s="26">
        <v>60.67</v>
      </c>
      <c r="F4" s="21"/>
      <c r="G4" s="26">
        <v>65</v>
      </c>
      <c r="H4" s="21"/>
      <c r="I4" s="21"/>
      <c r="J4" s="26">
        <v>65.88</v>
      </c>
      <c r="K4" s="26"/>
      <c r="L4" s="21">
        <v>76.7</v>
      </c>
      <c r="M4" s="21">
        <v>79.400000000000006</v>
      </c>
      <c r="N4" s="21">
        <f>AVERAGE(E4:M4)</f>
        <v>69.53</v>
      </c>
      <c r="O4" s="21">
        <f>MAX(E4:M4)-MIN(E4:M4)</f>
        <v>18.730000000000004</v>
      </c>
    </row>
    <row r="5" spans="1:15" ht="13.5" customHeight="1">
      <c r="A5" s="47"/>
      <c r="B5" s="48"/>
      <c r="C5" s="17" t="s">
        <v>79</v>
      </c>
      <c r="D5" s="58"/>
      <c r="E5" s="26">
        <v>72.47</v>
      </c>
      <c r="F5" s="26"/>
      <c r="G5" s="26">
        <v>73</v>
      </c>
      <c r="H5" s="26"/>
      <c r="I5" s="26"/>
      <c r="J5" s="26">
        <v>75.27</v>
      </c>
      <c r="K5" s="28"/>
      <c r="L5" s="26">
        <v>89.2</v>
      </c>
      <c r="M5" s="26">
        <v>88.6</v>
      </c>
      <c r="N5" s="21">
        <f t="shared" ref="N5:N21" si="0">AVERAGE(E5:M5)</f>
        <v>79.707999999999998</v>
      </c>
      <c r="O5" s="21">
        <f>MAX(E5:M5)-MIN(E5:M5)</f>
        <v>16.730000000000004</v>
      </c>
    </row>
    <row r="6" spans="1:15" ht="13.5" customHeight="1">
      <c r="A6" s="47"/>
      <c r="B6" s="48"/>
      <c r="C6" s="17" t="s">
        <v>51</v>
      </c>
      <c r="D6" s="58"/>
      <c r="E6" s="26">
        <v>81.400000000000006</v>
      </c>
      <c r="F6" s="26"/>
      <c r="G6" s="26">
        <v>80</v>
      </c>
      <c r="H6" s="26"/>
      <c r="I6" s="26"/>
      <c r="J6" s="26">
        <v>81.88</v>
      </c>
      <c r="K6" s="26"/>
      <c r="L6" s="26">
        <v>95.9</v>
      </c>
      <c r="M6" s="26">
        <v>93.8</v>
      </c>
      <c r="N6" s="21">
        <f t="shared" si="0"/>
        <v>86.596000000000004</v>
      </c>
      <c r="O6" s="21">
        <f t="shared" ref="O6:O21" si="1">MAX(E6:M6)-MIN(E6:M6)</f>
        <v>15.900000000000006</v>
      </c>
    </row>
    <row r="7" spans="1:15">
      <c r="A7" s="47"/>
      <c r="B7" s="48"/>
      <c r="C7" s="17" t="s">
        <v>52</v>
      </c>
      <c r="D7" s="58"/>
      <c r="E7" s="26">
        <v>87.78</v>
      </c>
      <c r="F7" s="26"/>
      <c r="G7" s="26">
        <v>85</v>
      </c>
      <c r="H7" s="26"/>
      <c r="I7" s="26"/>
      <c r="J7" s="26">
        <v>86.31</v>
      </c>
      <c r="K7" s="26"/>
      <c r="L7" s="26">
        <v>98.3</v>
      </c>
      <c r="M7" s="26">
        <v>96</v>
      </c>
      <c r="N7" s="21">
        <f t="shared" si="0"/>
        <v>90.678000000000011</v>
      </c>
      <c r="O7" s="21">
        <f t="shared" si="1"/>
        <v>13.299999999999997</v>
      </c>
    </row>
    <row r="8" spans="1:15">
      <c r="A8" s="47"/>
      <c r="B8" s="48"/>
      <c r="C8" s="17" t="s">
        <v>99</v>
      </c>
      <c r="D8" s="58"/>
      <c r="E8" s="26"/>
      <c r="F8" s="26"/>
      <c r="G8" s="26"/>
      <c r="H8" s="26"/>
      <c r="I8" s="26"/>
      <c r="J8" s="26"/>
      <c r="K8" s="26"/>
      <c r="L8" s="26">
        <v>99.8</v>
      </c>
      <c r="M8" s="26">
        <v>98</v>
      </c>
      <c r="N8" s="21">
        <f t="shared" si="0"/>
        <v>98.9</v>
      </c>
      <c r="O8" s="21">
        <f t="shared" si="1"/>
        <v>1.7999999999999972</v>
      </c>
    </row>
    <row r="9" spans="1:15">
      <c r="A9" s="47"/>
      <c r="B9" s="48"/>
      <c r="C9" s="17" t="s">
        <v>78</v>
      </c>
      <c r="D9" s="58"/>
      <c r="E9" s="26">
        <v>83.27</v>
      </c>
      <c r="F9" s="26"/>
      <c r="G9" s="26">
        <v>83</v>
      </c>
      <c r="H9" s="26"/>
      <c r="I9" s="26"/>
      <c r="J9" s="26">
        <v>84.82</v>
      </c>
      <c r="K9" s="26"/>
      <c r="L9" s="26">
        <v>94.2</v>
      </c>
      <c r="M9" s="26">
        <v>94.2</v>
      </c>
      <c r="N9" s="21">
        <f t="shared" si="0"/>
        <v>87.897999999999996</v>
      </c>
      <c r="O9" s="21">
        <f t="shared" si="1"/>
        <v>11.200000000000003</v>
      </c>
    </row>
    <row r="10" spans="1:15">
      <c r="A10" s="47"/>
      <c r="B10" s="48"/>
      <c r="C10" s="18" t="s">
        <v>77</v>
      </c>
      <c r="D10" s="59" t="s">
        <v>56</v>
      </c>
      <c r="E10" s="26">
        <v>57.93</v>
      </c>
      <c r="F10" s="26"/>
      <c r="G10" s="26">
        <v>52</v>
      </c>
      <c r="H10" s="26"/>
      <c r="I10" s="26"/>
      <c r="J10" s="26">
        <v>54.37</v>
      </c>
      <c r="K10" s="26"/>
      <c r="L10" s="26">
        <v>50.9</v>
      </c>
      <c r="M10" s="26">
        <v>53.8</v>
      </c>
      <c r="N10" s="21">
        <f t="shared" si="0"/>
        <v>53.8</v>
      </c>
      <c r="O10" s="21">
        <f t="shared" si="1"/>
        <v>7.0300000000000011</v>
      </c>
    </row>
    <row r="11" spans="1:15">
      <c r="A11" s="47"/>
      <c r="B11" s="48"/>
      <c r="C11" s="18" t="s">
        <v>79</v>
      </c>
      <c r="D11" s="59"/>
      <c r="E11" s="26">
        <v>69.48</v>
      </c>
      <c r="F11" s="26"/>
      <c r="G11" s="26">
        <v>59</v>
      </c>
      <c r="H11" s="26"/>
      <c r="I11" s="26"/>
      <c r="J11" s="26">
        <v>62.36</v>
      </c>
      <c r="K11" s="26"/>
      <c r="L11" s="26">
        <v>59.3</v>
      </c>
      <c r="M11" s="26">
        <v>61.7</v>
      </c>
      <c r="N11" s="21">
        <f t="shared" si="0"/>
        <v>62.368000000000009</v>
      </c>
      <c r="O11" s="21">
        <f t="shared" si="1"/>
        <v>10.480000000000004</v>
      </c>
    </row>
    <row r="12" spans="1:15">
      <c r="A12" s="47"/>
      <c r="B12" s="48"/>
      <c r="C12" s="18" t="s">
        <v>51</v>
      </c>
      <c r="D12" s="59"/>
      <c r="E12" s="26">
        <v>78.63</v>
      </c>
      <c r="F12" s="26"/>
      <c r="G12" s="26">
        <v>67</v>
      </c>
      <c r="H12" s="26"/>
      <c r="I12" s="26"/>
      <c r="J12" s="26">
        <v>69.260000000000005</v>
      </c>
      <c r="K12" s="26"/>
      <c r="L12" s="26">
        <v>66.8</v>
      </c>
      <c r="M12" s="26">
        <v>68.5</v>
      </c>
      <c r="N12" s="21">
        <f t="shared" si="0"/>
        <v>70.037999999999997</v>
      </c>
      <c r="O12" s="21">
        <f t="shared" si="1"/>
        <v>11.829999999999998</v>
      </c>
    </row>
    <row r="13" spans="1:15">
      <c r="A13" s="47"/>
      <c r="B13" s="48"/>
      <c r="C13" s="18" t="s">
        <v>52</v>
      </c>
      <c r="D13" s="59"/>
      <c r="E13" s="26">
        <v>85.22</v>
      </c>
      <c r="F13" s="26"/>
      <c r="G13" s="26">
        <v>74</v>
      </c>
      <c r="H13" s="26"/>
      <c r="I13" s="26"/>
      <c r="J13" s="26">
        <v>75.27</v>
      </c>
      <c r="K13" s="26"/>
      <c r="L13" s="26">
        <v>73.900000000000006</v>
      </c>
      <c r="M13" s="26">
        <v>74.8</v>
      </c>
      <c r="N13" s="21">
        <f t="shared" si="0"/>
        <v>76.638000000000005</v>
      </c>
      <c r="O13" s="21">
        <f t="shared" si="1"/>
        <v>11.319999999999993</v>
      </c>
    </row>
    <row r="14" spans="1:15">
      <c r="A14" s="47"/>
      <c r="B14" s="48"/>
      <c r="C14" s="18" t="s">
        <v>99</v>
      </c>
      <c r="D14" s="59"/>
      <c r="E14" s="26"/>
      <c r="F14" s="26"/>
      <c r="G14" s="26"/>
      <c r="H14" s="26"/>
      <c r="I14" s="26"/>
      <c r="J14" s="26"/>
      <c r="K14" s="26"/>
      <c r="L14" s="26">
        <v>85.8</v>
      </c>
      <c r="M14" s="26">
        <v>85.1</v>
      </c>
      <c r="N14" s="21">
        <f t="shared" si="0"/>
        <v>85.449999999999989</v>
      </c>
      <c r="O14" s="21">
        <f t="shared" si="1"/>
        <v>0.70000000000000284</v>
      </c>
    </row>
    <row r="15" spans="1:15">
      <c r="A15" s="47"/>
      <c r="B15" s="48"/>
      <c r="C15" s="19" t="s">
        <v>77</v>
      </c>
      <c r="D15" s="60" t="s">
        <v>57</v>
      </c>
      <c r="E15" s="26">
        <v>60.68</v>
      </c>
      <c r="F15" s="26">
        <v>43</v>
      </c>
      <c r="G15" s="26">
        <v>51</v>
      </c>
      <c r="H15" s="26"/>
      <c r="I15" s="26"/>
      <c r="J15" s="26">
        <v>53.06</v>
      </c>
      <c r="K15" s="26"/>
      <c r="L15" s="26">
        <v>50.2</v>
      </c>
      <c r="M15" s="26">
        <v>53.5</v>
      </c>
      <c r="N15" s="21">
        <f t="shared" si="0"/>
        <v>51.906666666666666</v>
      </c>
      <c r="O15" s="21">
        <f t="shared" si="1"/>
        <v>17.68</v>
      </c>
    </row>
    <row r="16" spans="1:15">
      <c r="A16" s="47"/>
      <c r="B16" s="48"/>
      <c r="C16" s="19" t="s">
        <v>79</v>
      </c>
      <c r="D16" s="60"/>
      <c r="E16" s="26">
        <v>71.8</v>
      </c>
      <c r="F16" s="26">
        <v>52</v>
      </c>
      <c r="G16" s="26">
        <v>58</v>
      </c>
      <c r="H16" s="26"/>
      <c r="I16" s="26"/>
      <c r="J16" s="26">
        <v>60.94</v>
      </c>
      <c r="K16" s="26">
        <v>70.099999999999994</v>
      </c>
      <c r="L16" s="26">
        <v>58.3</v>
      </c>
      <c r="M16" s="26">
        <v>60.6</v>
      </c>
      <c r="N16" s="21">
        <f t="shared" si="0"/>
        <v>61.677142857142869</v>
      </c>
      <c r="O16" s="21">
        <f t="shared" si="1"/>
        <v>19.799999999999997</v>
      </c>
    </row>
    <row r="17" spans="1:15">
      <c r="A17" s="47"/>
      <c r="B17" s="48"/>
      <c r="C17" s="19" t="s">
        <v>51</v>
      </c>
      <c r="D17" s="60"/>
      <c r="E17" s="26">
        <v>80.47</v>
      </c>
      <c r="F17" s="26">
        <v>60</v>
      </c>
      <c r="G17" s="26">
        <v>65</v>
      </c>
      <c r="H17" s="26"/>
      <c r="I17" s="26"/>
      <c r="J17" s="26">
        <v>67.84</v>
      </c>
      <c r="K17" s="26"/>
      <c r="L17" s="26">
        <v>66.3</v>
      </c>
      <c r="M17" s="26">
        <v>67.2</v>
      </c>
      <c r="N17" s="21">
        <f t="shared" si="0"/>
        <v>67.801666666666662</v>
      </c>
      <c r="O17" s="21">
        <f t="shared" si="1"/>
        <v>20.47</v>
      </c>
    </row>
    <row r="18" spans="1:15">
      <c r="A18" s="47"/>
      <c r="B18" s="48"/>
      <c r="C18" s="19" t="s">
        <v>52</v>
      </c>
      <c r="D18" s="60"/>
      <c r="E18" s="26">
        <v>86.73</v>
      </c>
      <c r="F18" s="26">
        <v>68</v>
      </c>
      <c r="G18" s="26">
        <v>72</v>
      </c>
      <c r="H18" s="26"/>
      <c r="I18" s="26"/>
      <c r="J18" s="26">
        <v>73.930000000000007</v>
      </c>
      <c r="K18" s="26">
        <v>82.86</v>
      </c>
      <c r="L18" s="26">
        <v>73.099999999999994</v>
      </c>
      <c r="M18" s="26">
        <v>73.8</v>
      </c>
      <c r="N18" s="21">
        <f t="shared" si="0"/>
        <v>75.77428571428571</v>
      </c>
      <c r="O18" s="21">
        <f t="shared" si="1"/>
        <v>18.730000000000004</v>
      </c>
    </row>
    <row r="19" spans="1:15">
      <c r="A19" s="47"/>
      <c r="B19" s="48"/>
      <c r="C19" s="19" t="s">
        <v>93</v>
      </c>
      <c r="D19" s="60"/>
      <c r="E19" s="26"/>
      <c r="F19" s="26"/>
      <c r="G19" s="26"/>
      <c r="H19" s="26"/>
      <c r="I19" s="26"/>
      <c r="J19" s="26"/>
      <c r="K19" s="26">
        <v>90.28</v>
      </c>
      <c r="L19" s="26">
        <v>83.8</v>
      </c>
      <c r="M19" s="26">
        <v>84</v>
      </c>
      <c r="N19" s="21">
        <f t="shared" si="0"/>
        <v>86.026666666666657</v>
      </c>
      <c r="O19" s="21">
        <f t="shared" si="1"/>
        <v>6.480000000000004</v>
      </c>
    </row>
    <row r="20" spans="1:15">
      <c r="A20" s="47" t="s">
        <v>45</v>
      </c>
      <c r="B20" s="48" t="s">
        <v>75</v>
      </c>
      <c r="C20" s="13" t="s">
        <v>46</v>
      </c>
      <c r="D20" s="49" t="s">
        <v>55</v>
      </c>
      <c r="E20" s="26">
        <v>5.19</v>
      </c>
      <c r="F20" s="22"/>
      <c r="G20" s="26">
        <v>5.7</v>
      </c>
      <c r="H20" s="23"/>
      <c r="I20" s="23"/>
      <c r="J20" s="23"/>
      <c r="K20" s="23"/>
      <c r="L20" s="22">
        <v>2.5</v>
      </c>
      <c r="M20" s="22">
        <v>3.6</v>
      </c>
      <c r="N20" s="21">
        <f t="shared" si="0"/>
        <v>4.2475000000000005</v>
      </c>
      <c r="O20" s="21">
        <f t="shared" si="1"/>
        <v>3.2</v>
      </c>
    </row>
    <row r="21" spans="1:15">
      <c r="A21" s="47"/>
      <c r="B21" s="48"/>
      <c r="C21" s="13" t="s">
        <v>59</v>
      </c>
      <c r="D21" s="50"/>
      <c r="E21" s="26">
        <v>5.24</v>
      </c>
      <c r="F21" s="27"/>
      <c r="G21" s="26">
        <v>6</v>
      </c>
      <c r="H21" s="23"/>
      <c r="I21" s="23"/>
      <c r="J21" s="23"/>
      <c r="K21" s="23"/>
      <c r="L21" s="22">
        <v>2.6</v>
      </c>
      <c r="M21" s="22">
        <v>3.7</v>
      </c>
      <c r="N21" s="21">
        <f t="shared" si="0"/>
        <v>4.3849999999999998</v>
      </c>
      <c r="O21" s="21">
        <f t="shared" si="1"/>
        <v>3.4</v>
      </c>
    </row>
    <row r="22" spans="1:15">
      <c r="A22" s="47"/>
      <c r="B22" s="48"/>
      <c r="C22" s="13" t="s">
        <v>60</v>
      </c>
      <c r="D22" s="51"/>
      <c r="E22" s="26">
        <v>5.62</v>
      </c>
      <c r="F22" s="22"/>
      <c r="G22" s="26">
        <v>6.2</v>
      </c>
      <c r="H22" s="23"/>
      <c r="I22" s="23"/>
      <c r="J22" s="23"/>
      <c r="K22" s="23"/>
      <c r="L22" s="22">
        <v>2.6</v>
      </c>
      <c r="M22" s="22">
        <v>3.7</v>
      </c>
      <c r="N22" s="21">
        <f t="shared" ref="N22:N28" si="2">AVERAGE(E22:M22)</f>
        <v>4.53</v>
      </c>
      <c r="O22" s="21">
        <f t="shared" ref="O22:O28" si="3">MAX(E22:M22)-MIN(E22:M22)</f>
        <v>3.6</v>
      </c>
    </row>
    <row r="23" spans="1:15">
      <c r="A23" s="47"/>
      <c r="B23" s="48"/>
      <c r="C23" s="14" t="s">
        <v>46</v>
      </c>
      <c r="D23" s="52" t="s">
        <v>56</v>
      </c>
      <c r="E23" s="26">
        <v>4.7699999999999996</v>
      </c>
      <c r="F23" s="22"/>
      <c r="G23" s="26">
        <v>7.1</v>
      </c>
      <c r="H23" s="23"/>
      <c r="I23" s="23"/>
      <c r="J23" s="23"/>
      <c r="K23" s="23"/>
      <c r="L23" s="22">
        <v>7.7</v>
      </c>
      <c r="M23" s="22">
        <v>8.6</v>
      </c>
      <c r="N23" s="21">
        <f t="shared" si="2"/>
        <v>7.0425000000000004</v>
      </c>
      <c r="O23" s="21">
        <f t="shared" si="3"/>
        <v>3.83</v>
      </c>
    </row>
    <row r="24" spans="1:15">
      <c r="A24" s="47"/>
      <c r="B24" s="48"/>
      <c r="C24" s="14" t="s">
        <v>59</v>
      </c>
      <c r="D24" s="53"/>
      <c r="E24" s="26">
        <v>4.9800000000000004</v>
      </c>
      <c r="F24" s="22"/>
      <c r="G24" s="26">
        <v>7.3</v>
      </c>
      <c r="H24" s="23"/>
      <c r="I24" s="23"/>
      <c r="J24" s="23"/>
      <c r="K24" s="23"/>
      <c r="L24" s="22">
        <v>7.6</v>
      </c>
      <c r="M24" s="22">
        <v>8.5</v>
      </c>
      <c r="N24" s="21">
        <f t="shared" si="2"/>
        <v>7.0950000000000006</v>
      </c>
      <c r="O24" s="21">
        <f t="shared" si="3"/>
        <v>3.5199999999999996</v>
      </c>
    </row>
    <row r="25" spans="1:15">
      <c r="A25" s="47"/>
      <c r="B25" s="48"/>
      <c r="C25" s="14" t="s">
        <v>60</v>
      </c>
      <c r="D25" s="54"/>
      <c r="E25" s="26">
        <v>5.13</v>
      </c>
      <c r="F25" s="22"/>
      <c r="G25" s="26">
        <v>7.2</v>
      </c>
      <c r="H25" s="23"/>
      <c r="I25" s="23"/>
      <c r="J25" s="23"/>
      <c r="K25" s="23"/>
      <c r="L25" s="22">
        <v>7.6</v>
      </c>
      <c r="M25" s="22">
        <v>8.3000000000000007</v>
      </c>
      <c r="N25" s="21">
        <f t="shared" si="2"/>
        <v>7.0575000000000001</v>
      </c>
      <c r="O25" s="21">
        <f t="shared" si="3"/>
        <v>3.1700000000000008</v>
      </c>
    </row>
    <row r="26" spans="1:15" ht="15" customHeight="1">
      <c r="A26" s="47"/>
      <c r="B26" s="48"/>
      <c r="C26" s="15" t="s">
        <v>58</v>
      </c>
      <c r="D26" s="55" t="s">
        <v>57</v>
      </c>
      <c r="E26" s="26">
        <v>4.8</v>
      </c>
      <c r="F26" s="22">
        <v>6.8</v>
      </c>
      <c r="G26" s="26">
        <v>7.5</v>
      </c>
      <c r="H26" s="23"/>
      <c r="I26" s="23"/>
      <c r="J26" s="23"/>
      <c r="K26" s="22">
        <v>6.2</v>
      </c>
      <c r="L26" s="22">
        <v>7.7</v>
      </c>
      <c r="M26" s="22">
        <v>8.3000000000000007</v>
      </c>
      <c r="N26" s="21">
        <f t="shared" si="2"/>
        <v>6.8833333333333329</v>
      </c>
      <c r="O26" s="21">
        <f t="shared" si="3"/>
        <v>3.5000000000000009</v>
      </c>
    </row>
    <row r="27" spans="1:15">
      <c r="A27" s="47"/>
      <c r="B27" s="48"/>
      <c r="C27" s="15" t="s">
        <v>47</v>
      </c>
      <c r="D27" s="56"/>
      <c r="E27" s="26">
        <v>5.23</v>
      </c>
      <c r="F27" s="22">
        <v>7.7</v>
      </c>
      <c r="G27" s="26">
        <v>7.8</v>
      </c>
      <c r="H27" s="23"/>
      <c r="I27" s="23"/>
      <c r="J27" s="23"/>
      <c r="K27" s="23"/>
      <c r="L27" s="22">
        <v>7.7</v>
      </c>
      <c r="M27" s="22">
        <v>8.6</v>
      </c>
      <c r="N27" s="21">
        <f t="shared" si="2"/>
        <v>7.4060000000000006</v>
      </c>
      <c r="O27" s="21">
        <f t="shared" si="3"/>
        <v>3.3699999999999992</v>
      </c>
    </row>
    <row r="28" spans="1:15">
      <c r="A28" s="47"/>
      <c r="B28" s="48"/>
      <c r="C28" s="15" t="s">
        <v>48</v>
      </c>
      <c r="D28" s="57"/>
      <c r="E28" s="26">
        <v>5.08</v>
      </c>
      <c r="F28" s="22">
        <v>7.7</v>
      </c>
      <c r="G28" s="26">
        <v>8</v>
      </c>
      <c r="H28" s="23"/>
      <c r="I28" s="23"/>
      <c r="J28" s="23"/>
      <c r="K28" s="23"/>
      <c r="L28" s="22">
        <v>7.7</v>
      </c>
      <c r="M28" s="22">
        <v>8.6999999999999993</v>
      </c>
      <c r="N28" s="21">
        <f t="shared" si="2"/>
        <v>7.4359999999999999</v>
      </c>
      <c r="O28" s="21">
        <f t="shared" si="3"/>
        <v>3.6199999999999992</v>
      </c>
    </row>
    <row r="30" spans="1:15" ht="32.25" customHeight="1">
      <c r="A30" s="44" t="s">
        <v>64</v>
      </c>
      <c r="B30" s="44"/>
      <c r="C30" s="44"/>
      <c r="D30" s="44"/>
      <c r="E30" s="44"/>
      <c r="F30" s="44"/>
    </row>
  </sheetData>
  <mergeCells count="12">
    <mergeCell ref="B2:H2"/>
    <mergeCell ref="A4:A19"/>
    <mergeCell ref="B4:B19"/>
    <mergeCell ref="D4:D9"/>
    <mergeCell ref="D10:D14"/>
    <mergeCell ref="D15:D19"/>
    <mergeCell ref="A30:F30"/>
    <mergeCell ref="A20:A28"/>
    <mergeCell ref="B20:B28"/>
    <mergeCell ref="D20:D22"/>
    <mergeCell ref="D23:D25"/>
    <mergeCell ref="D26:D28"/>
  </mergeCells>
  <phoneticPr fontId="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DC532-55EF-4346-8844-4EB385CFA507}">
  <dimension ref="A3:O11"/>
  <sheetViews>
    <sheetView zoomScaleNormal="100" workbookViewId="0">
      <selection activeCell="J9" sqref="J9"/>
    </sheetView>
  </sheetViews>
  <sheetFormatPr defaultRowHeight="14.25"/>
  <cols>
    <col min="2" max="2" width="18.375" customWidth="1"/>
  </cols>
  <sheetData>
    <row r="3" spans="1:15" ht="15">
      <c r="A3" s="10"/>
      <c r="B3" s="10"/>
      <c r="C3" s="10"/>
      <c r="D3" s="11"/>
      <c r="E3" s="10" t="s">
        <v>35</v>
      </c>
      <c r="F3" s="10" t="s">
        <v>36</v>
      </c>
      <c r="G3" s="10" t="s">
        <v>37</v>
      </c>
      <c r="H3" s="10" t="s">
        <v>38</v>
      </c>
      <c r="I3" s="10" t="s">
        <v>39</v>
      </c>
      <c r="J3" s="10" t="s">
        <v>40</v>
      </c>
      <c r="K3" s="10" t="s">
        <v>41</v>
      </c>
      <c r="L3" s="10" t="s">
        <v>76</v>
      </c>
      <c r="M3" s="10" t="s">
        <v>102</v>
      </c>
      <c r="N3" s="10" t="s">
        <v>42</v>
      </c>
      <c r="O3" s="10" t="s">
        <v>43</v>
      </c>
    </row>
    <row r="4" spans="1:15" ht="15">
      <c r="A4" s="40" t="s">
        <v>50</v>
      </c>
      <c r="B4" s="37" t="s">
        <v>109</v>
      </c>
      <c r="C4" s="16" t="s">
        <v>77</v>
      </c>
      <c r="D4" s="45" t="s">
        <v>54</v>
      </c>
      <c r="E4" s="21">
        <v>85.92</v>
      </c>
      <c r="F4" s="21">
        <v>72</v>
      </c>
      <c r="G4" s="21">
        <v>82</v>
      </c>
      <c r="H4" s="21"/>
      <c r="I4" s="21"/>
      <c r="J4" s="21"/>
      <c r="K4" s="21"/>
      <c r="L4" s="21"/>
      <c r="M4" s="21">
        <v>82.6</v>
      </c>
      <c r="N4" s="21">
        <f>AVERAGE(E4:M4)</f>
        <v>80.63</v>
      </c>
      <c r="O4" s="21">
        <f>MAX(E4:M4)-MIN(E4:M4)</f>
        <v>13.920000000000002</v>
      </c>
    </row>
    <row r="5" spans="1:15" ht="15">
      <c r="A5" s="41"/>
      <c r="B5" s="38"/>
      <c r="C5" s="16" t="s">
        <v>79</v>
      </c>
      <c r="D5" s="46"/>
      <c r="E5" s="21">
        <v>94.85</v>
      </c>
      <c r="F5" s="21">
        <v>84.3</v>
      </c>
      <c r="G5" s="21">
        <v>90</v>
      </c>
      <c r="H5" s="21"/>
      <c r="I5" s="21"/>
      <c r="J5" s="21"/>
      <c r="K5" s="21">
        <v>96.16</v>
      </c>
      <c r="L5" s="21"/>
      <c r="M5" s="21">
        <v>97.2</v>
      </c>
      <c r="N5" s="21">
        <f t="shared" ref="N5:N11" si="0">AVERAGE(E5:M5)</f>
        <v>92.501999999999981</v>
      </c>
      <c r="O5" s="21">
        <f t="shared" ref="O5:O11" si="1">MAX(E5:M5)-MIN(E5:M5)</f>
        <v>12.900000000000006</v>
      </c>
    </row>
    <row r="6" spans="1:15" ht="15">
      <c r="A6" s="41"/>
      <c r="B6" s="38"/>
      <c r="C6" s="16" t="s">
        <v>51</v>
      </c>
      <c r="D6" s="46"/>
      <c r="E6" s="21">
        <v>97.22</v>
      </c>
      <c r="F6" s="21">
        <v>90</v>
      </c>
      <c r="G6" s="21">
        <v>97</v>
      </c>
      <c r="H6" s="21"/>
      <c r="I6" s="21"/>
      <c r="J6" s="21"/>
      <c r="K6" s="21"/>
      <c r="L6" s="21"/>
      <c r="M6" s="21">
        <v>98.9</v>
      </c>
      <c r="N6" s="21">
        <f t="shared" si="0"/>
        <v>95.78</v>
      </c>
      <c r="O6" s="21">
        <f t="shared" si="1"/>
        <v>8.9000000000000057</v>
      </c>
    </row>
    <row r="7" spans="1:15" ht="15">
      <c r="A7" s="41"/>
      <c r="B7" s="38"/>
      <c r="C7" s="16" t="s">
        <v>52</v>
      </c>
      <c r="D7" s="46"/>
      <c r="E7" s="21">
        <v>98.5</v>
      </c>
      <c r="F7" s="21">
        <v>94</v>
      </c>
      <c r="G7" s="21">
        <v>98</v>
      </c>
      <c r="H7" s="21"/>
      <c r="I7" s="21"/>
      <c r="J7" s="21"/>
      <c r="K7" s="21">
        <v>98.24</v>
      </c>
      <c r="L7" s="21"/>
      <c r="M7" s="21">
        <v>99.3</v>
      </c>
      <c r="N7" s="21">
        <f t="shared" si="0"/>
        <v>97.608000000000004</v>
      </c>
      <c r="O7" s="21">
        <f t="shared" si="1"/>
        <v>5.2999999999999972</v>
      </c>
    </row>
    <row r="8" spans="1:15" ht="111" customHeight="1">
      <c r="A8" s="41"/>
      <c r="B8" s="38"/>
      <c r="C8" s="16" t="s">
        <v>99</v>
      </c>
      <c r="D8" s="46"/>
      <c r="E8" s="21"/>
      <c r="F8" s="21"/>
      <c r="G8" s="21"/>
      <c r="H8" s="21"/>
      <c r="I8" s="21"/>
      <c r="J8" s="21"/>
      <c r="K8" s="21">
        <v>98.74</v>
      </c>
      <c r="L8" s="21"/>
      <c r="M8" s="21"/>
      <c r="N8" s="21">
        <f t="shared" si="0"/>
        <v>98.74</v>
      </c>
      <c r="O8" s="21">
        <f t="shared" si="1"/>
        <v>0</v>
      </c>
    </row>
    <row r="9" spans="1:15" ht="15">
      <c r="A9" s="40" t="s">
        <v>45</v>
      </c>
      <c r="B9" s="37" t="s">
        <v>53</v>
      </c>
      <c r="C9" s="12" t="s">
        <v>46</v>
      </c>
      <c r="D9" s="34" t="s">
        <v>54</v>
      </c>
      <c r="E9" s="21">
        <v>1.76</v>
      </c>
      <c r="F9" s="21">
        <v>3.1</v>
      </c>
      <c r="G9" s="21">
        <v>2.5</v>
      </c>
      <c r="H9" s="21"/>
      <c r="I9" s="21"/>
      <c r="J9" s="23"/>
      <c r="K9" s="21">
        <v>1.71</v>
      </c>
      <c r="L9" s="21"/>
      <c r="M9" s="21">
        <v>1.4</v>
      </c>
      <c r="N9" s="21">
        <f t="shared" si="0"/>
        <v>2.0940000000000003</v>
      </c>
      <c r="O9" s="21">
        <f t="shared" si="1"/>
        <v>1.7000000000000002</v>
      </c>
    </row>
    <row r="10" spans="1:15" ht="15">
      <c r="A10" s="41"/>
      <c r="B10" s="38"/>
      <c r="C10" s="12" t="s">
        <v>47</v>
      </c>
      <c r="D10" s="35"/>
      <c r="E10" s="21">
        <v>1.98</v>
      </c>
      <c r="F10" s="21">
        <v>4.2</v>
      </c>
      <c r="G10" s="21">
        <v>3.5</v>
      </c>
      <c r="H10" s="21"/>
      <c r="I10" s="21"/>
      <c r="J10" s="21"/>
      <c r="K10" s="21"/>
      <c r="L10" s="21"/>
      <c r="M10" s="21">
        <v>1.3</v>
      </c>
      <c r="N10" s="21">
        <f t="shared" si="0"/>
        <v>2.7450000000000001</v>
      </c>
      <c r="O10" s="21">
        <f t="shared" si="1"/>
        <v>2.9000000000000004</v>
      </c>
    </row>
    <row r="11" spans="1:15" ht="93.75" customHeight="1">
      <c r="A11" s="42"/>
      <c r="B11" s="39"/>
      <c r="C11" s="12" t="s">
        <v>48</v>
      </c>
      <c r="D11" s="36"/>
      <c r="E11" s="21">
        <v>2.73</v>
      </c>
      <c r="F11" s="21">
        <v>4.9000000000000004</v>
      </c>
      <c r="G11" s="21">
        <v>4.4000000000000004</v>
      </c>
      <c r="H11" s="21"/>
      <c r="I11" s="21"/>
      <c r="J11" s="21"/>
      <c r="K11" s="21"/>
      <c r="L11" s="21"/>
      <c r="M11" s="21">
        <v>1.3</v>
      </c>
      <c r="N11" s="21">
        <f t="shared" si="0"/>
        <v>3.3325000000000005</v>
      </c>
      <c r="O11" s="21">
        <f t="shared" si="1"/>
        <v>3.6000000000000005</v>
      </c>
    </row>
  </sheetData>
  <mergeCells count="6">
    <mergeCell ref="A4:A8"/>
    <mergeCell ref="B4:B8"/>
    <mergeCell ref="D4:D8"/>
    <mergeCell ref="A9:A11"/>
    <mergeCell ref="B9:B11"/>
    <mergeCell ref="D9:D11"/>
  </mergeCells>
  <phoneticPr fontId="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287D5-F0B9-440A-A22A-905DB8795FAD}">
  <dimension ref="A3:N27"/>
  <sheetViews>
    <sheetView tabSelected="1" zoomScaleNormal="100" workbookViewId="0">
      <pane xSplit="2" ySplit="3" topLeftCell="C4" activePane="bottomRight" state="frozen"/>
      <selection pane="topRight" activeCell="C1" sqref="C1"/>
      <selection pane="bottomLeft" activeCell="A4" sqref="A4"/>
      <selection pane="bottomRight" activeCell="D12" sqref="D12:D16"/>
    </sheetView>
  </sheetViews>
  <sheetFormatPr defaultRowHeight="14.25"/>
  <cols>
    <col min="2" max="2" width="21.625" customWidth="1"/>
  </cols>
  <sheetData>
    <row r="3" spans="1:14" ht="15">
      <c r="A3" s="10"/>
      <c r="B3" s="10"/>
      <c r="C3" s="10"/>
      <c r="D3" s="11"/>
      <c r="E3" s="10" t="s">
        <v>35</v>
      </c>
      <c r="F3" s="10" t="s">
        <v>101</v>
      </c>
      <c r="G3" s="10" t="s">
        <v>37</v>
      </c>
      <c r="H3" s="10" t="s">
        <v>38</v>
      </c>
      <c r="I3" s="10" t="s">
        <v>39</v>
      </c>
      <c r="J3" s="10" t="s">
        <v>40</v>
      </c>
      <c r="K3" s="10" t="s">
        <v>41</v>
      </c>
      <c r="L3" s="10" t="s">
        <v>102</v>
      </c>
      <c r="M3" s="10" t="s">
        <v>42</v>
      </c>
      <c r="N3" s="10" t="s">
        <v>43</v>
      </c>
    </row>
    <row r="4" spans="1:14" ht="15">
      <c r="A4" s="47" t="s">
        <v>50</v>
      </c>
      <c r="B4" s="48" t="s">
        <v>110</v>
      </c>
      <c r="C4" s="17" t="s">
        <v>77</v>
      </c>
      <c r="D4" s="58" t="s">
        <v>55</v>
      </c>
      <c r="E4" s="22">
        <v>60.28</v>
      </c>
      <c r="F4" s="22"/>
      <c r="G4" s="22">
        <v>79</v>
      </c>
      <c r="H4" s="21"/>
      <c r="I4" s="21"/>
      <c r="J4" s="21"/>
      <c r="K4" s="21"/>
      <c r="L4" s="21">
        <v>61.4</v>
      </c>
      <c r="M4" s="21">
        <f>AVERAGE(E4:L4)</f>
        <v>66.893333333333331</v>
      </c>
      <c r="N4" s="21">
        <f t="shared" ref="N4:N11" si="0">MAX(E4:L4)-MIN(E4:L4)</f>
        <v>18.72</v>
      </c>
    </row>
    <row r="5" spans="1:14" ht="15">
      <c r="A5" s="47"/>
      <c r="B5" s="48"/>
      <c r="C5" s="17" t="s">
        <v>79</v>
      </c>
      <c r="D5" s="58"/>
      <c r="E5" s="22">
        <v>71.45</v>
      </c>
      <c r="F5" s="22"/>
      <c r="G5" s="22">
        <v>88</v>
      </c>
      <c r="H5" s="20"/>
      <c r="I5" s="20"/>
      <c r="J5" s="20"/>
      <c r="K5" s="9"/>
      <c r="L5" s="20">
        <v>82.9</v>
      </c>
      <c r="M5" s="21">
        <f t="shared" ref="M5:M11" si="1">AVERAGE(E5:L5)</f>
        <v>80.783333333333331</v>
      </c>
      <c r="N5" s="21">
        <f t="shared" si="0"/>
        <v>16.549999999999997</v>
      </c>
    </row>
    <row r="6" spans="1:14" ht="15">
      <c r="A6" s="47"/>
      <c r="B6" s="48"/>
      <c r="C6" s="17" t="s">
        <v>51</v>
      </c>
      <c r="D6" s="58"/>
      <c r="E6" s="22">
        <v>81.02</v>
      </c>
      <c r="F6" s="22"/>
      <c r="G6" s="22">
        <v>93</v>
      </c>
      <c r="H6" s="20"/>
      <c r="I6" s="20"/>
      <c r="J6" s="20"/>
      <c r="K6" s="20"/>
      <c r="L6" s="20">
        <v>93.4</v>
      </c>
      <c r="M6" s="21">
        <f t="shared" si="1"/>
        <v>89.139999999999986</v>
      </c>
      <c r="N6" s="21">
        <f t="shared" si="0"/>
        <v>12.38000000000001</v>
      </c>
    </row>
    <row r="7" spans="1:14" ht="15">
      <c r="A7" s="47"/>
      <c r="B7" s="48"/>
      <c r="C7" s="17" t="s">
        <v>52</v>
      </c>
      <c r="D7" s="58"/>
      <c r="E7" s="22">
        <v>87.68</v>
      </c>
      <c r="F7" s="22"/>
      <c r="G7" s="22">
        <v>96</v>
      </c>
      <c r="H7" s="20"/>
      <c r="I7" s="20"/>
      <c r="J7" s="20"/>
      <c r="K7" s="20"/>
      <c r="L7" s="20">
        <v>97.4</v>
      </c>
      <c r="M7" s="21">
        <f t="shared" si="1"/>
        <v>93.693333333333342</v>
      </c>
      <c r="N7" s="21">
        <f t="shared" si="0"/>
        <v>9.7199999999999989</v>
      </c>
    </row>
    <row r="8" spans="1:14" ht="15">
      <c r="A8" s="47"/>
      <c r="B8" s="48"/>
      <c r="C8" s="18" t="s">
        <v>77</v>
      </c>
      <c r="D8" s="59" t="s">
        <v>56</v>
      </c>
      <c r="E8" s="22">
        <v>57.77</v>
      </c>
      <c r="F8" s="22"/>
      <c r="G8" s="22">
        <v>57</v>
      </c>
      <c r="H8" s="20"/>
      <c r="I8" s="20"/>
      <c r="J8" s="20"/>
      <c r="K8" s="20"/>
      <c r="L8" s="20"/>
      <c r="M8" s="21">
        <f t="shared" si="1"/>
        <v>57.385000000000005</v>
      </c>
      <c r="N8" s="21">
        <f t="shared" si="0"/>
        <v>0.77000000000000313</v>
      </c>
    </row>
    <row r="9" spans="1:14" ht="15">
      <c r="A9" s="47"/>
      <c r="B9" s="48"/>
      <c r="C9" s="18" t="s">
        <v>79</v>
      </c>
      <c r="D9" s="59"/>
      <c r="E9" s="22">
        <v>68.569999999999993</v>
      </c>
      <c r="F9" s="22"/>
      <c r="G9" s="22">
        <v>65</v>
      </c>
      <c r="H9" s="20"/>
      <c r="I9" s="20"/>
      <c r="J9" s="20"/>
      <c r="K9" s="20"/>
      <c r="L9" s="20"/>
      <c r="M9" s="21">
        <f t="shared" si="1"/>
        <v>66.784999999999997</v>
      </c>
      <c r="N9" s="21">
        <f t="shared" si="0"/>
        <v>3.5699999999999932</v>
      </c>
    </row>
    <row r="10" spans="1:14" ht="15">
      <c r="A10" s="47"/>
      <c r="B10" s="48"/>
      <c r="C10" s="18" t="s">
        <v>51</v>
      </c>
      <c r="D10" s="59"/>
      <c r="E10" s="22">
        <v>77.849999999999994</v>
      </c>
      <c r="F10" s="22"/>
      <c r="G10" s="22">
        <v>72</v>
      </c>
      <c r="H10" s="20"/>
      <c r="I10" s="20"/>
      <c r="J10" s="20"/>
      <c r="K10" s="20"/>
      <c r="L10" s="20"/>
      <c r="M10" s="21">
        <f t="shared" si="1"/>
        <v>74.924999999999997</v>
      </c>
      <c r="N10" s="21">
        <f t="shared" si="0"/>
        <v>5.8499999999999943</v>
      </c>
    </row>
    <row r="11" spans="1:14" ht="15">
      <c r="A11" s="47"/>
      <c r="B11" s="48"/>
      <c r="C11" s="18" t="s">
        <v>52</v>
      </c>
      <c r="D11" s="59"/>
      <c r="E11" s="22">
        <v>84.68</v>
      </c>
      <c r="F11" s="22"/>
      <c r="G11" s="22">
        <v>79</v>
      </c>
      <c r="H11" s="20"/>
      <c r="I11" s="20"/>
      <c r="J11" s="20"/>
      <c r="K11" s="20"/>
      <c r="L11" s="20"/>
      <c r="M11" s="21">
        <f t="shared" si="1"/>
        <v>81.84</v>
      </c>
      <c r="N11" s="21">
        <f t="shared" si="0"/>
        <v>5.6800000000000068</v>
      </c>
    </row>
    <row r="12" spans="1:14" ht="15">
      <c r="A12" s="47"/>
      <c r="B12" s="48"/>
      <c r="C12" s="19" t="s">
        <v>77</v>
      </c>
      <c r="D12" s="60" t="s">
        <v>57</v>
      </c>
      <c r="E12" s="22">
        <v>57.32</v>
      </c>
      <c r="F12" s="26">
        <v>43</v>
      </c>
      <c r="G12" s="22">
        <v>55</v>
      </c>
      <c r="H12" s="20"/>
      <c r="I12" s="20"/>
      <c r="J12" s="20"/>
      <c r="K12" s="20"/>
      <c r="L12" s="20"/>
      <c r="M12" s="21">
        <f t="shared" ref="M12:M20" si="2">AVERAGE(E12:L12)</f>
        <v>51.773333333333333</v>
      </c>
      <c r="N12" s="21">
        <f t="shared" ref="N12:N25" si="3">MAX(E12:L12)-MIN(E12:L12)</f>
        <v>14.32</v>
      </c>
    </row>
    <row r="13" spans="1:14" ht="15">
      <c r="A13" s="47"/>
      <c r="B13" s="48"/>
      <c r="C13" s="19" t="s">
        <v>79</v>
      </c>
      <c r="D13" s="60"/>
      <c r="E13" s="22">
        <v>68.05</v>
      </c>
      <c r="F13" s="26">
        <v>52</v>
      </c>
      <c r="G13" s="22">
        <v>62</v>
      </c>
      <c r="H13" s="20"/>
      <c r="I13" s="20"/>
      <c r="J13" s="20"/>
      <c r="K13" s="20">
        <v>70.5</v>
      </c>
      <c r="L13" s="20"/>
      <c r="M13" s="21">
        <f t="shared" si="2"/>
        <v>63.137500000000003</v>
      </c>
      <c r="N13" s="21">
        <f t="shared" si="3"/>
        <v>18.5</v>
      </c>
    </row>
    <row r="14" spans="1:14" ht="15">
      <c r="A14" s="47"/>
      <c r="B14" s="48"/>
      <c r="C14" s="19" t="s">
        <v>51</v>
      </c>
      <c r="D14" s="60"/>
      <c r="E14" s="22">
        <v>78</v>
      </c>
      <c r="F14" s="26">
        <v>60</v>
      </c>
      <c r="G14" s="22">
        <v>70</v>
      </c>
      <c r="H14" s="20"/>
      <c r="I14" s="20"/>
      <c r="J14" s="20"/>
      <c r="K14" s="20"/>
      <c r="L14" s="20"/>
      <c r="M14" s="21">
        <f t="shared" si="2"/>
        <v>69.333333333333329</v>
      </c>
      <c r="N14" s="21">
        <f t="shared" si="3"/>
        <v>18</v>
      </c>
    </row>
    <row r="15" spans="1:14" ht="15">
      <c r="A15" s="47"/>
      <c r="B15" s="48"/>
      <c r="C15" s="19" t="s">
        <v>52</v>
      </c>
      <c r="D15" s="60"/>
      <c r="E15" s="22">
        <v>84.63</v>
      </c>
      <c r="F15" s="26">
        <v>68</v>
      </c>
      <c r="G15" s="22">
        <v>76</v>
      </c>
      <c r="H15" s="20"/>
      <c r="I15" s="20"/>
      <c r="J15" s="20"/>
      <c r="K15" s="20">
        <v>83.9</v>
      </c>
      <c r="L15" s="20"/>
      <c r="M15" s="21">
        <f t="shared" si="2"/>
        <v>78.132499999999993</v>
      </c>
      <c r="N15" s="21">
        <f t="shared" si="3"/>
        <v>16.629999999999995</v>
      </c>
    </row>
    <row r="16" spans="1:14" ht="15">
      <c r="A16" s="47"/>
      <c r="B16" s="48"/>
      <c r="C16" s="19" t="s">
        <v>100</v>
      </c>
      <c r="D16" s="60"/>
      <c r="E16" s="22"/>
      <c r="F16" s="22"/>
      <c r="G16" s="22"/>
      <c r="H16" s="20"/>
      <c r="I16" s="20"/>
      <c r="J16" s="20"/>
      <c r="K16" s="20">
        <v>91.2</v>
      </c>
      <c r="L16" s="20"/>
      <c r="M16" s="20">
        <v>97.3</v>
      </c>
      <c r="N16" s="21"/>
    </row>
    <row r="17" spans="1:14" ht="15">
      <c r="A17" s="47" t="s">
        <v>45</v>
      </c>
      <c r="B17" s="48" t="s">
        <v>75</v>
      </c>
      <c r="C17" s="13" t="s">
        <v>46</v>
      </c>
      <c r="D17" s="49" t="s">
        <v>55</v>
      </c>
      <c r="E17" s="22">
        <v>5.17</v>
      </c>
      <c r="F17" s="22"/>
      <c r="G17" s="22">
        <v>2.7</v>
      </c>
      <c r="H17" s="23"/>
      <c r="I17" s="23"/>
      <c r="J17" s="23"/>
      <c r="K17" s="22"/>
      <c r="L17" s="22">
        <v>2.5</v>
      </c>
      <c r="M17" s="21">
        <f t="shared" si="2"/>
        <v>3.456666666666667</v>
      </c>
      <c r="N17" s="21">
        <f t="shared" si="3"/>
        <v>2.67</v>
      </c>
    </row>
    <row r="18" spans="1:14" ht="15">
      <c r="A18" s="47"/>
      <c r="B18" s="48"/>
      <c r="C18" s="13" t="s">
        <v>47</v>
      </c>
      <c r="D18" s="50"/>
      <c r="E18" s="22">
        <v>5.87</v>
      </c>
      <c r="F18" s="22"/>
      <c r="G18" s="22">
        <v>4.0999999999999996</v>
      </c>
      <c r="H18" s="23"/>
      <c r="I18" s="23"/>
      <c r="J18" s="23"/>
      <c r="K18" s="22"/>
      <c r="L18" s="22">
        <v>2.6</v>
      </c>
      <c r="M18" s="21">
        <f t="shared" si="2"/>
        <v>4.1899999999999995</v>
      </c>
      <c r="N18" s="21">
        <f t="shared" si="3"/>
        <v>3.27</v>
      </c>
    </row>
    <row r="19" spans="1:14" ht="15">
      <c r="A19" s="47"/>
      <c r="B19" s="48"/>
      <c r="C19" s="13" t="s">
        <v>48</v>
      </c>
      <c r="D19" s="51"/>
      <c r="E19" s="22">
        <v>6.22</v>
      </c>
      <c r="F19" s="22"/>
      <c r="G19" s="22">
        <v>5.2</v>
      </c>
      <c r="H19" s="23"/>
      <c r="I19" s="23"/>
      <c r="J19" s="23"/>
      <c r="K19" s="23"/>
      <c r="L19" s="22">
        <v>2.6</v>
      </c>
      <c r="M19" s="21">
        <f t="shared" si="2"/>
        <v>4.6733333333333329</v>
      </c>
      <c r="N19" s="21">
        <f t="shared" si="3"/>
        <v>3.6199999999999997</v>
      </c>
    </row>
    <row r="20" spans="1:14" ht="15">
      <c r="A20" s="47"/>
      <c r="B20" s="48"/>
      <c r="C20" s="14" t="s">
        <v>46</v>
      </c>
      <c r="D20" s="52" t="s">
        <v>56</v>
      </c>
      <c r="E20" s="22">
        <v>4.34</v>
      </c>
      <c r="F20" s="22"/>
      <c r="G20" s="22">
        <v>5.3</v>
      </c>
      <c r="H20" s="23"/>
      <c r="I20" s="23"/>
      <c r="J20" s="23"/>
      <c r="K20" s="23"/>
      <c r="L20" s="23"/>
      <c r="M20" s="21">
        <f t="shared" si="2"/>
        <v>4.82</v>
      </c>
      <c r="N20" s="21">
        <f t="shared" si="3"/>
        <v>0.96</v>
      </c>
    </row>
    <row r="21" spans="1:14" ht="15">
      <c r="A21" s="47"/>
      <c r="B21" s="48"/>
      <c r="C21" s="14" t="s">
        <v>47</v>
      </c>
      <c r="D21" s="53"/>
      <c r="E21" s="22">
        <v>6</v>
      </c>
      <c r="F21" s="22"/>
      <c r="G21" s="22">
        <v>7.2</v>
      </c>
      <c r="H21" s="23"/>
      <c r="I21" s="23"/>
      <c r="J21" s="23"/>
      <c r="K21" s="23"/>
      <c r="L21" s="23"/>
      <c r="M21" s="21">
        <f t="shared" ref="M21:M25" si="4">AVERAGE(E21:L21)</f>
        <v>6.6</v>
      </c>
      <c r="N21" s="21">
        <f t="shared" si="3"/>
        <v>1.2000000000000002</v>
      </c>
    </row>
    <row r="22" spans="1:14" ht="15">
      <c r="A22" s="47"/>
      <c r="B22" s="48"/>
      <c r="C22" s="14" t="s">
        <v>48</v>
      </c>
      <c r="D22" s="54"/>
      <c r="E22" s="22">
        <v>7.15</v>
      </c>
      <c r="F22" s="22"/>
      <c r="G22" s="22">
        <v>9</v>
      </c>
      <c r="H22" s="23"/>
      <c r="I22" s="23"/>
      <c r="J22" s="23"/>
      <c r="K22" s="23"/>
      <c r="L22" s="23"/>
      <c r="M22" s="21">
        <f t="shared" si="4"/>
        <v>8.0749999999999993</v>
      </c>
      <c r="N22" s="21">
        <f t="shared" si="3"/>
        <v>1.8499999999999996</v>
      </c>
    </row>
    <row r="23" spans="1:14" ht="15">
      <c r="A23" s="47"/>
      <c r="B23" s="48"/>
      <c r="C23" s="15" t="s">
        <v>46</v>
      </c>
      <c r="D23" s="55" t="s">
        <v>57</v>
      </c>
      <c r="E23" s="22">
        <v>4.4800000000000004</v>
      </c>
      <c r="F23" s="22">
        <v>7</v>
      </c>
      <c r="G23" s="22">
        <v>5.6</v>
      </c>
      <c r="H23" s="23"/>
      <c r="I23" s="23"/>
      <c r="J23" s="23"/>
      <c r="K23" s="23">
        <v>3.3</v>
      </c>
      <c r="L23" s="23"/>
      <c r="M23" s="21">
        <f t="shared" si="4"/>
        <v>5.0949999999999998</v>
      </c>
      <c r="N23" s="21">
        <f t="shared" si="3"/>
        <v>3.7</v>
      </c>
    </row>
    <row r="24" spans="1:14" ht="15">
      <c r="A24" s="47"/>
      <c r="B24" s="48"/>
      <c r="C24" s="15" t="s">
        <v>47</v>
      </c>
      <c r="D24" s="56"/>
      <c r="E24" s="22">
        <v>6.91</v>
      </c>
      <c r="F24" s="22">
        <v>8.4</v>
      </c>
      <c r="G24" s="22">
        <v>7.6</v>
      </c>
      <c r="H24" s="23"/>
      <c r="I24" s="23"/>
      <c r="J24" s="23"/>
      <c r="K24" s="23"/>
      <c r="L24" s="23"/>
      <c r="M24" s="21">
        <f t="shared" si="4"/>
        <v>7.6366666666666667</v>
      </c>
      <c r="N24" s="21">
        <f t="shared" si="3"/>
        <v>1.4900000000000002</v>
      </c>
    </row>
    <row r="25" spans="1:14" ht="15">
      <c r="A25" s="47"/>
      <c r="B25" s="48"/>
      <c r="C25" s="15" t="s">
        <v>48</v>
      </c>
      <c r="D25" s="57"/>
      <c r="E25" s="22">
        <v>7.81</v>
      </c>
      <c r="F25" s="22">
        <v>8.8000000000000007</v>
      </c>
      <c r="G25" s="22">
        <v>8.6999999999999993</v>
      </c>
      <c r="H25" s="23"/>
      <c r="I25" s="23"/>
      <c r="J25" s="23"/>
      <c r="K25" s="23"/>
      <c r="L25" s="23"/>
      <c r="M25" s="21">
        <f t="shared" si="4"/>
        <v>8.4366666666666656</v>
      </c>
      <c r="N25" s="21">
        <f t="shared" si="3"/>
        <v>0.9900000000000011</v>
      </c>
    </row>
    <row r="26" spans="1:14" ht="15">
      <c r="A26" s="9"/>
      <c r="B26" s="9"/>
      <c r="C26" s="9"/>
      <c r="D26" s="9"/>
      <c r="E26" s="9"/>
      <c r="F26" s="9"/>
      <c r="G26" s="9"/>
      <c r="H26" s="9"/>
      <c r="I26" s="9"/>
      <c r="J26" s="9"/>
      <c r="K26" s="9"/>
      <c r="L26" s="9"/>
      <c r="M26" s="9"/>
      <c r="N26" s="9"/>
    </row>
    <row r="27" spans="1:14" ht="45.75" customHeight="1">
      <c r="A27" s="44" t="s">
        <v>64</v>
      </c>
      <c r="B27" s="44"/>
      <c r="C27" s="44"/>
      <c r="D27" s="44"/>
      <c r="E27" s="44"/>
      <c r="F27" s="30"/>
      <c r="G27" s="9"/>
      <c r="H27" s="9"/>
      <c r="I27" s="9"/>
      <c r="J27" s="9"/>
      <c r="K27" s="9"/>
      <c r="L27" s="9"/>
      <c r="M27" s="9"/>
      <c r="N27" s="9"/>
    </row>
  </sheetData>
  <mergeCells count="11">
    <mergeCell ref="A27:E27"/>
    <mergeCell ref="A4:A16"/>
    <mergeCell ref="B4:B16"/>
    <mergeCell ref="D4:D7"/>
    <mergeCell ref="D8:D11"/>
    <mergeCell ref="D12:D16"/>
    <mergeCell ref="A17:A25"/>
    <mergeCell ref="B17:B25"/>
    <mergeCell ref="D17:D19"/>
    <mergeCell ref="D20:D22"/>
    <mergeCell ref="D23:D25"/>
  </mergeCells>
  <phoneticPr fontId="2"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08f6f869-1ed0-46b3-a227-1d3e52347e28}" enabled="1" method="Standard" siteId="{98e9ba89-e1a1-4e38-9007-8bdabc25de1d}" removed="0"/>
  <clbl:label id="{5d471751-9675-428d-917b-70f44f9630b0}" enabled="0" method="" siteId="{5d471751-9675-428d-917b-70f44f9630b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 Sheet</vt:lpstr>
      <vt:lpstr>Simulation assumptions</vt:lpstr>
      <vt:lpstr>scenario 1-Case 1</vt:lpstr>
      <vt:lpstr>scenario 1-Case 3</vt:lpstr>
      <vt:lpstr>scenario 2-Case 1</vt:lpstr>
      <vt:lpstr>scenario 2-Case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vivo-Minhua</dc:creator>
  <cp:keywords/>
  <dc:description/>
  <cp:lastModifiedBy>vivo-minhua</cp:lastModifiedBy>
  <cp:revision/>
  <dcterms:created xsi:type="dcterms:W3CDTF">2025-04-01T02:55:52Z</dcterms:created>
  <dcterms:modified xsi:type="dcterms:W3CDTF">2026-02-05T09:14:24Z</dcterms:modified>
  <cp:category/>
  <cp:contentStatus/>
</cp:coreProperties>
</file>