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firstSheet="1" activeTab="3"/>
  </bookViews>
  <sheets>
    <sheet name="Coversheet" sheetId="1" r:id="rId1"/>
    <sheet name="Summary for PDSCH CA" sheetId="2" r:id="rId2"/>
    <sheet name="Summary for PDSCH MIMO" sheetId="4" r:id="rId3"/>
    <sheet name="Summary for PUSCH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<sst xmlns="http://schemas.openxmlformats.org/spreadsheetml/2006/main" count="120" uniqueCount="34">
  <si>
    <t>PDSCH demodulation</t>
  </si>
  <si>
    <t xml:space="preserve">Test number </t>
  </si>
  <si>
    <t>Duplex mode, SCS and CBW</t>
  </si>
  <si>
    <t>Propogation condition</t>
  </si>
  <si>
    <t>MCS</t>
  </si>
  <si>
    <t>Antenna configuration</t>
  </si>
  <si>
    <t>CHBW/MHz</t>
  </si>
  <si>
    <t>38.101-4 Req</t>
  </si>
  <si>
    <t>ZTE</t>
  </si>
  <si>
    <t>CMCC</t>
  </si>
  <si>
    <t>Ericsson</t>
  </si>
  <si>
    <t>Company 4</t>
  </si>
  <si>
    <t>Company 5</t>
  </si>
  <si>
    <t>Average</t>
  </si>
  <si>
    <t>Span</t>
  </si>
  <si>
    <t>Ideal</t>
  </si>
  <si>
    <t>Impairment</t>
  </si>
  <si>
    <t>FDD 15kHz/10MHz</t>
  </si>
  <si>
    <t>AWGN+220Hz Doppler</t>
  </si>
  <si>
    <t>64QAM MCS22</t>
  </si>
  <si>
    <t>2T2R</t>
  </si>
  <si>
    <t>2T4R</t>
  </si>
  <si>
    <t>TDD 30kHz/40MHz
7DS2U
30D4S6U</t>
  </si>
  <si>
    <t>AWGN+500Hz Doppler</t>
  </si>
  <si>
    <t>64QAM Table 1 MCS 22</t>
  </si>
  <si>
    <t>256QAM Table 2 MCS 24</t>
  </si>
  <si>
    <t>PUSCH demodulation</t>
  </si>
  <si>
    <t>38.104 Req</t>
  </si>
  <si>
    <t>38.141Req</t>
  </si>
  <si>
    <t>Samsung</t>
  </si>
  <si>
    <t>FDD 15kHz/5MHz</t>
  </si>
  <si>
    <t>AWGN+200Hz Doppler</t>
  </si>
  <si>
    <t>64QAM Table 1 MCS 20</t>
  </si>
  <si>
    <t>TDD 30kHz/10MHz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</si>
</sst>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</xdr:row>
      <xdr:rowOff>25400</xdr:rowOff>
    </xdr:from>
    <xdr:to>
      <xdr:col>14</xdr:col>
      <xdr:colOff>278765</xdr:colOff>
      <xdr:row>23</xdr:row>
      <xdr:rowOff>15875</xdr:rowOff>
    </xdr:to>
    <xdr:sp>
      <xdr:nvSpPr>
        <xdr:cNvPr id="2" name="文本框 1"/>
        <xdr:cNvSpPr txBox="1"/>
      </xdr:nvSpPr>
      <xdr:spPr>
        <a:xfrm>
          <a:off x="1257300" y="736600"/>
          <a:ext cx="7822565" cy="336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GB" altLang="zh-CN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3GPP TSG-RAN WG4 Meeting #1</a:t>
          </a:r>
          <a:r>
            <a:rPr lang="en-US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17</a:t>
          </a:r>
          <a:r>
            <a:rPr lang="en-GB" altLang="zh-CN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		            		</a:t>
          </a:r>
          <a:r>
            <a:rPr lang="zh-TW" altLang="en-US" sz="1200" b="1">
              <a:solidFill>
                <a:sysClr val="windowText" lastClr="000000"/>
              </a:solidFill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   </a:t>
          </a:r>
          <a:r>
            <a:rPr lang="en-GB" sz="1200" b="1">
              <a:solidFill>
                <a:sysClr val="windowText" lastClr="000000"/>
              </a:solidFill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R4-2</a:t>
          </a:r>
          <a:r>
            <a:rPr lang="en-US" sz="1200" b="1">
              <a:solidFill>
                <a:sysClr val="windowText" lastClr="000000"/>
              </a:solidFill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520988</a:t>
          </a:r>
          <a:endParaRPr lang="en-US" sz="1200">
            <a:solidFill>
              <a:srgbClr val="FF0000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GB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Dallas, USA, Nov. 17-21, 2025</a:t>
          </a:r>
          <a:endParaRPr lang="en-GB" sz="12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endParaRPr lang="en-GB" sz="12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Agenda Item:	</a:t>
          </a:r>
          <a:r>
            <a:rPr lang="en-US" alt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6.7.4</a:t>
          </a:r>
          <a:endParaRPr lang="en-GB" sz="12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Source:		</a:t>
          </a:r>
          <a:r>
            <a:rPr lang="en-US" alt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CMCC</a:t>
          </a:r>
          <a:endParaRPr lang="en-GB" sz="12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Title:		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Simulation results summary for NR ATG enh</a:t>
          </a:r>
          <a:endParaRPr lang="en-US" sz="1200" b="1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Document for:	Information</a:t>
          </a:r>
          <a:endParaRPr lang="en-US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2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 </a:t>
          </a:r>
          <a:endParaRPr lang="en-US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Introduction</a:t>
          </a:r>
          <a:endParaRPr lang="en-US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2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This contribution summarize the simulation results for Rel-19 ATG UE and BS demodulation requirements.</a:t>
          </a:r>
          <a:endParaRPr lang="en-US" sz="1200" baseline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2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The simulation assumptions are based on [1].   </a:t>
          </a:r>
          <a:endParaRPr lang="en-US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GB" sz="1200" b="1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Reference </a:t>
          </a:r>
          <a:endParaRPr lang="en-US" sz="12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sz="12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[</a:t>
          </a:r>
          <a:r>
            <a:rPr lang="en-US" sz="1200">
              <a:effectLst/>
              <a:latin typeface="Arial" panose="020B0604020202020204" pitchFamily="7" charset="0"/>
              <a:cs typeface="Arial" panose="020B0604020202020204" pitchFamily="7" charset="0"/>
              <a:sym typeface="+mn-ea"/>
            </a:rPr>
            <a:t>1]   </a:t>
          </a:r>
          <a:r>
            <a:rPr lang="en-US" sz="1200">
              <a:effectLst/>
              <a:latin typeface="Arial" panose="020B0604020202020204" pitchFamily="7" charset="0"/>
              <a:cs typeface="Arial" panose="020B0604020202020204" pitchFamily="7" charset="0"/>
            </a:rPr>
            <a:t>R4-2514796, WF on NR_ATG_enh_demod, </a:t>
          </a:r>
          <a:r>
            <a:rPr lang="en-US" altLang="en-US" sz="1200">
              <a:effectLst/>
              <a:latin typeface="Arial" panose="020B0604020202020204" pitchFamily="7" charset="0"/>
              <a:cs typeface="Arial" panose="020B0604020202020204" pitchFamily="7" charset="0"/>
            </a:rPr>
            <a:t>CMCC</a:t>
          </a:r>
          <a:endParaRPr lang="en-US" altLang="en-US" sz="1200"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5" zoomScaleNormal="85" workbookViewId="0">
      <selection activeCell="Q22" sqref="Q22"/>
    </sheetView>
  </sheetViews>
  <sheetFormatPr defaultColWidth="9" defaultRowHeight="14"/>
  <sheetData/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zoomScale="85" zoomScaleNormal="85" topLeftCell="A34" workbookViewId="0">
      <selection activeCell="O37" sqref="O37"/>
    </sheetView>
  </sheetViews>
  <sheetFormatPr defaultColWidth="9" defaultRowHeight="14"/>
  <cols>
    <col min="2" max="2" width="12" customWidth="1"/>
    <col min="3" max="4" width="12.6363636363636" customWidth="1"/>
    <col min="5" max="5" width="10.7272727272727" customWidth="1"/>
    <col min="6" max="6" width="10.0909090909091" customWidth="1"/>
    <col min="8" max="8" width="9" customWidth="1"/>
    <col min="9" max="9" width="10.1818181818182" customWidth="1"/>
    <col min="10" max="10" width="9" customWidth="1"/>
    <col min="11" max="11" width="10.8181818181818" customWidth="1"/>
    <col min="12" max="12" width="9" customWidth="1"/>
    <col min="13" max="13" width="11.2727272727273" customWidth="1"/>
    <col min="14" max="14" width="9" customWidth="1"/>
    <col min="15" max="15" width="11.2727272727273" customWidth="1"/>
    <col min="16" max="16" width="9" customWidth="1"/>
    <col min="17" max="17" width="10" customWidth="1"/>
    <col min="19" max="19" width="9.94545454545455" customWidth="1"/>
    <col min="21" max="21" width="10.7" customWidth="1"/>
  </cols>
  <sheetData>
    <row r="1" spans="1:21">
      <c r="A1" s="1" t="s">
        <v>0</v>
      </c>
      <c r="B1" s="1"/>
      <c r="C1" s="1"/>
      <c r="D1" s="1"/>
      <c r="E1" s="1"/>
      <c r="F1" s="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4"/>
    </row>
    <row r="2" spans="1:21">
      <c r="A2" s="3" t="s">
        <v>1</v>
      </c>
      <c r="B2" s="3" t="s">
        <v>2</v>
      </c>
      <c r="C2" s="3" t="s">
        <v>3</v>
      </c>
      <c r="D2" s="15" t="s">
        <v>4</v>
      </c>
      <c r="E2" s="3" t="s">
        <v>5</v>
      </c>
      <c r="F2" s="3" t="s">
        <v>6</v>
      </c>
      <c r="G2" s="5" t="s">
        <v>7</v>
      </c>
      <c r="H2" s="5" t="s">
        <v>8</v>
      </c>
      <c r="I2" s="5"/>
      <c r="J2" s="5" t="s">
        <v>9</v>
      </c>
      <c r="K2" s="5"/>
      <c r="L2" s="5" t="s">
        <v>10</v>
      </c>
      <c r="M2" s="5"/>
      <c r="N2" s="5" t="s">
        <v>11</v>
      </c>
      <c r="O2" s="5"/>
      <c r="P2" s="5" t="s">
        <v>12</v>
      </c>
      <c r="Q2" s="5"/>
      <c r="R2" s="5" t="s">
        <v>13</v>
      </c>
      <c r="S2" s="5"/>
      <c r="T2" s="5" t="s">
        <v>14</v>
      </c>
      <c r="U2" s="5"/>
    </row>
    <row r="3" spans="1:21">
      <c r="A3" s="3"/>
      <c r="B3" s="3"/>
      <c r="C3" s="3"/>
      <c r="D3" s="16"/>
      <c r="E3" s="3"/>
      <c r="F3" s="3"/>
      <c r="G3" s="5"/>
      <c r="H3" s="5" t="s">
        <v>15</v>
      </c>
      <c r="I3" s="5" t="s">
        <v>16</v>
      </c>
      <c r="J3" s="5" t="s">
        <v>15</v>
      </c>
      <c r="K3" s="5" t="s">
        <v>16</v>
      </c>
      <c r="L3" s="5" t="s">
        <v>15</v>
      </c>
      <c r="M3" s="5" t="s">
        <v>16</v>
      </c>
      <c r="N3" s="5" t="s">
        <v>15</v>
      </c>
      <c r="O3" s="5" t="s">
        <v>16</v>
      </c>
      <c r="P3" s="5" t="s">
        <v>15</v>
      </c>
      <c r="Q3" s="5" t="s">
        <v>16</v>
      </c>
      <c r="R3" s="5" t="s">
        <v>15</v>
      </c>
      <c r="S3" s="5" t="s">
        <v>16</v>
      </c>
      <c r="T3" s="5" t="s">
        <v>15</v>
      </c>
      <c r="U3" s="5" t="s">
        <v>16</v>
      </c>
    </row>
    <row r="4" spans="1:21">
      <c r="A4" s="5">
        <v>1</v>
      </c>
      <c r="B4" s="17" t="s">
        <v>17</v>
      </c>
      <c r="C4" s="17" t="s">
        <v>18</v>
      </c>
      <c r="D4" s="17" t="s">
        <v>19</v>
      </c>
      <c r="E4" s="17" t="s">
        <v>20</v>
      </c>
      <c r="F4" s="5">
        <v>5</v>
      </c>
      <c r="G4" s="10">
        <f>S4+0.8</f>
        <v>13.4</v>
      </c>
      <c r="H4" s="10">
        <v>10.4</v>
      </c>
      <c r="I4" s="10">
        <v>12.9</v>
      </c>
      <c r="J4" s="10">
        <v>10.3</v>
      </c>
      <c r="K4" s="10">
        <v>12.3</v>
      </c>
      <c r="L4" s="10">
        <v>10.5</v>
      </c>
      <c r="M4" s="10"/>
      <c r="N4" s="10"/>
      <c r="O4" s="10"/>
      <c r="P4" s="10"/>
      <c r="Q4" s="10"/>
      <c r="R4" s="10">
        <f>AVERAGE(H4,J4,L4,N4,P4)</f>
        <v>10.4</v>
      </c>
      <c r="S4" s="10">
        <f>AVERAGE(I4,K4,M4,O4,Q4)</f>
        <v>12.6</v>
      </c>
      <c r="T4" s="10">
        <f>MAX(H4,J4,L4,N4,P4)-MIN(H4,J4,L4,N4,P4)</f>
        <v>0.199999999999999</v>
      </c>
      <c r="U4" s="10">
        <f>MAX(I4,K4,M4,O4,Q4)-MIN(I4,K4,M4,O4,Q4)</f>
        <v>0.6</v>
      </c>
    </row>
    <row r="5" spans="1:21">
      <c r="A5" s="5">
        <v>2</v>
      </c>
      <c r="B5" s="18"/>
      <c r="C5" s="18"/>
      <c r="D5" s="18"/>
      <c r="E5" s="18"/>
      <c r="F5" s="5">
        <v>10</v>
      </c>
      <c r="G5" s="10">
        <f t="shared" ref="G5:G47" si="0">S5+0.8</f>
        <v>13.35</v>
      </c>
      <c r="H5" s="10">
        <v>10.4</v>
      </c>
      <c r="I5" s="10">
        <v>12.9</v>
      </c>
      <c r="J5" s="10">
        <v>10.2</v>
      </c>
      <c r="K5" s="10">
        <v>12.2</v>
      </c>
      <c r="L5" s="10">
        <v>10.5</v>
      </c>
      <c r="M5" s="10"/>
      <c r="N5" s="10"/>
      <c r="O5" s="10"/>
      <c r="P5" s="10"/>
      <c r="Q5" s="10"/>
      <c r="R5" s="10">
        <f t="shared" ref="R5:R36" si="1">AVERAGE(H5,J5,L5,N5,P5)</f>
        <v>10.3666666666667</v>
      </c>
      <c r="S5" s="10">
        <f t="shared" ref="S5:S36" si="2">AVERAGE(I5,K5,M5,O5,Q5)</f>
        <v>12.55</v>
      </c>
      <c r="T5" s="10">
        <f t="shared" ref="T5:T47" si="3">MAX(H5,J5,L5,N5,P5)-MIN(H5,J5,L5,N5,P5)</f>
        <v>0.300000000000001</v>
      </c>
      <c r="U5" s="10">
        <f t="shared" ref="U5:U47" si="4">MAX(I5,K5,M5,O5,Q5)-MIN(I5,K5,M5,O5,Q5)</f>
        <v>0.700000000000001</v>
      </c>
    </row>
    <row r="6" spans="1:21">
      <c r="A6" s="5">
        <v>3</v>
      </c>
      <c r="B6" s="18"/>
      <c r="C6" s="18"/>
      <c r="D6" s="18"/>
      <c r="E6" s="18"/>
      <c r="F6" s="5">
        <v>15</v>
      </c>
      <c r="G6" s="10">
        <f t="shared" si="0"/>
        <v>13.3</v>
      </c>
      <c r="H6" s="10">
        <v>10.4</v>
      </c>
      <c r="I6" s="10">
        <v>12.9</v>
      </c>
      <c r="J6" s="10">
        <v>10.1</v>
      </c>
      <c r="K6" s="10">
        <v>12.1</v>
      </c>
      <c r="L6" s="10">
        <v>10.6</v>
      </c>
      <c r="M6" s="10"/>
      <c r="N6" s="10"/>
      <c r="O6" s="10"/>
      <c r="P6" s="10"/>
      <c r="Q6" s="10"/>
      <c r="R6" s="10">
        <f t="shared" si="1"/>
        <v>10.3666666666667</v>
      </c>
      <c r="S6" s="10">
        <f t="shared" si="2"/>
        <v>12.5</v>
      </c>
      <c r="T6" s="10">
        <f t="shared" si="3"/>
        <v>0.5</v>
      </c>
      <c r="U6" s="10">
        <f t="shared" si="4"/>
        <v>0.800000000000001</v>
      </c>
    </row>
    <row r="7" spans="1:21">
      <c r="A7" s="5">
        <v>4</v>
      </c>
      <c r="B7" s="18"/>
      <c r="C7" s="18"/>
      <c r="D7" s="18"/>
      <c r="E7" s="18"/>
      <c r="F7" s="5">
        <v>20</v>
      </c>
      <c r="G7" s="10">
        <f t="shared" si="0"/>
        <v>13.3</v>
      </c>
      <c r="H7" s="10">
        <v>10.4</v>
      </c>
      <c r="I7" s="10">
        <v>12.9</v>
      </c>
      <c r="J7" s="10">
        <v>10.1</v>
      </c>
      <c r="K7" s="10">
        <v>12.1</v>
      </c>
      <c r="L7" s="10">
        <v>10.5</v>
      </c>
      <c r="M7" s="10"/>
      <c r="N7" s="10"/>
      <c r="O7" s="10"/>
      <c r="P7" s="10"/>
      <c r="Q7" s="10"/>
      <c r="R7" s="10">
        <f t="shared" si="1"/>
        <v>10.3333333333333</v>
      </c>
      <c r="S7" s="10">
        <f t="shared" si="2"/>
        <v>12.5</v>
      </c>
      <c r="T7" s="10">
        <f t="shared" si="3"/>
        <v>0.4</v>
      </c>
      <c r="U7" s="10">
        <f t="shared" si="4"/>
        <v>0.800000000000001</v>
      </c>
    </row>
    <row r="8" spans="1:21">
      <c r="A8" s="5">
        <v>5</v>
      </c>
      <c r="B8" s="18"/>
      <c r="C8" s="18"/>
      <c r="D8" s="18"/>
      <c r="E8" s="18"/>
      <c r="F8" s="5">
        <v>25</v>
      </c>
      <c r="G8" s="10">
        <f t="shared" si="0"/>
        <v>13.35</v>
      </c>
      <c r="H8" s="10">
        <v>10.4</v>
      </c>
      <c r="I8" s="10">
        <v>12.9</v>
      </c>
      <c r="J8" s="10">
        <v>10.2</v>
      </c>
      <c r="K8" s="10">
        <v>12.2</v>
      </c>
      <c r="L8" s="10">
        <v>10.5</v>
      </c>
      <c r="M8" s="10"/>
      <c r="N8" s="10"/>
      <c r="O8" s="10"/>
      <c r="P8" s="10"/>
      <c r="Q8" s="10"/>
      <c r="R8" s="10">
        <f t="shared" si="1"/>
        <v>10.3666666666667</v>
      </c>
      <c r="S8" s="10">
        <f t="shared" si="2"/>
        <v>12.55</v>
      </c>
      <c r="T8" s="10">
        <f t="shared" si="3"/>
        <v>0.300000000000001</v>
      </c>
      <c r="U8" s="10">
        <f t="shared" si="4"/>
        <v>0.700000000000001</v>
      </c>
    </row>
    <row r="9" spans="1:21">
      <c r="A9" s="5">
        <v>6</v>
      </c>
      <c r="B9" s="18"/>
      <c r="C9" s="18"/>
      <c r="D9" s="18"/>
      <c r="E9" s="18"/>
      <c r="F9" s="5">
        <v>30</v>
      </c>
      <c r="G9" s="10">
        <f t="shared" si="0"/>
        <v>13.4</v>
      </c>
      <c r="H9" s="10">
        <v>10.4</v>
      </c>
      <c r="I9" s="10">
        <v>12.9</v>
      </c>
      <c r="J9" s="10">
        <v>10.3</v>
      </c>
      <c r="K9" s="10">
        <v>12.3</v>
      </c>
      <c r="L9" s="10">
        <v>10.5</v>
      </c>
      <c r="M9" s="10"/>
      <c r="N9" s="10"/>
      <c r="O9" s="10"/>
      <c r="P9" s="10"/>
      <c r="Q9" s="10"/>
      <c r="R9" s="10">
        <f t="shared" si="1"/>
        <v>10.4</v>
      </c>
      <c r="S9" s="10">
        <f t="shared" si="2"/>
        <v>12.6</v>
      </c>
      <c r="T9" s="10">
        <f t="shared" si="3"/>
        <v>0.199999999999999</v>
      </c>
      <c r="U9" s="10">
        <f t="shared" si="4"/>
        <v>0.6</v>
      </c>
    </row>
    <row r="10" spans="1:21">
      <c r="A10" s="5">
        <v>7</v>
      </c>
      <c r="B10" s="18"/>
      <c r="C10" s="18"/>
      <c r="D10" s="18"/>
      <c r="E10" s="18"/>
      <c r="F10" s="5">
        <v>35</v>
      </c>
      <c r="G10" s="10">
        <f t="shared" si="0"/>
        <v>13.3</v>
      </c>
      <c r="H10" s="10">
        <v>10.4</v>
      </c>
      <c r="I10" s="10">
        <v>12.9</v>
      </c>
      <c r="J10" s="10">
        <v>10.1</v>
      </c>
      <c r="K10" s="10">
        <v>12.1</v>
      </c>
      <c r="L10" s="10">
        <v>10.5</v>
      </c>
      <c r="M10" s="10"/>
      <c r="N10" s="10"/>
      <c r="O10" s="10"/>
      <c r="P10" s="10"/>
      <c r="Q10" s="10"/>
      <c r="R10" s="10">
        <f t="shared" si="1"/>
        <v>10.3333333333333</v>
      </c>
      <c r="S10" s="10">
        <f t="shared" si="2"/>
        <v>12.5</v>
      </c>
      <c r="T10" s="10">
        <f t="shared" si="3"/>
        <v>0.4</v>
      </c>
      <c r="U10" s="10">
        <f t="shared" si="4"/>
        <v>0.800000000000001</v>
      </c>
    </row>
    <row r="11" spans="1:21">
      <c r="A11" s="5">
        <v>8</v>
      </c>
      <c r="B11" s="18"/>
      <c r="C11" s="18"/>
      <c r="D11" s="18"/>
      <c r="E11" s="18"/>
      <c r="F11" s="5">
        <v>40</v>
      </c>
      <c r="G11" s="10">
        <f t="shared" si="0"/>
        <v>13.3</v>
      </c>
      <c r="H11" s="10">
        <v>10.4</v>
      </c>
      <c r="I11" s="10">
        <v>12.9</v>
      </c>
      <c r="J11" s="10">
        <v>10.1</v>
      </c>
      <c r="K11" s="10">
        <v>12.1</v>
      </c>
      <c r="L11" s="10">
        <v>10.5</v>
      </c>
      <c r="M11" s="10"/>
      <c r="N11" s="10"/>
      <c r="O11" s="10"/>
      <c r="P11" s="10"/>
      <c r="Q11" s="10"/>
      <c r="R11" s="10">
        <f t="shared" si="1"/>
        <v>10.3333333333333</v>
      </c>
      <c r="S11" s="10">
        <f t="shared" si="2"/>
        <v>12.5</v>
      </c>
      <c r="T11" s="10">
        <f t="shared" si="3"/>
        <v>0.4</v>
      </c>
      <c r="U11" s="10">
        <f t="shared" si="4"/>
        <v>0.800000000000001</v>
      </c>
    </row>
    <row r="12" spans="1:21">
      <c r="A12" s="5">
        <v>9</v>
      </c>
      <c r="B12" s="18"/>
      <c r="C12" s="18"/>
      <c r="D12" s="18"/>
      <c r="E12" s="18"/>
      <c r="F12" s="5">
        <v>45</v>
      </c>
      <c r="G12" s="10">
        <f t="shared" si="0"/>
        <v>13.3</v>
      </c>
      <c r="H12" s="10">
        <v>10.4</v>
      </c>
      <c r="I12" s="10">
        <v>12.9</v>
      </c>
      <c r="J12" s="10">
        <v>10.1</v>
      </c>
      <c r="K12" s="10">
        <v>12.1</v>
      </c>
      <c r="L12" s="10">
        <v>10.6</v>
      </c>
      <c r="M12" s="10"/>
      <c r="N12" s="10"/>
      <c r="O12" s="10"/>
      <c r="P12" s="10"/>
      <c r="Q12" s="10"/>
      <c r="R12" s="10">
        <f t="shared" si="1"/>
        <v>10.3666666666667</v>
      </c>
      <c r="S12" s="10">
        <f t="shared" si="2"/>
        <v>12.5</v>
      </c>
      <c r="T12" s="10">
        <f t="shared" si="3"/>
        <v>0.5</v>
      </c>
      <c r="U12" s="10">
        <f t="shared" si="4"/>
        <v>0.800000000000001</v>
      </c>
    </row>
    <row r="13" spans="1:21">
      <c r="A13" s="5">
        <v>10</v>
      </c>
      <c r="B13" s="18"/>
      <c r="C13" s="18"/>
      <c r="D13" s="18"/>
      <c r="E13" s="18"/>
      <c r="F13" s="5">
        <v>50</v>
      </c>
      <c r="G13" s="10">
        <f t="shared" si="0"/>
        <v>13.4</v>
      </c>
      <c r="H13" s="10">
        <v>10.4</v>
      </c>
      <c r="I13" s="10">
        <v>12.9</v>
      </c>
      <c r="J13" s="10">
        <v>10.3</v>
      </c>
      <c r="K13" s="10">
        <v>12.3</v>
      </c>
      <c r="L13" s="10">
        <v>10.6</v>
      </c>
      <c r="M13" s="10"/>
      <c r="N13" s="10"/>
      <c r="O13" s="10"/>
      <c r="P13" s="10"/>
      <c r="Q13" s="10"/>
      <c r="R13" s="10">
        <f t="shared" si="1"/>
        <v>10.4333333333333</v>
      </c>
      <c r="S13" s="10">
        <f t="shared" si="2"/>
        <v>12.6</v>
      </c>
      <c r="T13" s="10">
        <f t="shared" si="3"/>
        <v>0.299999999999999</v>
      </c>
      <c r="U13" s="10">
        <f t="shared" si="4"/>
        <v>0.6</v>
      </c>
    </row>
    <row r="14" spans="1:21">
      <c r="A14" s="5">
        <v>11</v>
      </c>
      <c r="B14" s="18"/>
      <c r="C14" s="18"/>
      <c r="D14" s="18"/>
      <c r="E14" s="17" t="s">
        <v>21</v>
      </c>
      <c r="F14" s="5">
        <v>5</v>
      </c>
      <c r="G14" s="10">
        <f t="shared" si="0"/>
        <v>10.6</v>
      </c>
      <c r="H14" s="10">
        <v>7.8</v>
      </c>
      <c r="I14" s="10">
        <v>10.3</v>
      </c>
      <c r="J14" s="10">
        <v>7.3</v>
      </c>
      <c r="K14" s="10">
        <v>9.3</v>
      </c>
      <c r="L14" s="10">
        <v>7.8</v>
      </c>
      <c r="M14" s="10"/>
      <c r="N14" s="10"/>
      <c r="O14" s="10"/>
      <c r="P14" s="10"/>
      <c r="Q14" s="10"/>
      <c r="R14" s="10">
        <f t="shared" si="1"/>
        <v>7.63333333333333</v>
      </c>
      <c r="S14" s="10">
        <f t="shared" si="2"/>
        <v>9.8</v>
      </c>
      <c r="T14" s="10">
        <f t="shared" si="3"/>
        <v>0.5</v>
      </c>
      <c r="U14" s="10">
        <f t="shared" si="4"/>
        <v>1</v>
      </c>
    </row>
    <row r="15" spans="1:21">
      <c r="A15" s="5">
        <v>12</v>
      </c>
      <c r="B15" s="18"/>
      <c r="C15" s="18"/>
      <c r="D15" s="18"/>
      <c r="E15" s="18"/>
      <c r="F15" s="5">
        <v>10</v>
      </c>
      <c r="G15" s="10">
        <f t="shared" si="0"/>
        <v>10.6</v>
      </c>
      <c r="H15" s="10">
        <v>7.9</v>
      </c>
      <c r="I15" s="10">
        <v>10.4</v>
      </c>
      <c r="J15" s="10">
        <v>7.2</v>
      </c>
      <c r="K15" s="10">
        <v>9.2</v>
      </c>
      <c r="L15" s="10">
        <v>7.6</v>
      </c>
      <c r="M15" s="10"/>
      <c r="N15" s="10"/>
      <c r="O15" s="10"/>
      <c r="P15" s="10"/>
      <c r="Q15" s="10"/>
      <c r="R15" s="10">
        <f t="shared" si="1"/>
        <v>7.56666666666667</v>
      </c>
      <c r="S15" s="10">
        <f t="shared" si="2"/>
        <v>9.8</v>
      </c>
      <c r="T15" s="10">
        <f t="shared" si="3"/>
        <v>0.7</v>
      </c>
      <c r="U15" s="10">
        <f t="shared" si="4"/>
        <v>1.2</v>
      </c>
    </row>
    <row r="16" spans="1:21">
      <c r="A16" s="5">
        <v>13</v>
      </c>
      <c r="B16" s="18"/>
      <c r="C16" s="18"/>
      <c r="D16" s="18"/>
      <c r="E16" s="18"/>
      <c r="F16" s="5">
        <v>15</v>
      </c>
      <c r="G16" s="10">
        <f t="shared" si="0"/>
        <v>10.5</v>
      </c>
      <c r="H16" s="10">
        <v>7.8</v>
      </c>
      <c r="I16" s="10">
        <v>10.3</v>
      </c>
      <c r="J16" s="10">
        <v>7.1</v>
      </c>
      <c r="K16" s="10">
        <v>9.1</v>
      </c>
      <c r="L16" s="10">
        <v>7.8</v>
      </c>
      <c r="M16" s="10"/>
      <c r="N16" s="10"/>
      <c r="O16" s="10"/>
      <c r="P16" s="10"/>
      <c r="Q16" s="10"/>
      <c r="R16" s="10">
        <f t="shared" si="1"/>
        <v>7.56666666666667</v>
      </c>
      <c r="S16" s="10">
        <f t="shared" si="2"/>
        <v>9.7</v>
      </c>
      <c r="T16" s="10">
        <f t="shared" si="3"/>
        <v>0.7</v>
      </c>
      <c r="U16" s="10">
        <f t="shared" si="4"/>
        <v>1.2</v>
      </c>
    </row>
    <row r="17" spans="1:21">
      <c r="A17" s="5">
        <v>14</v>
      </c>
      <c r="B17" s="18"/>
      <c r="C17" s="18"/>
      <c r="D17" s="18"/>
      <c r="E17" s="18"/>
      <c r="F17" s="5">
        <v>20</v>
      </c>
      <c r="G17" s="10">
        <f t="shared" si="0"/>
        <v>10.45</v>
      </c>
      <c r="H17" s="10">
        <v>7.8</v>
      </c>
      <c r="I17" s="10">
        <v>10.3</v>
      </c>
      <c r="J17" s="10">
        <v>7</v>
      </c>
      <c r="K17" s="10">
        <v>9</v>
      </c>
      <c r="L17" s="10">
        <v>7.6</v>
      </c>
      <c r="M17" s="10"/>
      <c r="N17" s="10"/>
      <c r="O17" s="10"/>
      <c r="P17" s="10"/>
      <c r="Q17" s="10"/>
      <c r="R17" s="10">
        <f t="shared" si="1"/>
        <v>7.46666666666667</v>
      </c>
      <c r="S17" s="10">
        <f t="shared" si="2"/>
        <v>9.65</v>
      </c>
      <c r="T17" s="10">
        <f t="shared" si="3"/>
        <v>0.8</v>
      </c>
      <c r="U17" s="10">
        <f t="shared" si="4"/>
        <v>1.3</v>
      </c>
    </row>
    <row r="18" spans="1:21">
      <c r="A18" s="5">
        <v>15</v>
      </c>
      <c r="B18" s="18"/>
      <c r="C18" s="18"/>
      <c r="D18" s="18"/>
      <c r="E18" s="18"/>
      <c r="F18" s="5">
        <v>25</v>
      </c>
      <c r="G18" s="10">
        <f t="shared" si="0"/>
        <v>10.55</v>
      </c>
      <c r="H18" s="10">
        <v>7.8</v>
      </c>
      <c r="I18" s="10">
        <v>10.3</v>
      </c>
      <c r="J18" s="10">
        <v>7.2</v>
      </c>
      <c r="K18" s="10">
        <v>9.2</v>
      </c>
      <c r="L18" s="10">
        <v>7.5</v>
      </c>
      <c r="M18" s="10"/>
      <c r="N18" s="10"/>
      <c r="O18" s="10"/>
      <c r="P18" s="10"/>
      <c r="Q18" s="10"/>
      <c r="R18" s="10">
        <f t="shared" si="1"/>
        <v>7.5</v>
      </c>
      <c r="S18" s="10">
        <f t="shared" si="2"/>
        <v>9.75</v>
      </c>
      <c r="T18" s="10">
        <f t="shared" si="3"/>
        <v>0.6</v>
      </c>
      <c r="U18" s="10">
        <f t="shared" si="4"/>
        <v>1.1</v>
      </c>
    </row>
    <row r="19" spans="1:21">
      <c r="A19" s="5">
        <v>16</v>
      </c>
      <c r="B19" s="18"/>
      <c r="C19" s="18"/>
      <c r="D19" s="18"/>
      <c r="E19" s="18"/>
      <c r="F19" s="5">
        <v>30</v>
      </c>
      <c r="G19" s="10">
        <f t="shared" si="0"/>
        <v>10.6</v>
      </c>
      <c r="H19" s="10">
        <v>7.8</v>
      </c>
      <c r="I19" s="10">
        <v>10.3</v>
      </c>
      <c r="J19" s="10">
        <v>7.3</v>
      </c>
      <c r="K19" s="10">
        <v>9.3</v>
      </c>
      <c r="L19" s="10">
        <v>7.6</v>
      </c>
      <c r="M19" s="10"/>
      <c r="N19" s="10"/>
      <c r="O19" s="10"/>
      <c r="P19" s="10"/>
      <c r="Q19" s="10"/>
      <c r="R19" s="10">
        <f t="shared" si="1"/>
        <v>7.56666666666667</v>
      </c>
      <c r="S19" s="10">
        <f t="shared" si="2"/>
        <v>9.8</v>
      </c>
      <c r="T19" s="10">
        <f t="shared" si="3"/>
        <v>0.5</v>
      </c>
      <c r="U19" s="10">
        <f t="shared" si="4"/>
        <v>1</v>
      </c>
    </row>
    <row r="20" spans="1:21">
      <c r="A20" s="5">
        <v>17</v>
      </c>
      <c r="B20" s="18"/>
      <c r="C20" s="18"/>
      <c r="D20" s="18"/>
      <c r="E20" s="18"/>
      <c r="F20" s="5">
        <v>35</v>
      </c>
      <c r="G20" s="10">
        <f t="shared" si="0"/>
        <v>10.4</v>
      </c>
      <c r="H20" s="10">
        <v>7.6</v>
      </c>
      <c r="I20" s="10">
        <v>10.1</v>
      </c>
      <c r="J20" s="10">
        <v>7.1</v>
      </c>
      <c r="K20" s="10">
        <v>9.1</v>
      </c>
      <c r="L20" s="10">
        <v>7.6</v>
      </c>
      <c r="M20" s="10"/>
      <c r="N20" s="10"/>
      <c r="O20" s="10"/>
      <c r="P20" s="10"/>
      <c r="Q20" s="10"/>
      <c r="R20" s="10">
        <f t="shared" si="1"/>
        <v>7.43333333333333</v>
      </c>
      <c r="S20" s="10">
        <f t="shared" si="2"/>
        <v>9.6</v>
      </c>
      <c r="T20" s="10">
        <f t="shared" si="3"/>
        <v>0.5</v>
      </c>
      <c r="U20" s="10">
        <f t="shared" si="4"/>
        <v>1</v>
      </c>
    </row>
    <row r="21" spans="1:21">
      <c r="A21" s="5">
        <v>18</v>
      </c>
      <c r="B21" s="18"/>
      <c r="C21" s="18"/>
      <c r="D21" s="18"/>
      <c r="E21" s="18"/>
      <c r="F21" s="5">
        <v>40</v>
      </c>
      <c r="G21" s="10">
        <f t="shared" si="0"/>
        <v>10.5</v>
      </c>
      <c r="H21" s="10">
        <v>7.8</v>
      </c>
      <c r="I21" s="10">
        <v>10.3</v>
      </c>
      <c r="J21" s="10">
        <v>7.1</v>
      </c>
      <c r="K21" s="10">
        <v>9.1</v>
      </c>
      <c r="L21" s="10">
        <v>7.6</v>
      </c>
      <c r="M21" s="10"/>
      <c r="N21" s="10"/>
      <c r="O21" s="10"/>
      <c r="P21" s="10"/>
      <c r="Q21" s="10"/>
      <c r="R21" s="10">
        <f t="shared" si="1"/>
        <v>7.5</v>
      </c>
      <c r="S21" s="10">
        <f t="shared" si="2"/>
        <v>9.7</v>
      </c>
      <c r="T21" s="10">
        <f t="shared" si="3"/>
        <v>0.7</v>
      </c>
      <c r="U21" s="10">
        <f t="shared" si="4"/>
        <v>1.2</v>
      </c>
    </row>
    <row r="22" spans="1:21">
      <c r="A22" s="5">
        <v>19</v>
      </c>
      <c r="B22" s="18"/>
      <c r="C22" s="18"/>
      <c r="D22" s="18"/>
      <c r="E22" s="18"/>
      <c r="F22" s="5">
        <v>45</v>
      </c>
      <c r="G22" s="10">
        <f t="shared" si="0"/>
        <v>10.65</v>
      </c>
      <c r="H22" s="10">
        <v>8.1</v>
      </c>
      <c r="I22" s="10">
        <v>10.6</v>
      </c>
      <c r="J22" s="10">
        <v>7.1</v>
      </c>
      <c r="K22" s="10">
        <v>9.1</v>
      </c>
      <c r="L22" s="10">
        <v>7.8</v>
      </c>
      <c r="M22" s="10"/>
      <c r="N22" s="10"/>
      <c r="O22" s="10"/>
      <c r="P22" s="10"/>
      <c r="Q22" s="10"/>
      <c r="R22" s="10">
        <f t="shared" si="1"/>
        <v>7.66666666666667</v>
      </c>
      <c r="S22" s="10">
        <f t="shared" si="2"/>
        <v>9.85</v>
      </c>
      <c r="T22" s="10">
        <f t="shared" si="3"/>
        <v>1</v>
      </c>
      <c r="U22" s="10">
        <f t="shared" si="4"/>
        <v>1.5</v>
      </c>
    </row>
    <row r="23" spans="1:21">
      <c r="A23" s="5">
        <v>20</v>
      </c>
      <c r="B23" s="18"/>
      <c r="C23" s="18"/>
      <c r="D23" s="18"/>
      <c r="E23" s="18"/>
      <c r="F23" s="5">
        <v>50</v>
      </c>
      <c r="G23" s="10">
        <f t="shared" si="0"/>
        <v>10.6</v>
      </c>
      <c r="H23" s="10">
        <v>7.8</v>
      </c>
      <c r="I23" s="10">
        <v>10.3</v>
      </c>
      <c r="J23" s="10">
        <v>7.3</v>
      </c>
      <c r="K23" s="10">
        <v>9.3</v>
      </c>
      <c r="L23" s="10">
        <v>7.8</v>
      </c>
      <c r="M23" s="10"/>
      <c r="N23" s="10"/>
      <c r="O23" s="10"/>
      <c r="P23" s="10"/>
      <c r="Q23" s="10"/>
      <c r="R23" s="10">
        <f t="shared" si="1"/>
        <v>7.63333333333333</v>
      </c>
      <c r="S23" s="10">
        <f t="shared" si="2"/>
        <v>9.8</v>
      </c>
      <c r="T23" s="10">
        <f t="shared" si="3"/>
        <v>0.5</v>
      </c>
      <c r="U23" s="10">
        <f t="shared" si="4"/>
        <v>1</v>
      </c>
    </row>
    <row r="24" spans="1:21">
      <c r="A24" s="5">
        <v>21</v>
      </c>
      <c r="B24" s="5" t="s">
        <v>22</v>
      </c>
      <c r="C24" s="5" t="s">
        <v>23</v>
      </c>
      <c r="D24" s="5" t="s">
        <v>19</v>
      </c>
      <c r="E24" s="5" t="s">
        <v>20</v>
      </c>
      <c r="F24" s="5">
        <v>5</v>
      </c>
      <c r="G24" s="10">
        <f t="shared" si="0"/>
        <v>13.45</v>
      </c>
      <c r="H24" s="10">
        <v>10.8</v>
      </c>
      <c r="I24" s="10">
        <v>13.3</v>
      </c>
      <c r="J24" s="10">
        <v>10</v>
      </c>
      <c r="K24" s="10">
        <v>12</v>
      </c>
      <c r="L24" s="10">
        <v>10.5</v>
      </c>
      <c r="M24" s="10"/>
      <c r="N24" s="10"/>
      <c r="O24" s="10"/>
      <c r="P24" s="10"/>
      <c r="Q24" s="10"/>
      <c r="R24" s="10">
        <f t="shared" si="1"/>
        <v>10.4333333333333</v>
      </c>
      <c r="S24" s="10">
        <f t="shared" si="2"/>
        <v>12.65</v>
      </c>
      <c r="T24" s="10">
        <f t="shared" si="3"/>
        <v>0.800000000000001</v>
      </c>
      <c r="U24" s="10">
        <f t="shared" si="4"/>
        <v>1.3</v>
      </c>
    </row>
    <row r="25" spans="1:21">
      <c r="A25" s="5">
        <v>22</v>
      </c>
      <c r="B25" s="5"/>
      <c r="C25" s="5"/>
      <c r="D25" s="5"/>
      <c r="E25" s="5"/>
      <c r="F25" s="5">
        <v>10</v>
      </c>
      <c r="G25" s="10">
        <f t="shared" si="0"/>
        <v>13.55</v>
      </c>
      <c r="H25" s="10">
        <v>10.8</v>
      </c>
      <c r="I25" s="10">
        <v>13.3</v>
      </c>
      <c r="J25" s="10">
        <v>10.2</v>
      </c>
      <c r="K25" s="10">
        <v>12.2</v>
      </c>
      <c r="L25" s="10">
        <v>10.5</v>
      </c>
      <c r="M25" s="10"/>
      <c r="N25" s="10"/>
      <c r="O25" s="10"/>
      <c r="P25" s="10"/>
      <c r="Q25" s="10"/>
      <c r="R25" s="10">
        <f t="shared" si="1"/>
        <v>10.5</v>
      </c>
      <c r="S25" s="10">
        <f t="shared" si="2"/>
        <v>12.75</v>
      </c>
      <c r="T25" s="10">
        <f t="shared" si="3"/>
        <v>0.600000000000001</v>
      </c>
      <c r="U25" s="10">
        <f t="shared" si="4"/>
        <v>1.1</v>
      </c>
    </row>
    <row r="26" spans="1:21">
      <c r="A26" s="5">
        <v>23</v>
      </c>
      <c r="B26" s="5"/>
      <c r="C26" s="5"/>
      <c r="D26" s="5"/>
      <c r="E26" s="5"/>
      <c r="F26" s="5">
        <v>15</v>
      </c>
      <c r="G26" s="10">
        <f t="shared" si="0"/>
        <v>13.6</v>
      </c>
      <c r="H26" s="10">
        <v>10.8</v>
      </c>
      <c r="I26" s="10">
        <v>13.3</v>
      </c>
      <c r="J26" s="10">
        <v>10.3</v>
      </c>
      <c r="K26" s="10">
        <v>12.3</v>
      </c>
      <c r="L26" s="10">
        <v>10.6</v>
      </c>
      <c r="M26" s="10"/>
      <c r="N26" s="10"/>
      <c r="O26" s="10"/>
      <c r="P26" s="10"/>
      <c r="Q26" s="10"/>
      <c r="R26" s="10">
        <f t="shared" si="1"/>
        <v>10.5666666666667</v>
      </c>
      <c r="S26" s="10">
        <f t="shared" si="2"/>
        <v>12.8</v>
      </c>
      <c r="T26" s="10">
        <f t="shared" si="3"/>
        <v>0.5</v>
      </c>
      <c r="U26" s="10">
        <f t="shared" si="4"/>
        <v>1</v>
      </c>
    </row>
    <row r="27" spans="1:21">
      <c r="A27" s="5">
        <v>24</v>
      </c>
      <c r="B27" s="5"/>
      <c r="C27" s="5"/>
      <c r="D27" s="5"/>
      <c r="E27" s="5"/>
      <c r="F27" s="5">
        <v>20</v>
      </c>
      <c r="G27" s="10">
        <f t="shared" si="0"/>
        <v>13.55</v>
      </c>
      <c r="H27" s="10">
        <v>10.8</v>
      </c>
      <c r="I27" s="10">
        <v>13.3</v>
      </c>
      <c r="J27" s="10">
        <v>10.2</v>
      </c>
      <c r="K27" s="10">
        <v>12.2</v>
      </c>
      <c r="L27" s="10">
        <v>10.6</v>
      </c>
      <c r="M27" s="10"/>
      <c r="N27" s="10"/>
      <c r="O27" s="10"/>
      <c r="P27" s="10"/>
      <c r="Q27" s="10"/>
      <c r="R27" s="10">
        <f t="shared" si="1"/>
        <v>10.5333333333333</v>
      </c>
      <c r="S27" s="10">
        <f t="shared" si="2"/>
        <v>12.75</v>
      </c>
      <c r="T27" s="10">
        <f t="shared" si="3"/>
        <v>0.600000000000001</v>
      </c>
      <c r="U27" s="10">
        <f t="shared" si="4"/>
        <v>1.1</v>
      </c>
    </row>
    <row r="28" spans="1:21">
      <c r="A28" s="5">
        <v>25</v>
      </c>
      <c r="B28" s="5"/>
      <c r="C28" s="5"/>
      <c r="D28" s="5"/>
      <c r="E28" s="5"/>
      <c r="F28" s="5">
        <v>25</v>
      </c>
      <c r="G28" s="10">
        <f t="shared" si="0"/>
        <v>13.25</v>
      </c>
      <c r="H28" s="10">
        <v>10.4</v>
      </c>
      <c r="I28" s="10">
        <v>12.9</v>
      </c>
      <c r="J28" s="10">
        <v>10</v>
      </c>
      <c r="K28" s="10">
        <v>12</v>
      </c>
      <c r="L28" s="10">
        <v>10.9</v>
      </c>
      <c r="M28" s="10"/>
      <c r="N28" s="10"/>
      <c r="O28" s="10"/>
      <c r="P28" s="10"/>
      <c r="Q28" s="10"/>
      <c r="R28" s="10">
        <f t="shared" si="1"/>
        <v>10.4333333333333</v>
      </c>
      <c r="S28" s="10">
        <f t="shared" si="2"/>
        <v>12.45</v>
      </c>
      <c r="T28" s="10">
        <f t="shared" si="3"/>
        <v>0.9</v>
      </c>
      <c r="U28" s="10">
        <f t="shared" si="4"/>
        <v>0.9</v>
      </c>
    </row>
    <row r="29" spans="1:21">
      <c r="A29" s="5">
        <v>26</v>
      </c>
      <c r="B29" s="5"/>
      <c r="C29" s="5"/>
      <c r="D29" s="5"/>
      <c r="E29" s="5"/>
      <c r="F29" s="5">
        <v>30</v>
      </c>
      <c r="G29" s="10">
        <f t="shared" si="0"/>
        <v>13.6</v>
      </c>
      <c r="H29" s="10">
        <v>10.8</v>
      </c>
      <c r="I29" s="10">
        <v>13.3</v>
      </c>
      <c r="J29" s="10">
        <v>10.3</v>
      </c>
      <c r="K29" s="10">
        <v>12.3</v>
      </c>
      <c r="L29" s="10">
        <v>10.6</v>
      </c>
      <c r="M29" s="10"/>
      <c r="N29" s="10"/>
      <c r="O29" s="10"/>
      <c r="P29" s="10"/>
      <c r="Q29" s="10"/>
      <c r="R29" s="10">
        <f t="shared" si="1"/>
        <v>10.5666666666667</v>
      </c>
      <c r="S29" s="10">
        <f t="shared" si="2"/>
        <v>12.8</v>
      </c>
      <c r="T29" s="10">
        <f t="shared" si="3"/>
        <v>0.5</v>
      </c>
      <c r="U29" s="10">
        <f t="shared" si="4"/>
        <v>1</v>
      </c>
    </row>
    <row r="30" spans="1:21">
      <c r="A30" s="5">
        <v>27</v>
      </c>
      <c r="B30" s="5"/>
      <c r="C30" s="5"/>
      <c r="D30" s="5"/>
      <c r="E30" s="5"/>
      <c r="F30" s="5">
        <v>40</v>
      </c>
      <c r="G30" s="10">
        <f t="shared" si="0"/>
        <v>13.25</v>
      </c>
      <c r="H30" s="10">
        <v>10.4</v>
      </c>
      <c r="I30" s="10">
        <v>12.9</v>
      </c>
      <c r="J30" s="10">
        <v>10</v>
      </c>
      <c r="K30" s="10">
        <v>12</v>
      </c>
      <c r="L30" s="10">
        <v>10.6</v>
      </c>
      <c r="M30" s="10"/>
      <c r="N30" s="10"/>
      <c r="O30" s="10"/>
      <c r="P30" s="10"/>
      <c r="Q30" s="10"/>
      <c r="R30" s="10">
        <f t="shared" si="1"/>
        <v>10.3333333333333</v>
      </c>
      <c r="S30" s="10">
        <f t="shared" si="2"/>
        <v>12.45</v>
      </c>
      <c r="T30" s="10">
        <f t="shared" si="3"/>
        <v>0.6</v>
      </c>
      <c r="U30" s="10">
        <f t="shared" si="4"/>
        <v>0.9</v>
      </c>
    </row>
    <row r="31" spans="1:21">
      <c r="A31" s="5">
        <v>28</v>
      </c>
      <c r="B31" s="5"/>
      <c r="C31" s="5"/>
      <c r="D31" s="5"/>
      <c r="E31" s="5"/>
      <c r="F31" s="5">
        <v>50</v>
      </c>
      <c r="G31" s="10">
        <f t="shared" si="0"/>
        <v>13.55</v>
      </c>
      <c r="H31" s="10">
        <v>10.8</v>
      </c>
      <c r="I31" s="10">
        <v>13.3</v>
      </c>
      <c r="J31" s="10">
        <v>10.2</v>
      </c>
      <c r="K31" s="10">
        <v>12.2</v>
      </c>
      <c r="L31" s="10">
        <v>10.6</v>
      </c>
      <c r="M31" s="10"/>
      <c r="N31" s="10"/>
      <c r="O31" s="10"/>
      <c r="P31" s="10"/>
      <c r="Q31" s="10"/>
      <c r="R31" s="10">
        <f t="shared" si="1"/>
        <v>10.5333333333333</v>
      </c>
      <c r="S31" s="10">
        <f t="shared" si="2"/>
        <v>12.75</v>
      </c>
      <c r="T31" s="10">
        <f t="shared" si="3"/>
        <v>0.600000000000001</v>
      </c>
      <c r="U31" s="10">
        <f t="shared" si="4"/>
        <v>1.1</v>
      </c>
    </row>
    <row r="32" spans="1:21">
      <c r="A32" s="5">
        <v>29</v>
      </c>
      <c r="B32" s="5"/>
      <c r="C32" s="5"/>
      <c r="D32" s="5"/>
      <c r="E32" s="5"/>
      <c r="F32" s="5">
        <v>60</v>
      </c>
      <c r="G32" s="10">
        <f t="shared" si="0"/>
        <v>13.5</v>
      </c>
      <c r="H32" s="10">
        <v>10.8</v>
      </c>
      <c r="I32" s="10">
        <v>13.3</v>
      </c>
      <c r="J32" s="10">
        <v>10.1</v>
      </c>
      <c r="K32" s="10">
        <v>12.1</v>
      </c>
      <c r="L32" s="10">
        <v>10.6</v>
      </c>
      <c r="M32" s="10"/>
      <c r="N32" s="10"/>
      <c r="O32" s="10"/>
      <c r="P32" s="10"/>
      <c r="Q32" s="10"/>
      <c r="R32" s="10">
        <f t="shared" si="1"/>
        <v>10.5</v>
      </c>
      <c r="S32" s="10">
        <f t="shared" si="2"/>
        <v>12.7</v>
      </c>
      <c r="T32" s="10">
        <f t="shared" si="3"/>
        <v>0.700000000000001</v>
      </c>
      <c r="U32" s="10">
        <f t="shared" si="4"/>
        <v>1.2</v>
      </c>
    </row>
    <row r="33" spans="1:21">
      <c r="A33" s="5">
        <v>30</v>
      </c>
      <c r="B33" s="5"/>
      <c r="C33" s="5"/>
      <c r="D33" s="5"/>
      <c r="E33" s="5"/>
      <c r="F33" s="5">
        <v>80</v>
      </c>
      <c r="G33" s="10">
        <f t="shared" si="0"/>
        <v>13.6</v>
      </c>
      <c r="H33" s="10">
        <v>10.8</v>
      </c>
      <c r="I33" s="10">
        <v>13.3</v>
      </c>
      <c r="J33" s="10">
        <v>10.3</v>
      </c>
      <c r="K33" s="10">
        <v>12.3</v>
      </c>
      <c r="L33" s="10">
        <v>10.6</v>
      </c>
      <c r="M33" s="10"/>
      <c r="N33" s="10"/>
      <c r="O33" s="10"/>
      <c r="P33" s="10"/>
      <c r="Q33" s="10"/>
      <c r="R33" s="10">
        <f t="shared" si="1"/>
        <v>10.5666666666667</v>
      </c>
      <c r="S33" s="10">
        <f t="shared" si="2"/>
        <v>12.8</v>
      </c>
      <c r="T33" s="10">
        <f t="shared" si="3"/>
        <v>0.5</v>
      </c>
      <c r="U33" s="10">
        <f t="shared" si="4"/>
        <v>1</v>
      </c>
    </row>
    <row r="34" spans="1:21">
      <c r="A34" s="5">
        <v>31</v>
      </c>
      <c r="B34" s="5"/>
      <c r="C34" s="5"/>
      <c r="D34" s="5"/>
      <c r="E34" s="5"/>
      <c r="F34" s="5">
        <v>90</v>
      </c>
      <c r="G34" s="10">
        <f t="shared" si="0"/>
        <v>13.35</v>
      </c>
      <c r="H34" s="10">
        <v>10.4</v>
      </c>
      <c r="I34" s="10">
        <v>12.9</v>
      </c>
      <c r="J34" s="10">
        <v>10.2</v>
      </c>
      <c r="K34" s="10">
        <v>12.2</v>
      </c>
      <c r="L34" s="10">
        <v>10.6</v>
      </c>
      <c r="M34" s="10"/>
      <c r="N34" s="10"/>
      <c r="O34" s="10"/>
      <c r="P34" s="10"/>
      <c r="Q34" s="10"/>
      <c r="R34" s="10">
        <f t="shared" si="1"/>
        <v>10.4</v>
      </c>
      <c r="S34" s="10">
        <f t="shared" si="2"/>
        <v>12.55</v>
      </c>
      <c r="T34" s="10">
        <f t="shared" si="3"/>
        <v>0.4</v>
      </c>
      <c r="U34" s="10">
        <f t="shared" si="4"/>
        <v>0.700000000000001</v>
      </c>
    </row>
    <row r="35" spans="1:21">
      <c r="A35" s="5">
        <v>32</v>
      </c>
      <c r="B35" s="5"/>
      <c r="C35" s="5"/>
      <c r="D35" s="5"/>
      <c r="E35" s="5"/>
      <c r="F35" s="5">
        <v>100</v>
      </c>
      <c r="G35" s="10">
        <f t="shared" si="0"/>
        <v>13.4</v>
      </c>
      <c r="H35" s="10">
        <v>10.4</v>
      </c>
      <c r="I35" s="10">
        <v>12.9</v>
      </c>
      <c r="J35" s="10">
        <v>10.3</v>
      </c>
      <c r="K35" s="10">
        <v>12.3</v>
      </c>
      <c r="L35" s="10">
        <v>10.5</v>
      </c>
      <c r="M35" s="10"/>
      <c r="N35" s="10"/>
      <c r="O35" s="10"/>
      <c r="P35" s="10"/>
      <c r="Q35" s="10"/>
      <c r="R35" s="10">
        <f t="shared" si="1"/>
        <v>10.4</v>
      </c>
      <c r="S35" s="10">
        <f t="shared" si="2"/>
        <v>12.6</v>
      </c>
      <c r="T35" s="10">
        <f t="shared" si="3"/>
        <v>0.199999999999999</v>
      </c>
      <c r="U35" s="10">
        <f t="shared" si="4"/>
        <v>0.6</v>
      </c>
    </row>
    <row r="36" spans="1:21">
      <c r="A36" s="5">
        <v>33</v>
      </c>
      <c r="B36" s="5"/>
      <c r="C36" s="5"/>
      <c r="D36" s="5"/>
      <c r="E36" s="5" t="s">
        <v>21</v>
      </c>
      <c r="F36" s="5">
        <v>5</v>
      </c>
      <c r="G36" s="10">
        <f t="shared" si="0"/>
        <v>10.45</v>
      </c>
      <c r="H36" s="10">
        <v>7.8</v>
      </c>
      <c r="I36" s="10">
        <v>10.3</v>
      </c>
      <c r="J36" s="10">
        <v>7</v>
      </c>
      <c r="K36" s="10">
        <v>9</v>
      </c>
      <c r="L36" s="10">
        <v>7.6</v>
      </c>
      <c r="M36" s="10"/>
      <c r="N36" s="10"/>
      <c r="O36" s="10"/>
      <c r="P36" s="10"/>
      <c r="Q36" s="10"/>
      <c r="R36" s="10">
        <f t="shared" si="1"/>
        <v>7.46666666666667</v>
      </c>
      <c r="S36" s="10">
        <f t="shared" si="2"/>
        <v>9.65</v>
      </c>
      <c r="T36" s="10">
        <f t="shared" si="3"/>
        <v>0.8</v>
      </c>
      <c r="U36" s="10">
        <f t="shared" si="4"/>
        <v>1.3</v>
      </c>
    </row>
    <row r="37" spans="1:21">
      <c r="A37" s="5">
        <v>34</v>
      </c>
      <c r="B37" s="5"/>
      <c r="C37" s="5"/>
      <c r="D37" s="5"/>
      <c r="E37" s="5"/>
      <c r="F37" s="5">
        <v>10</v>
      </c>
      <c r="G37" s="10">
        <f t="shared" si="0"/>
        <v>10.55</v>
      </c>
      <c r="H37" s="10">
        <v>7.8</v>
      </c>
      <c r="I37" s="10">
        <v>10.3</v>
      </c>
      <c r="J37" s="10">
        <v>7.2</v>
      </c>
      <c r="K37" s="10">
        <v>9.2</v>
      </c>
      <c r="L37" s="10">
        <v>7.5</v>
      </c>
      <c r="M37" s="10"/>
      <c r="N37" s="10"/>
      <c r="O37" s="10"/>
      <c r="P37" s="10"/>
      <c r="Q37" s="10"/>
      <c r="R37" s="10">
        <f t="shared" ref="R37:R68" si="5">AVERAGE(H37,J37,L37,N37,P37)</f>
        <v>7.5</v>
      </c>
      <c r="S37" s="10">
        <f t="shared" ref="S37:S68" si="6">AVERAGE(I37,K37,M37,O37,Q37)</f>
        <v>9.75</v>
      </c>
      <c r="T37" s="10">
        <f t="shared" si="3"/>
        <v>0.6</v>
      </c>
      <c r="U37" s="10">
        <f t="shared" si="4"/>
        <v>1.1</v>
      </c>
    </row>
    <row r="38" spans="1:21">
      <c r="A38" s="5">
        <v>35</v>
      </c>
      <c r="B38" s="5"/>
      <c r="C38" s="5"/>
      <c r="D38" s="5"/>
      <c r="E38" s="5"/>
      <c r="F38" s="5">
        <v>15</v>
      </c>
      <c r="G38" s="10">
        <f t="shared" si="0"/>
        <v>10.6</v>
      </c>
      <c r="H38" s="10">
        <v>7.8</v>
      </c>
      <c r="I38" s="10">
        <v>10.3</v>
      </c>
      <c r="J38" s="10">
        <v>7.3</v>
      </c>
      <c r="K38" s="10">
        <v>9.3</v>
      </c>
      <c r="L38" s="10">
        <v>7.5</v>
      </c>
      <c r="M38" s="10"/>
      <c r="N38" s="10"/>
      <c r="O38" s="10"/>
      <c r="P38" s="10"/>
      <c r="Q38" s="10"/>
      <c r="R38" s="10">
        <f t="shared" si="5"/>
        <v>7.53333333333333</v>
      </c>
      <c r="S38" s="10">
        <f t="shared" si="6"/>
        <v>9.8</v>
      </c>
      <c r="T38" s="10">
        <f t="shared" si="3"/>
        <v>0.5</v>
      </c>
      <c r="U38" s="10">
        <f t="shared" si="4"/>
        <v>1</v>
      </c>
    </row>
    <row r="39" spans="1:21">
      <c r="A39" s="5">
        <v>36</v>
      </c>
      <c r="B39" s="5"/>
      <c r="C39" s="5"/>
      <c r="D39" s="5"/>
      <c r="E39" s="5"/>
      <c r="F39" s="5">
        <v>20</v>
      </c>
      <c r="G39" s="10">
        <f t="shared" si="0"/>
        <v>10.55</v>
      </c>
      <c r="H39" s="10">
        <v>7.8</v>
      </c>
      <c r="I39" s="10">
        <v>10.3</v>
      </c>
      <c r="J39" s="10">
        <v>7.2</v>
      </c>
      <c r="K39" s="10">
        <v>9.2</v>
      </c>
      <c r="L39" s="10">
        <v>7.5</v>
      </c>
      <c r="M39" s="10"/>
      <c r="N39" s="10"/>
      <c r="O39" s="10"/>
      <c r="P39" s="10"/>
      <c r="Q39" s="10"/>
      <c r="R39" s="10">
        <f t="shared" si="5"/>
        <v>7.5</v>
      </c>
      <c r="S39" s="10">
        <f t="shared" si="6"/>
        <v>9.75</v>
      </c>
      <c r="T39" s="10">
        <f t="shared" si="3"/>
        <v>0.6</v>
      </c>
      <c r="U39" s="10">
        <f t="shared" si="4"/>
        <v>1.1</v>
      </c>
    </row>
    <row r="40" spans="1:21">
      <c r="A40" s="5">
        <v>37</v>
      </c>
      <c r="B40" s="5"/>
      <c r="C40" s="5"/>
      <c r="D40" s="5"/>
      <c r="E40" s="5"/>
      <c r="F40" s="5">
        <v>25</v>
      </c>
      <c r="G40" s="10">
        <f t="shared" si="0"/>
        <v>10.45</v>
      </c>
      <c r="H40" s="10">
        <v>7.8</v>
      </c>
      <c r="I40" s="10">
        <v>10.3</v>
      </c>
      <c r="J40" s="10">
        <v>7</v>
      </c>
      <c r="K40" s="10">
        <v>9</v>
      </c>
      <c r="L40" s="10">
        <v>8</v>
      </c>
      <c r="M40" s="10"/>
      <c r="N40" s="10"/>
      <c r="O40" s="10"/>
      <c r="P40" s="10"/>
      <c r="Q40" s="10"/>
      <c r="R40" s="10">
        <f t="shared" si="5"/>
        <v>7.6</v>
      </c>
      <c r="S40" s="10">
        <f t="shared" si="6"/>
        <v>9.65</v>
      </c>
      <c r="T40" s="10">
        <f t="shared" si="3"/>
        <v>1</v>
      </c>
      <c r="U40" s="10">
        <f t="shared" si="4"/>
        <v>1.3</v>
      </c>
    </row>
    <row r="41" spans="1:21">
      <c r="A41" s="5">
        <v>38</v>
      </c>
      <c r="B41" s="5"/>
      <c r="C41" s="5"/>
      <c r="D41" s="5"/>
      <c r="E41" s="5"/>
      <c r="F41" s="5">
        <v>30</v>
      </c>
      <c r="G41" s="10">
        <f t="shared" si="0"/>
        <v>10.6</v>
      </c>
      <c r="H41" s="10">
        <v>7.8</v>
      </c>
      <c r="I41" s="10">
        <v>10.3</v>
      </c>
      <c r="J41" s="10">
        <v>7.3</v>
      </c>
      <c r="K41" s="10">
        <v>9.3</v>
      </c>
      <c r="L41" s="10">
        <v>7.5</v>
      </c>
      <c r="M41" s="10"/>
      <c r="N41" s="10"/>
      <c r="O41" s="10"/>
      <c r="P41" s="10"/>
      <c r="Q41" s="10"/>
      <c r="R41" s="10">
        <f t="shared" si="5"/>
        <v>7.53333333333333</v>
      </c>
      <c r="S41" s="10">
        <f t="shared" si="6"/>
        <v>9.8</v>
      </c>
      <c r="T41" s="10">
        <f t="shared" si="3"/>
        <v>0.5</v>
      </c>
      <c r="U41" s="10">
        <f t="shared" si="4"/>
        <v>1</v>
      </c>
    </row>
    <row r="42" spans="1:21">
      <c r="A42" s="5">
        <v>39</v>
      </c>
      <c r="B42" s="5"/>
      <c r="C42" s="5"/>
      <c r="D42" s="5"/>
      <c r="E42" s="5"/>
      <c r="F42" s="5">
        <v>40</v>
      </c>
      <c r="G42" s="10">
        <f t="shared" si="0"/>
        <v>10.45</v>
      </c>
      <c r="H42" s="10">
        <v>7.8</v>
      </c>
      <c r="I42" s="10">
        <v>10.3</v>
      </c>
      <c r="J42" s="10">
        <v>7</v>
      </c>
      <c r="K42" s="10">
        <v>9</v>
      </c>
      <c r="L42" s="10">
        <v>7.5</v>
      </c>
      <c r="M42" s="10"/>
      <c r="N42" s="10"/>
      <c r="O42" s="10"/>
      <c r="P42" s="10"/>
      <c r="Q42" s="10"/>
      <c r="R42" s="10">
        <f t="shared" si="5"/>
        <v>7.43333333333333</v>
      </c>
      <c r="S42" s="10">
        <f t="shared" si="6"/>
        <v>9.65</v>
      </c>
      <c r="T42" s="10">
        <f t="shared" si="3"/>
        <v>0.8</v>
      </c>
      <c r="U42" s="10">
        <f t="shared" si="4"/>
        <v>1.3</v>
      </c>
    </row>
    <row r="43" spans="1:21">
      <c r="A43" s="5">
        <v>40</v>
      </c>
      <c r="B43" s="5"/>
      <c r="C43" s="5"/>
      <c r="D43" s="5"/>
      <c r="E43" s="5"/>
      <c r="F43" s="5">
        <v>50</v>
      </c>
      <c r="G43" s="10">
        <f t="shared" si="0"/>
        <v>10.55</v>
      </c>
      <c r="H43" s="10">
        <v>7.8</v>
      </c>
      <c r="I43" s="10">
        <v>10.3</v>
      </c>
      <c r="J43" s="10">
        <v>7.2</v>
      </c>
      <c r="K43" s="10">
        <v>9.2</v>
      </c>
      <c r="L43" s="10">
        <v>7.5</v>
      </c>
      <c r="M43" s="10"/>
      <c r="N43" s="10"/>
      <c r="O43" s="10"/>
      <c r="P43" s="10"/>
      <c r="Q43" s="10"/>
      <c r="R43" s="10">
        <f t="shared" si="5"/>
        <v>7.5</v>
      </c>
      <c r="S43" s="10">
        <f t="shared" si="6"/>
        <v>9.75</v>
      </c>
      <c r="T43" s="10">
        <f t="shared" si="3"/>
        <v>0.6</v>
      </c>
      <c r="U43" s="10">
        <f t="shared" si="4"/>
        <v>1.1</v>
      </c>
    </row>
    <row r="44" spans="1:21">
      <c r="A44" s="5">
        <v>41</v>
      </c>
      <c r="B44" s="5"/>
      <c r="C44" s="5"/>
      <c r="D44" s="5"/>
      <c r="E44" s="5"/>
      <c r="F44" s="5">
        <v>60</v>
      </c>
      <c r="G44" s="10">
        <f t="shared" si="0"/>
        <v>10.5</v>
      </c>
      <c r="H44" s="10">
        <v>7.8</v>
      </c>
      <c r="I44" s="10">
        <v>10.3</v>
      </c>
      <c r="J44" s="10">
        <v>7.1</v>
      </c>
      <c r="K44" s="10">
        <v>9.1</v>
      </c>
      <c r="L44" s="10">
        <v>7.5</v>
      </c>
      <c r="M44" s="10"/>
      <c r="N44" s="10"/>
      <c r="O44" s="10"/>
      <c r="P44" s="10"/>
      <c r="Q44" s="10"/>
      <c r="R44" s="10">
        <f t="shared" si="5"/>
        <v>7.46666666666667</v>
      </c>
      <c r="S44" s="10">
        <f t="shared" si="6"/>
        <v>9.7</v>
      </c>
      <c r="T44" s="10">
        <f t="shared" si="3"/>
        <v>0.7</v>
      </c>
      <c r="U44" s="10">
        <f t="shared" si="4"/>
        <v>1.2</v>
      </c>
    </row>
    <row r="45" spans="1:21">
      <c r="A45" s="5">
        <v>42</v>
      </c>
      <c r="B45" s="5"/>
      <c r="C45" s="5"/>
      <c r="D45" s="5"/>
      <c r="E45" s="5"/>
      <c r="F45" s="5">
        <v>80</v>
      </c>
      <c r="G45" s="10">
        <f t="shared" si="0"/>
        <v>10.6</v>
      </c>
      <c r="H45" s="10">
        <v>7.8</v>
      </c>
      <c r="I45" s="10">
        <v>10.3</v>
      </c>
      <c r="J45" s="10">
        <v>7.3</v>
      </c>
      <c r="K45" s="10">
        <v>9.3</v>
      </c>
      <c r="L45" s="10">
        <v>7.6</v>
      </c>
      <c r="M45" s="10"/>
      <c r="N45" s="10"/>
      <c r="O45" s="10"/>
      <c r="P45" s="10"/>
      <c r="Q45" s="10"/>
      <c r="R45" s="10">
        <f t="shared" si="5"/>
        <v>7.56666666666667</v>
      </c>
      <c r="S45" s="10">
        <f t="shared" si="6"/>
        <v>9.8</v>
      </c>
      <c r="T45" s="10">
        <f t="shared" si="3"/>
        <v>0.5</v>
      </c>
      <c r="U45" s="10">
        <f t="shared" si="4"/>
        <v>1</v>
      </c>
    </row>
    <row r="46" spans="1:21">
      <c r="A46" s="5">
        <v>43</v>
      </c>
      <c r="B46" s="5"/>
      <c r="C46" s="5"/>
      <c r="D46" s="5"/>
      <c r="E46" s="5"/>
      <c r="F46" s="5">
        <v>90</v>
      </c>
      <c r="G46" s="10">
        <f t="shared" si="0"/>
        <v>10.5</v>
      </c>
      <c r="H46" s="10">
        <v>7.8</v>
      </c>
      <c r="I46" s="10">
        <v>10.3</v>
      </c>
      <c r="J46" s="10">
        <v>7.1</v>
      </c>
      <c r="K46" s="10">
        <v>9.1</v>
      </c>
      <c r="L46" s="10">
        <v>7.5</v>
      </c>
      <c r="M46" s="10"/>
      <c r="N46" s="10"/>
      <c r="O46" s="10"/>
      <c r="P46" s="10"/>
      <c r="Q46" s="10"/>
      <c r="R46" s="10">
        <f t="shared" si="5"/>
        <v>7.46666666666667</v>
      </c>
      <c r="S46" s="10">
        <f t="shared" si="6"/>
        <v>9.7</v>
      </c>
      <c r="T46" s="10">
        <f t="shared" si="3"/>
        <v>0.7</v>
      </c>
      <c r="U46" s="10">
        <f t="shared" si="4"/>
        <v>1.2</v>
      </c>
    </row>
    <row r="47" spans="1:21">
      <c r="A47" s="5">
        <v>44</v>
      </c>
      <c r="B47" s="5"/>
      <c r="C47" s="5"/>
      <c r="D47" s="5"/>
      <c r="E47" s="5"/>
      <c r="F47" s="5">
        <v>100</v>
      </c>
      <c r="G47" s="10">
        <f t="shared" si="0"/>
        <v>10.5</v>
      </c>
      <c r="H47" s="10">
        <v>7.8</v>
      </c>
      <c r="I47" s="10">
        <v>10.3</v>
      </c>
      <c r="J47" s="10">
        <v>7.1</v>
      </c>
      <c r="K47" s="10">
        <v>9.1</v>
      </c>
      <c r="L47" s="10">
        <v>7.5</v>
      </c>
      <c r="M47" s="10"/>
      <c r="N47" s="10"/>
      <c r="O47" s="10"/>
      <c r="P47" s="10"/>
      <c r="Q47" s="10"/>
      <c r="R47" s="10">
        <f t="shared" si="5"/>
        <v>7.46666666666667</v>
      </c>
      <c r="S47" s="10">
        <f t="shared" si="6"/>
        <v>9.7</v>
      </c>
      <c r="T47" s="10">
        <f t="shared" si="3"/>
        <v>0.7</v>
      </c>
      <c r="U47" s="10">
        <f t="shared" si="4"/>
        <v>1.2</v>
      </c>
    </row>
  </sheetData>
  <mergeCells count="25">
    <mergeCell ref="A1:F1"/>
    <mergeCell ref="H2:I2"/>
    <mergeCell ref="J2:K2"/>
    <mergeCell ref="L2:M2"/>
    <mergeCell ref="N2:O2"/>
    <mergeCell ref="P2:Q2"/>
    <mergeCell ref="R2:S2"/>
    <mergeCell ref="T2:U2"/>
    <mergeCell ref="A2:A3"/>
    <mergeCell ref="B2:B3"/>
    <mergeCell ref="B4:B23"/>
    <mergeCell ref="B24:B47"/>
    <mergeCell ref="C2:C3"/>
    <mergeCell ref="C4:C23"/>
    <mergeCell ref="C24:C47"/>
    <mergeCell ref="D2:D3"/>
    <mergeCell ref="D4:D23"/>
    <mergeCell ref="D24:D47"/>
    <mergeCell ref="E2:E3"/>
    <mergeCell ref="E4:E13"/>
    <mergeCell ref="E14:E23"/>
    <mergeCell ref="E24:E35"/>
    <mergeCell ref="E36:E47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70" zoomScaleNormal="70" workbookViewId="0">
      <selection activeCell="I15" sqref="I15"/>
    </sheetView>
  </sheetViews>
  <sheetFormatPr defaultColWidth="9" defaultRowHeight="14"/>
  <cols>
    <col min="2" max="2" width="12" customWidth="1"/>
    <col min="3" max="3" width="12.6363636363636" customWidth="1"/>
    <col min="4" max="4" width="10.7272727272727" customWidth="1"/>
    <col min="5" max="5" width="10.0909090909091" customWidth="1"/>
    <col min="7" max="7" width="9" customWidth="1"/>
    <col min="8" max="8" width="10.1818181818182" customWidth="1"/>
    <col min="9" max="9" width="9" customWidth="1"/>
    <col min="10" max="10" width="10.8181818181818" customWidth="1"/>
    <col min="11" max="11" width="9" customWidth="1"/>
    <col min="12" max="12" width="11.2727272727273" customWidth="1"/>
    <col min="13" max="13" width="9" customWidth="1"/>
    <col min="14" max="14" width="11.2727272727273" customWidth="1"/>
    <col min="15" max="15" width="9" customWidth="1"/>
    <col min="16" max="16" width="10" customWidth="1"/>
    <col min="18" max="18" width="11.1636363636364" customWidth="1"/>
    <col min="20" max="20" width="11.5545454545455" customWidth="1"/>
  </cols>
  <sheetData>
    <row r="1" spans="1:20">
      <c r="A1" s="1" t="s">
        <v>0</v>
      </c>
      <c r="B1" s="1"/>
      <c r="C1" s="1"/>
      <c r="D1" s="1"/>
      <c r="E1" s="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4"/>
    </row>
    <row r="2" spans="1:20">
      <c r="A2" s="3" t="s">
        <v>1</v>
      </c>
      <c r="B2" s="3" t="s">
        <v>2</v>
      </c>
      <c r="C2" s="3" t="s">
        <v>3</v>
      </c>
      <c r="D2" s="3" t="s">
        <v>5</v>
      </c>
      <c r="E2" s="3" t="s">
        <v>4</v>
      </c>
      <c r="F2" s="5" t="s">
        <v>7</v>
      </c>
      <c r="G2" s="5" t="s">
        <v>8</v>
      </c>
      <c r="H2" s="5"/>
      <c r="I2" s="5" t="s">
        <v>9</v>
      </c>
      <c r="J2" s="5"/>
      <c r="K2" s="5" t="s">
        <v>10</v>
      </c>
      <c r="L2" s="5"/>
      <c r="M2" s="5" t="s">
        <v>11</v>
      </c>
      <c r="N2" s="5"/>
      <c r="O2" s="5" t="s">
        <v>12</v>
      </c>
      <c r="P2" s="5"/>
      <c r="Q2" s="5" t="s">
        <v>13</v>
      </c>
      <c r="R2" s="5"/>
      <c r="S2" s="5" t="s">
        <v>14</v>
      </c>
      <c r="T2" s="5"/>
    </row>
    <row r="3" spans="1:20">
      <c r="A3" s="3"/>
      <c r="B3" s="3"/>
      <c r="C3" s="3"/>
      <c r="D3" s="3"/>
      <c r="E3" s="3"/>
      <c r="F3" s="5"/>
      <c r="G3" s="5" t="s">
        <v>15</v>
      </c>
      <c r="H3" s="5" t="s">
        <v>16</v>
      </c>
      <c r="I3" s="5" t="s">
        <v>15</v>
      </c>
      <c r="J3" s="5" t="s">
        <v>16</v>
      </c>
      <c r="K3" s="5" t="s">
        <v>15</v>
      </c>
      <c r="L3" s="5" t="s">
        <v>16</v>
      </c>
      <c r="M3" s="5" t="s">
        <v>15</v>
      </c>
      <c r="N3" s="5" t="s">
        <v>16</v>
      </c>
      <c r="O3" s="5" t="s">
        <v>15</v>
      </c>
      <c r="P3" s="5" t="s">
        <v>16</v>
      </c>
      <c r="Q3" s="5" t="s">
        <v>15</v>
      </c>
      <c r="R3" s="5" t="s">
        <v>16</v>
      </c>
      <c r="S3" s="5" t="s">
        <v>15</v>
      </c>
      <c r="T3" s="5" t="s">
        <v>16</v>
      </c>
    </row>
    <row r="4" ht="37.5" spans="1:20">
      <c r="A4" s="5">
        <v>2</v>
      </c>
      <c r="B4" s="12" t="s">
        <v>17</v>
      </c>
      <c r="C4" s="12" t="s">
        <v>18</v>
      </c>
      <c r="D4" s="12" t="s">
        <v>20</v>
      </c>
      <c r="E4" s="5" t="s">
        <v>24</v>
      </c>
      <c r="F4" s="10">
        <f>R4+0.8</f>
        <v>17.1</v>
      </c>
      <c r="G4" s="10">
        <v>13.8</v>
      </c>
      <c r="H4" s="10">
        <v>16.3</v>
      </c>
      <c r="I4" s="10">
        <v>14.3</v>
      </c>
      <c r="J4" s="10">
        <v>16.3</v>
      </c>
      <c r="K4" s="10">
        <v>13.5</v>
      </c>
      <c r="L4" s="10"/>
      <c r="M4" s="10"/>
      <c r="N4" s="10"/>
      <c r="O4" s="10"/>
      <c r="P4" s="10"/>
      <c r="Q4" s="10">
        <f>AVERAGE(G4,I4,K4,M4,O4)</f>
        <v>13.8666666666667</v>
      </c>
      <c r="R4" s="10">
        <f>AVERAGE(H4,J4,L4,N4,P4)</f>
        <v>16.3</v>
      </c>
      <c r="S4" s="10">
        <f>MAX(G4,I4,K4,M4,O4)-MIN(G4,I4,K4,M4,O4)</f>
        <v>0.800000000000001</v>
      </c>
      <c r="T4" s="10">
        <f>MAX(H4,J4,L4,N4,P4)-MIN(H4,J4,L4,N4,P4)</f>
        <v>0</v>
      </c>
    </row>
    <row r="5" ht="37.5" spans="1:20">
      <c r="A5" s="5">
        <v>3</v>
      </c>
      <c r="B5" s="13"/>
      <c r="C5" s="13"/>
      <c r="D5" s="13"/>
      <c r="E5" s="5" t="s">
        <v>25</v>
      </c>
      <c r="F5" s="10">
        <f>R5+0.8</f>
        <v>25.9</v>
      </c>
      <c r="G5" s="10">
        <v>22.4</v>
      </c>
      <c r="H5" s="10">
        <v>24.9</v>
      </c>
      <c r="I5" s="10">
        <v>22.8</v>
      </c>
      <c r="J5" s="10">
        <v>25.3</v>
      </c>
      <c r="K5" s="10">
        <v>22.46</v>
      </c>
      <c r="L5" s="10"/>
      <c r="M5" s="10"/>
      <c r="N5" s="10"/>
      <c r="O5" s="10"/>
      <c r="P5" s="10"/>
      <c r="Q5" s="10">
        <f>AVERAGE(G5,I5,K5,M5,O5)</f>
        <v>22.5533333333333</v>
      </c>
      <c r="R5" s="10">
        <f>AVERAGE(H5,J5,L5,N5,P5)</f>
        <v>25.1</v>
      </c>
      <c r="S5" s="10">
        <f>MAX(G5,I5,K5,M5,O5)-MIN(G5,I5,K5,M5,O5)</f>
        <v>0.400000000000002</v>
      </c>
      <c r="T5" s="10">
        <f>MAX(H5,J5,L5,N5,P5)-MIN(H5,J5,L5,N5,P5)</f>
        <v>0.400000000000002</v>
      </c>
    </row>
    <row r="6" ht="37.5" spans="1:20">
      <c r="A6" s="5">
        <v>5</v>
      </c>
      <c r="B6" s="13"/>
      <c r="C6" s="13"/>
      <c r="D6" s="13" t="s">
        <v>21</v>
      </c>
      <c r="E6" s="5" t="s">
        <v>24</v>
      </c>
      <c r="F6" s="10">
        <f>R6+0.8</f>
        <v>14.1</v>
      </c>
      <c r="G6" s="10">
        <v>10.8</v>
      </c>
      <c r="H6" s="10">
        <v>13.3</v>
      </c>
      <c r="I6" s="10">
        <v>11.3</v>
      </c>
      <c r="J6" s="10">
        <v>13.3</v>
      </c>
      <c r="K6" s="10">
        <v>10.5</v>
      </c>
      <c r="L6" s="10"/>
      <c r="M6" s="10"/>
      <c r="N6" s="10"/>
      <c r="O6" s="10"/>
      <c r="P6" s="10"/>
      <c r="Q6" s="10">
        <f>AVERAGE(G6,I6,K6,M6,O6)</f>
        <v>10.8666666666667</v>
      </c>
      <c r="R6" s="10">
        <f>AVERAGE(H6,J6,L6,N6,P6)</f>
        <v>13.3</v>
      </c>
      <c r="S6" s="10">
        <f>MAX(G6,I6,K6,M6,O6)-MIN(G6,I6,K6,M6,O6)</f>
        <v>0.800000000000001</v>
      </c>
      <c r="T6" s="10">
        <f>MAX(H6,J6,L6,N6,P6)-MIN(H6,J6,L6,N6,P6)</f>
        <v>0</v>
      </c>
    </row>
    <row r="7" ht="37.5" spans="1:20">
      <c r="A7" s="5">
        <v>6</v>
      </c>
      <c r="B7" s="13"/>
      <c r="C7" s="13"/>
      <c r="D7" s="13"/>
      <c r="E7" s="5" t="s">
        <v>25</v>
      </c>
      <c r="F7" s="10">
        <f>R7+0.8</f>
        <v>22.9</v>
      </c>
      <c r="G7" s="10">
        <v>19.4</v>
      </c>
      <c r="H7" s="10">
        <v>21.9</v>
      </c>
      <c r="I7" s="10">
        <v>19.8</v>
      </c>
      <c r="J7" s="10">
        <v>22.3</v>
      </c>
      <c r="K7" s="10">
        <v>19.45</v>
      </c>
      <c r="L7" s="10"/>
      <c r="M7" s="10"/>
      <c r="N7" s="10"/>
      <c r="O7" s="10"/>
      <c r="P7" s="10"/>
      <c r="Q7" s="10">
        <f>AVERAGE(G7,I7,K7,M7,O7)</f>
        <v>19.55</v>
      </c>
      <c r="R7" s="10">
        <f>AVERAGE(H7,J7,L7,N7,P7)</f>
        <v>22.1</v>
      </c>
      <c r="S7" s="10">
        <f>MAX(G7,I7,K7,M7,O7)-MIN(G7,I7,K7,M7,O7)</f>
        <v>0.400000000000002</v>
      </c>
      <c r="T7" s="10">
        <f>MAX(H7,J7,L7,N7,P7)-MIN(H7,J7,L7,N7,P7)</f>
        <v>0.400000000000002</v>
      </c>
    </row>
    <row r="8" ht="37.5" spans="1:20">
      <c r="A8" s="5">
        <v>8</v>
      </c>
      <c r="B8" s="13" t="s">
        <v>22</v>
      </c>
      <c r="C8" s="13" t="s">
        <v>23</v>
      </c>
      <c r="D8" s="13" t="s">
        <v>20</v>
      </c>
      <c r="E8" s="5" t="s">
        <v>24</v>
      </c>
      <c r="F8" s="10">
        <f>R8+0.8</f>
        <v>17.05</v>
      </c>
      <c r="G8" s="10">
        <v>13.8</v>
      </c>
      <c r="H8" s="10">
        <v>16.3</v>
      </c>
      <c r="I8" s="10">
        <v>14.2</v>
      </c>
      <c r="J8" s="10">
        <v>16.2</v>
      </c>
      <c r="K8" s="10">
        <v>13.45</v>
      </c>
      <c r="L8" s="10"/>
      <c r="M8" s="10"/>
      <c r="N8" s="10"/>
      <c r="O8" s="10"/>
      <c r="P8" s="10"/>
      <c r="Q8" s="10">
        <f>AVERAGE(G8,I8,K8,M8,O8)</f>
        <v>13.8166666666667</v>
      </c>
      <c r="R8" s="10">
        <f>AVERAGE(H8,J8,L8,N8,P8)</f>
        <v>16.25</v>
      </c>
      <c r="S8" s="10">
        <f>MAX(G8,I8,K8,M8,O8)-MIN(G8,I8,K8,M8,O8)</f>
        <v>0.75</v>
      </c>
      <c r="T8" s="10">
        <f>MAX(H8,J8,L8,N8,P8)-MIN(H8,J8,L8,N8,P8)</f>
        <v>0.100000000000001</v>
      </c>
    </row>
    <row r="9" ht="37.5" spans="1:20">
      <c r="A9" s="5">
        <v>9</v>
      </c>
      <c r="B9" s="13"/>
      <c r="C9" s="13"/>
      <c r="D9" s="13"/>
      <c r="E9" s="5" t="s">
        <v>25</v>
      </c>
      <c r="F9" s="10">
        <f>R9+0.8</f>
        <v>25.5</v>
      </c>
      <c r="G9" s="10">
        <v>21.5</v>
      </c>
      <c r="H9" s="10">
        <v>24</v>
      </c>
      <c r="I9" s="10">
        <v>22.9</v>
      </c>
      <c r="J9" s="10">
        <v>25.4</v>
      </c>
      <c r="K9" s="10">
        <v>22.45</v>
      </c>
      <c r="L9" s="10"/>
      <c r="M9" s="10"/>
      <c r="N9" s="10"/>
      <c r="O9" s="10"/>
      <c r="P9" s="10"/>
      <c r="Q9" s="10">
        <f>AVERAGE(G9,I9,K9,M9,O9)</f>
        <v>22.2833333333333</v>
      </c>
      <c r="R9" s="10">
        <f>AVERAGE(H9,J9,L9,N9,P9)</f>
        <v>24.7</v>
      </c>
      <c r="S9" s="10">
        <f>MAX(G9,I9,K9,M9,O9)-MIN(G9,I9,K9,M9,O9)</f>
        <v>1.4</v>
      </c>
      <c r="T9" s="10">
        <f>MAX(H9,J9,L9,N9,P9)-MIN(H9,J9,L9,N9,P9)</f>
        <v>1.4</v>
      </c>
    </row>
    <row r="10" ht="37.5" spans="1:20">
      <c r="A10" s="5">
        <v>11</v>
      </c>
      <c r="B10" s="13"/>
      <c r="C10" s="13"/>
      <c r="D10" s="13" t="s">
        <v>21</v>
      </c>
      <c r="E10" s="5" t="s">
        <v>24</v>
      </c>
      <c r="F10" s="10">
        <f>R10+0.8</f>
        <v>14</v>
      </c>
      <c r="G10" s="10">
        <v>10.8</v>
      </c>
      <c r="H10" s="10">
        <v>13.3</v>
      </c>
      <c r="I10" s="10">
        <v>11.1</v>
      </c>
      <c r="J10" s="10">
        <v>13.1</v>
      </c>
      <c r="K10" s="10">
        <v>10.43</v>
      </c>
      <c r="L10" s="10"/>
      <c r="M10" s="10"/>
      <c r="N10" s="10"/>
      <c r="O10" s="10"/>
      <c r="P10" s="10"/>
      <c r="Q10" s="10">
        <f t="shared" ref="Q10:Q17" si="0">AVERAGE(G10,I10,K10,M10,O10)</f>
        <v>10.7766666666667</v>
      </c>
      <c r="R10" s="10">
        <f t="shared" ref="R10:R17" si="1">AVERAGE(H10,J10,L10,N10,P10)</f>
        <v>13.2</v>
      </c>
      <c r="S10" s="10">
        <f t="shared" ref="S10:S17" si="2">MAX(G10,I10,K10,M10,O10)-MIN(G10,I10,K10,M10,O10)</f>
        <v>0.67</v>
      </c>
      <c r="T10" s="10">
        <f t="shared" ref="T10:T17" si="3">MAX(H10,J10,L10,N10,P10)-MIN(H10,J10,L10,N10,P10)</f>
        <v>0.200000000000001</v>
      </c>
    </row>
    <row r="11" ht="37.5" spans="1:20">
      <c r="A11" s="5">
        <v>12</v>
      </c>
      <c r="B11" s="13"/>
      <c r="C11" s="13"/>
      <c r="D11" s="13"/>
      <c r="E11" s="5" t="s">
        <v>25</v>
      </c>
      <c r="F11" s="10">
        <f>R11+0.8</f>
        <v>22.5</v>
      </c>
      <c r="G11" s="10">
        <v>18.5</v>
      </c>
      <c r="H11" s="10">
        <v>21</v>
      </c>
      <c r="I11" s="10">
        <v>19.9</v>
      </c>
      <c r="J11" s="10">
        <v>22.4</v>
      </c>
      <c r="K11" s="10">
        <v>19.43</v>
      </c>
      <c r="L11" s="10"/>
      <c r="M11" s="10"/>
      <c r="N11" s="10"/>
      <c r="O11" s="10"/>
      <c r="P11" s="10"/>
      <c r="Q11" s="10">
        <f t="shared" si="0"/>
        <v>19.2766666666667</v>
      </c>
      <c r="R11" s="10">
        <f t="shared" si="1"/>
        <v>21.7</v>
      </c>
      <c r="S11" s="10">
        <f t="shared" si="2"/>
        <v>1.4</v>
      </c>
      <c r="T11" s="10">
        <f t="shared" si="3"/>
        <v>1.4</v>
      </c>
    </row>
  </sheetData>
  <mergeCells count="22">
    <mergeCell ref="A1:E1"/>
    <mergeCell ref="G2:H2"/>
    <mergeCell ref="I2:J2"/>
    <mergeCell ref="K2:L2"/>
    <mergeCell ref="M2:N2"/>
    <mergeCell ref="O2:P2"/>
    <mergeCell ref="Q2:R2"/>
    <mergeCell ref="S2:T2"/>
    <mergeCell ref="A2:A3"/>
    <mergeCell ref="B2:B3"/>
    <mergeCell ref="B4:B7"/>
    <mergeCell ref="B8:B11"/>
    <mergeCell ref="C2:C3"/>
    <mergeCell ref="C4:C7"/>
    <mergeCell ref="C8:C11"/>
    <mergeCell ref="D2:D3"/>
    <mergeCell ref="D4:D5"/>
    <mergeCell ref="D6:D7"/>
    <mergeCell ref="D8:D9"/>
    <mergeCell ref="D10:D11"/>
    <mergeCell ref="E2:E3"/>
    <mergeCell ref="F2:F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zoomScale="55" zoomScaleNormal="55" workbookViewId="0">
      <selection activeCell="P22" sqref="P22"/>
    </sheetView>
  </sheetViews>
  <sheetFormatPr defaultColWidth="9" defaultRowHeight="14" outlineLevelRow="4"/>
  <cols>
    <col min="2" max="2" width="12.5545454545455" customWidth="1"/>
    <col min="3" max="3" width="12.6363636363636" customWidth="1"/>
    <col min="4" max="4" width="11.6363636363636" customWidth="1"/>
    <col min="6" max="6" width="10.0909090909091" customWidth="1"/>
    <col min="7" max="7" width="9.72727272727273" customWidth="1"/>
    <col min="8" max="8" width="9" customWidth="1"/>
    <col min="9" max="9" width="10.9090909090909" customWidth="1"/>
    <col min="10" max="10" width="9" customWidth="1"/>
    <col min="11" max="11" width="10.6363636363636" customWidth="1"/>
    <col min="12" max="12" width="9" customWidth="1"/>
    <col min="13" max="13" width="10.1818181818182" customWidth="1"/>
    <col min="14" max="14" width="9" customWidth="1"/>
    <col min="15" max="15" width="10.3636363636364" customWidth="1"/>
    <col min="16" max="16" width="9" customWidth="1"/>
    <col min="17" max="17" width="11.0909090909091" customWidth="1"/>
    <col min="19" max="19" width="10.0909090909091" customWidth="1"/>
    <col min="21" max="21" width="11.3636363636364" customWidth="1"/>
  </cols>
  <sheetData>
    <row r="1" spans="1:21">
      <c r="A1" s="1" t="s">
        <v>26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</row>
    <row r="2" spans="1:21">
      <c r="A2" s="3" t="s">
        <v>1</v>
      </c>
      <c r="B2" s="3" t="s">
        <v>2</v>
      </c>
      <c r="C2" s="3" t="s">
        <v>3</v>
      </c>
      <c r="D2" s="3" t="s">
        <v>5</v>
      </c>
      <c r="E2" s="3" t="s">
        <v>4</v>
      </c>
      <c r="F2" s="4" t="s">
        <v>27</v>
      </c>
      <c r="G2" s="4" t="s">
        <v>28</v>
      </c>
      <c r="H2" s="5" t="s">
        <v>8</v>
      </c>
      <c r="I2" s="5"/>
      <c r="J2" s="5" t="s">
        <v>9</v>
      </c>
      <c r="K2" s="5"/>
      <c r="L2" s="5" t="s">
        <v>10</v>
      </c>
      <c r="M2" s="5"/>
      <c r="N2" s="5" t="s">
        <v>29</v>
      </c>
      <c r="O2" s="5"/>
      <c r="P2" s="5" t="s">
        <v>12</v>
      </c>
      <c r="Q2" s="5"/>
      <c r="R2" s="5" t="s">
        <v>13</v>
      </c>
      <c r="S2" s="5"/>
      <c r="T2" s="5" t="s">
        <v>14</v>
      </c>
      <c r="U2" s="5"/>
    </row>
    <row r="3" spans="1:21">
      <c r="A3" s="3"/>
      <c r="B3" s="3"/>
      <c r="C3" s="3"/>
      <c r="D3" s="3"/>
      <c r="E3" s="3"/>
      <c r="F3" s="6"/>
      <c r="G3" s="6"/>
      <c r="H3" s="5" t="s">
        <v>15</v>
      </c>
      <c r="I3" s="5" t="s">
        <v>16</v>
      </c>
      <c r="J3" s="5" t="s">
        <v>15</v>
      </c>
      <c r="K3" s="5" t="s">
        <v>16</v>
      </c>
      <c r="L3" s="5" t="s">
        <v>15</v>
      </c>
      <c r="M3" s="5" t="s">
        <v>16</v>
      </c>
      <c r="N3" s="5" t="s">
        <v>15</v>
      </c>
      <c r="O3" s="5" t="s">
        <v>16</v>
      </c>
      <c r="P3" s="5" t="s">
        <v>15</v>
      </c>
      <c r="Q3" s="5" t="s">
        <v>16</v>
      </c>
      <c r="R3" s="5" t="s">
        <v>15</v>
      </c>
      <c r="S3" s="5" t="s">
        <v>16</v>
      </c>
      <c r="T3" s="5" t="s">
        <v>15</v>
      </c>
      <c r="U3" s="5" t="s">
        <v>16</v>
      </c>
    </row>
    <row r="4" ht="37.5" spans="1:21">
      <c r="A4" s="7">
        <v>1</v>
      </c>
      <c r="B4" s="5" t="s">
        <v>30</v>
      </c>
      <c r="C4" s="5" t="s">
        <v>31</v>
      </c>
      <c r="D4" s="5" t="s">
        <v>20</v>
      </c>
      <c r="E4" s="8" t="s">
        <v>32</v>
      </c>
      <c r="F4" s="9">
        <f>S4</f>
        <v>14.05</v>
      </c>
      <c r="G4" s="9">
        <f>F4+0.6</f>
        <v>14.65</v>
      </c>
      <c r="H4" s="9">
        <v>11.8</v>
      </c>
      <c r="I4" s="9">
        <v>14.3</v>
      </c>
      <c r="J4" s="9">
        <v>11.8</v>
      </c>
      <c r="K4" s="9">
        <v>13.8</v>
      </c>
      <c r="L4" s="9">
        <v>13.9</v>
      </c>
      <c r="M4" s="9"/>
      <c r="N4" s="9">
        <v>13.4</v>
      </c>
      <c r="O4" s="9"/>
      <c r="P4" s="9"/>
      <c r="Q4" s="9"/>
      <c r="R4" s="9">
        <f>AVERAGE(H4,J4,L4,N4,P4)</f>
        <v>12.725</v>
      </c>
      <c r="S4" s="9">
        <f>AVERAGE(I4,K4,M4,O4,Q4)</f>
        <v>14.05</v>
      </c>
      <c r="T4" s="10">
        <f>MAX(H4,J4,L4,N4,P4)-MIN(H4,J4,L4,N4,P4)</f>
        <v>2.1</v>
      </c>
      <c r="U4" s="10">
        <f>MAX(I4,K4,M4,O4,Q4)-MIN(I4,K4,M4,O4,Q4)</f>
        <v>0.5</v>
      </c>
    </row>
    <row r="5" ht="37.5" spans="1:21">
      <c r="A5" s="7">
        <v>3</v>
      </c>
      <c r="B5" s="5" t="s">
        <v>33</v>
      </c>
      <c r="C5" s="5" t="s">
        <v>23</v>
      </c>
      <c r="D5" s="5" t="s">
        <v>20</v>
      </c>
      <c r="E5" s="8" t="s">
        <v>32</v>
      </c>
      <c r="F5" s="9">
        <f>S5</f>
        <v>14.1</v>
      </c>
      <c r="G5" s="9">
        <f>F5+0.6</f>
        <v>14.7</v>
      </c>
      <c r="H5" s="9">
        <v>11.8</v>
      </c>
      <c r="I5" s="9">
        <v>14.3</v>
      </c>
      <c r="J5" s="9">
        <v>11.9</v>
      </c>
      <c r="K5" s="9">
        <v>13.9</v>
      </c>
      <c r="L5" s="9">
        <v>13.9</v>
      </c>
      <c r="M5" s="9"/>
      <c r="N5" s="9">
        <v>13.6</v>
      </c>
      <c r="O5" s="9"/>
      <c r="P5" s="9"/>
      <c r="Q5" s="9"/>
      <c r="R5" s="9">
        <f>AVERAGE(H5,J5,L5,N5,P5)</f>
        <v>12.8</v>
      </c>
      <c r="S5" s="9">
        <f>AVERAGE(I5,K5,M5,O5,Q5)</f>
        <v>14.1</v>
      </c>
      <c r="T5" s="10">
        <f>MAX(H5,J5,L5,N5,P5)-MIN(H5,J5,L5,N5,P5)</f>
        <v>2.1</v>
      </c>
      <c r="U5" s="10">
        <f>MAX(I5,K5,M5,O5,Q5)-MIN(I5,K5,M5,O5,Q5)</f>
        <v>0.4</v>
      </c>
    </row>
  </sheetData>
  <mergeCells count="15">
    <mergeCell ref="A1:E1"/>
    <mergeCell ref="H2:I2"/>
    <mergeCell ref="J2:K2"/>
    <mergeCell ref="L2:M2"/>
    <mergeCell ref="N2:O2"/>
    <mergeCell ref="P2:Q2"/>
    <mergeCell ref="R2:S2"/>
    <mergeCell ref="T2:U2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Coversheet</vt:lpstr>
      <vt:lpstr>Summary for PDSCH CA</vt:lpstr>
      <vt:lpstr>Summary for PDSCH MIMO</vt:lpstr>
      <vt:lpstr>Summary for PUSCH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Yunchuan Yang/Advanced Solution Research Lab /SRC-Beijing/Staff Engineer/Samsung Electronics</dc:creator>
  <cp:lastModifiedBy>CMCC-shiyuan</cp:lastModifiedBy>
  <dcterms:created xsi:type="dcterms:W3CDTF">2024-02-21T03:22:00Z</dcterms:created>
  <dcterms:modified xsi:type="dcterms:W3CDTF">2025-11-11T06:44:32Z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43B0952EDF5F4D65BC8DFBEDC1721817</vt:lpwstr>
  </property>
  <property fmtid="{D5CDD505-2E9C-101B-9397-08002B2CF9AE}" pid="3" name="KSOProductBuildVer">
    <vt:lpwstr>2052-12.8.2.21549</vt:lpwstr>
  </property>
</Properties>
</file>