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ote result calculator" sheetId="1" r:id="rId1"/>
    <sheet name="change history" sheetId="2" r:id="rId2"/>
  </sheets>
  <definedNames>
    <definedName name="_xlnm.Print_Area" localSheetId="0">'Vote result calculator'!$A$1:$F$25</definedName>
  </definedNames>
  <calcPr fullCalcOnLoad="1"/>
</workbook>
</file>

<file path=xl/comments1.xml><?xml version="1.0" encoding="utf-8"?>
<comments xmlns="http://schemas.openxmlformats.org/spreadsheetml/2006/main">
  <authors>
    <author>John Meredith</author>
    <author>John M Meredith</author>
  </authors>
  <commentList>
    <comment ref="B4" authorId="0">
      <text>
        <r>
          <rPr>
            <b/>
            <sz val="8"/>
            <rFont val="Tahoma"/>
            <family val="0"/>
          </rPr>
          <t>John Meredith:</t>
        </r>
        <r>
          <rPr>
            <sz val="8"/>
            <rFont val="Tahoma"/>
            <family val="0"/>
          </rPr>
          <t xml:space="preserve">
eg TSG SA vice-chairman 1</t>
        </r>
      </text>
    </comment>
    <comment ref="A5" authorId="0">
      <text>
        <r>
          <rPr>
            <b/>
            <sz val="8"/>
            <rFont val="Tahoma"/>
            <family val="0"/>
          </rPr>
          <t>John Meredith:</t>
        </r>
        <r>
          <rPr>
            <sz val="8"/>
            <rFont val="Tahoma"/>
            <family val="0"/>
          </rPr>
          <t xml:space="preserve">
Multiple ballots only for elected officials</t>
        </r>
      </text>
    </comment>
    <comment ref="B5" authorId="0">
      <text>
        <r>
          <rPr>
            <b/>
            <sz val="8"/>
            <rFont val="Tahoma"/>
            <family val="0"/>
          </rPr>
          <t>John Meredith:</t>
        </r>
        <r>
          <rPr>
            <sz val="8"/>
            <rFont val="Tahoma"/>
            <family val="0"/>
          </rPr>
          <t xml:space="preserve">
Article 28</t>
        </r>
      </text>
    </comment>
    <comment ref="A6" authorId="0">
      <text>
        <r>
          <rPr>
            <b/>
            <sz val="8"/>
            <rFont val="Tahoma"/>
            <family val="0"/>
          </rPr>
          <t>John Meredith:</t>
        </r>
        <r>
          <rPr>
            <sz val="8"/>
            <rFont val="Tahoma"/>
            <family val="0"/>
          </rPr>
          <t xml:space="preserve">
Article 35</t>
        </r>
      </text>
    </comment>
    <comment ref="A9" authorId="0">
      <text>
        <r>
          <rPr>
            <b/>
            <sz val="8"/>
            <rFont val="Tahoma"/>
            <family val="0"/>
          </rPr>
          <t>John Meredith:</t>
        </r>
        <r>
          <rPr>
            <sz val="8"/>
            <rFont val="Tahoma"/>
            <family val="0"/>
          </rPr>
          <t xml:space="preserve">
Article 26</t>
        </r>
      </text>
    </comment>
    <comment ref="F12" authorId="0">
      <text>
        <r>
          <rPr>
            <b/>
            <sz val="8"/>
            <rFont val="Tahoma"/>
            <family val="0"/>
          </rPr>
          <t>John Meredith:</t>
        </r>
        <r>
          <rPr>
            <sz val="8"/>
            <rFont val="Tahoma"/>
            <family val="0"/>
          </rPr>
          <t xml:space="preserve">
Outright winner if has &gt;= 71%.
(Article 25)</t>
        </r>
      </text>
    </comment>
    <comment ref="D20" authorId="0">
      <text>
        <r>
          <rPr>
            <b/>
            <sz val="8"/>
            <rFont val="Tahoma"/>
            <family val="0"/>
          </rPr>
          <t>John Meredith:</t>
        </r>
        <r>
          <rPr>
            <sz val="8"/>
            <rFont val="Tahoma"/>
            <family val="0"/>
          </rPr>
          <t xml:space="preserve">
excludes abstentions and spoilt votes (article 25)</t>
        </r>
      </text>
    </comment>
    <comment ref="D21" authorId="0">
      <text>
        <r>
          <rPr>
            <b/>
            <sz val="8"/>
            <rFont val="Tahoma"/>
            <family val="0"/>
          </rPr>
          <t>John Meredith:</t>
        </r>
        <r>
          <rPr>
            <sz val="8"/>
            <rFont val="Tahoma"/>
            <family val="0"/>
          </rPr>
          <t xml:space="preserve">
including absentions and spoilt papers</t>
        </r>
      </text>
    </comment>
    <comment ref="C22" authorId="0">
      <text>
        <r>
          <rPr>
            <b/>
            <sz val="8"/>
            <rFont val="Tahoma"/>
            <family val="0"/>
          </rPr>
          <t>John Meredith:</t>
        </r>
        <r>
          <rPr>
            <sz val="8"/>
            <rFont val="Tahoma"/>
            <family val="0"/>
          </rPr>
          <t xml:space="preserve">
Proxies will not be taken into account when determining the quorum (Article 26)</t>
        </r>
      </text>
    </comment>
    <comment ref="D22" authorId="0">
      <text>
        <r>
          <rPr>
            <b/>
            <sz val="8"/>
            <rFont val="Tahoma"/>
            <family val="0"/>
          </rPr>
          <t>John Meredith:</t>
        </r>
        <r>
          <rPr>
            <sz val="8"/>
            <rFont val="Tahoma"/>
            <family val="0"/>
          </rPr>
          <t xml:space="preserve">
Valid proxy forms received by Support Team and actually exercised during the ballot.</t>
        </r>
      </text>
    </comment>
    <comment ref="A8" authorId="1">
      <text>
        <r>
          <rPr>
            <b/>
            <sz val="8"/>
            <rFont val="Tahoma"/>
            <family val="0"/>
          </rPr>
          <t>John M Meredith:</t>
        </r>
        <r>
          <rPr>
            <sz val="8"/>
            <rFont val="Tahoma"/>
            <family val="0"/>
          </rPr>
          <t xml:space="preserve">
article 26</t>
        </r>
      </text>
    </comment>
    <comment ref="C1" authorId="1">
      <text>
        <r>
          <rPr>
            <b/>
            <sz val="8"/>
            <rFont val="Tahoma"/>
            <family val="0"/>
          </rPr>
          <t>John M Meredith:</t>
        </r>
        <r>
          <rPr>
            <sz val="8"/>
            <rFont val="Tahoma"/>
            <family val="0"/>
          </rPr>
          <t xml:space="preserve">
2010-03: revised quorum calculation based on WP_GROUP discussions</t>
        </r>
      </text>
    </comment>
    <comment ref="A4" authorId="1">
      <text>
        <r>
          <rPr>
            <b/>
            <sz val="8"/>
            <rFont val="Tahoma"/>
            <family val="0"/>
          </rPr>
          <t>John M Meredith:</t>
        </r>
        <r>
          <rPr>
            <sz val="8"/>
            <rFont val="Tahoma"/>
            <family val="0"/>
          </rPr>
          <t xml:space="preserve">
article 25</t>
        </r>
      </text>
    </comment>
    <comment ref="A7" authorId="0">
      <text>
        <r>
          <rPr>
            <b/>
            <sz val="8"/>
            <rFont val="Tahoma"/>
            <family val="0"/>
          </rPr>
          <t>John Meredith:</t>
        </r>
        <r>
          <rPr>
            <sz val="8"/>
            <rFont val="Tahoma"/>
            <family val="0"/>
          </rPr>
          <t xml:space="preserve">
Corresponds to number of companies represented, either in person or by proxy</t>
        </r>
      </text>
    </comment>
  </commentList>
</comments>
</file>

<file path=xl/sharedStrings.xml><?xml version="1.0" encoding="utf-8"?>
<sst xmlns="http://schemas.openxmlformats.org/spreadsheetml/2006/main" count="31" uniqueCount="31">
  <si>
    <t>votes for</t>
  </si>
  <si>
    <t>percent</t>
  </si>
  <si>
    <t>number on voting list:</t>
  </si>
  <si>
    <t>quorum reached?</t>
  </si>
  <si>
    <t>ballot number:</t>
  </si>
  <si>
    <t>total votes cast:</t>
  </si>
  <si>
    <t>number of proxy votes cast:</t>
  </si>
  <si>
    <t>71 % ?</t>
  </si>
  <si>
    <t>total returned papers</t>
  </si>
  <si>
    <t>vote topic</t>
  </si>
  <si>
    <t>Candidate 1</t>
  </si>
  <si>
    <t>Candidate 2</t>
  </si>
  <si>
    <t>Candidate 3</t>
  </si>
  <si>
    <t>Candidate 4</t>
  </si>
  <si>
    <t>Candidate 5</t>
  </si>
  <si>
    <t>Candidate 6</t>
  </si>
  <si>
    <t>position n</t>
  </si>
  <si>
    <t>candidate</t>
  </si>
  <si>
    <t>ABSTAIN or spoiled</t>
  </si>
  <si>
    <t>number of ballot papers issued for this ballot</t>
  </si>
  <si>
    <t>number of non-returned papers</t>
  </si>
  <si>
    <t>quorum for this vote:</t>
  </si>
  <si>
    <t>statutory quorum percentage:</t>
  </si>
  <si>
    <t>version 4</t>
  </si>
  <si>
    <t>Enter data into each green-shaded cell. Do not enter data into any other cell.</t>
  </si>
  <si>
    <t>Note 1: This form may also be used for technical votes, in which case only two "candidates" - YES and NO - are allowed.</t>
  </si>
  <si>
    <t>3GPP vote results calculator</t>
  </si>
  <si>
    <t>version</t>
  </si>
  <si>
    <t>date</t>
  </si>
  <si>
    <t>changes</t>
  </si>
  <si>
    <t>Removal of useless value in cell B9 and replacement with sensible calculated value.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</si>
</sst>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0.000%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 locked="0"/>
    </xf>
    <xf numFmtId="1" fontId="8" fillId="2" borderId="1" xfId="0" applyNumberFormat="1" applyFont="1" applyFill="1" applyBorder="1" applyAlignment="1" applyProtection="1">
      <alignment/>
      <protection locked="0"/>
    </xf>
    <xf numFmtId="1" fontId="0" fillId="2" borderId="1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9" fontId="1" fillId="0" borderId="1" xfId="0" applyNumberFormat="1" applyFont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185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85" fontId="0" fillId="0" borderId="1" xfId="0" applyNumberFormat="1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4" fontId="0" fillId="0" borderId="0" xfId="0" applyNumberFormat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8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4" sqref="B4"/>
    </sheetView>
  </sheetViews>
  <sheetFormatPr defaultColWidth="9.140625" defaultRowHeight="12.75"/>
  <cols>
    <col min="1" max="1" width="38.421875" style="16" bestFit="1" customWidth="1"/>
    <col min="2" max="2" width="15.00390625" style="6" customWidth="1"/>
    <col min="3" max="3" width="25.7109375" style="10" customWidth="1"/>
    <col min="4" max="4" width="9.140625" style="8" customWidth="1"/>
    <col min="5" max="5" width="9.28125" style="9" bestFit="1" customWidth="1"/>
    <col min="6" max="8" width="9.140625" style="10" customWidth="1"/>
    <col min="9" max="9" width="10.57421875" style="10" bestFit="1" customWidth="1"/>
    <col min="10" max="10" width="9.8515625" style="10" customWidth="1"/>
    <col min="11" max="16384" width="9.140625" style="10" customWidth="1"/>
  </cols>
  <sheetData>
    <row r="1" spans="1:3" ht="18">
      <c r="A1" s="5" t="s">
        <v>26</v>
      </c>
      <c r="C1" s="7" t="s">
        <v>23</v>
      </c>
    </row>
    <row r="2" spans="1:3" ht="12.75">
      <c r="A2" s="11" t="s">
        <v>24</v>
      </c>
      <c r="C2" s="7"/>
    </row>
    <row r="3" spans="1:3" ht="12.75">
      <c r="A3" s="11"/>
      <c r="C3" s="7"/>
    </row>
    <row r="4" spans="1:2" ht="12.75">
      <c r="A4" s="12" t="s">
        <v>9</v>
      </c>
      <c r="B4" s="1" t="s">
        <v>16</v>
      </c>
    </row>
    <row r="5" spans="1:2" ht="12.75">
      <c r="A5" s="12" t="s">
        <v>4</v>
      </c>
      <c r="B5" s="1">
        <v>1</v>
      </c>
    </row>
    <row r="6" spans="1:2" ht="12.75">
      <c r="A6" s="12" t="s">
        <v>2</v>
      </c>
      <c r="B6" s="2">
        <v>20</v>
      </c>
    </row>
    <row r="7" spans="1:9" ht="12.75">
      <c r="A7" s="12" t="s">
        <v>19</v>
      </c>
      <c r="B7" s="2">
        <v>18</v>
      </c>
      <c r="I7" s="16"/>
    </row>
    <row r="8" spans="1:9" ht="12.75">
      <c r="A8" s="12" t="s">
        <v>22</v>
      </c>
      <c r="B8" s="13">
        <v>0.3</v>
      </c>
      <c r="I8" s="16"/>
    </row>
    <row r="9" spans="1:9" ht="12.75">
      <c r="A9" s="12" t="s">
        <v>21</v>
      </c>
      <c r="B9" s="14">
        <f>ROUNDUP((B6)*B8,0)</f>
        <v>6</v>
      </c>
      <c r="I9" s="16"/>
    </row>
    <row r="10" spans="1:9" ht="12.75">
      <c r="A10" s="12" t="s">
        <v>3</v>
      </c>
      <c r="B10" s="15" t="str">
        <f>IF(B7-D22&gt;=B6*B8,"yes","no")</f>
        <v>yes</v>
      </c>
      <c r="I10" s="16"/>
    </row>
    <row r="11" ht="12.75"/>
    <row r="12" spans="1:6" s="20" customFormat="1" ht="12.75">
      <c r="A12" s="17"/>
      <c r="B12" s="6"/>
      <c r="C12" s="18" t="s">
        <v>17</v>
      </c>
      <c r="D12" s="14" t="s">
        <v>0</v>
      </c>
      <c r="E12" s="19" t="s">
        <v>1</v>
      </c>
      <c r="F12" s="18" t="s">
        <v>7</v>
      </c>
    </row>
    <row r="13" spans="1:6" s="20" customFormat="1" ht="12.75">
      <c r="A13" s="17"/>
      <c r="B13" s="6"/>
      <c r="C13" s="3" t="s">
        <v>10</v>
      </c>
      <c r="D13" s="1">
        <v>15</v>
      </c>
      <c r="E13" s="21">
        <f aca="true" t="shared" si="0" ref="E13:E20">D13/$D$20</f>
        <v>0.8823529411764706</v>
      </c>
      <c r="F13" s="22" t="str">
        <f aca="true" t="shared" si="1" ref="F13:F18">IF(E13&gt;=71%,"YES","NO")</f>
        <v>YES</v>
      </c>
    </row>
    <row r="14" spans="1:6" s="20" customFormat="1" ht="12.75">
      <c r="A14" s="17"/>
      <c r="B14" s="6"/>
      <c r="C14" s="3" t="s">
        <v>11</v>
      </c>
      <c r="D14" s="1">
        <v>2</v>
      </c>
      <c r="E14" s="21">
        <f t="shared" si="0"/>
        <v>0.11764705882352941</v>
      </c>
      <c r="F14" s="22" t="str">
        <f t="shared" si="1"/>
        <v>NO</v>
      </c>
    </row>
    <row r="15" spans="1:6" s="20" customFormat="1" ht="12.75">
      <c r="A15" s="17"/>
      <c r="B15" s="6"/>
      <c r="C15" s="3" t="s">
        <v>12</v>
      </c>
      <c r="D15" s="1">
        <v>0</v>
      </c>
      <c r="E15" s="21">
        <f t="shared" si="0"/>
        <v>0</v>
      </c>
      <c r="F15" s="22" t="str">
        <f t="shared" si="1"/>
        <v>NO</v>
      </c>
    </row>
    <row r="16" spans="1:6" s="20" customFormat="1" ht="12.75">
      <c r="A16" s="17"/>
      <c r="B16" s="6"/>
      <c r="C16" s="3" t="s">
        <v>13</v>
      </c>
      <c r="D16" s="1">
        <v>0</v>
      </c>
      <c r="E16" s="21">
        <f t="shared" si="0"/>
        <v>0</v>
      </c>
      <c r="F16" s="22" t="str">
        <f t="shared" si="1"/>
        <v>NO</v>
      </c>
    </row>
    <row r="17" spans="1:6" s="20" customFormat="1" ht="12.75">
      <c r="A17" s="17"/>
      <c r="B17" s="6"/>
      <c r="C17" s="3" t="s">
        <v>14</v>
      </c>
      <c r="D17" s="1">
        <v>0</v>
      </c>
      <c r="E17" s="21">
        <f t="shared" si="0"/>
        <v>0</v>
      </c>
      <c r="F17" s="22" t="str">
        <f t="shared" si="1"/>
        <v>NO</v>
      </c>
    </row>
    <row r="18" spans="3:6" ht="12.75">
      <c r="C18" s="3" t="s">
        <v>15</v>
      </c>
      <c r="D18" s="1">
        <v>0</v>
      </c>
      <c r="E18" s="21">
        <f t="shared" si="0"/>
        <v>0</v>
      </c>
      <c r="F18" s="22" t="str">
        <f t="shared" si="1"/>
        <v>NO</v>
      </c>
    </row>
    <row r="19" spans="3:6" ht="12.75">
      <c r="C19" s="23" t="s">
        <v>18</v>
      </c>
      <c r="D19" s="1">
        <v>1</v>
      </c>
      <c r="E19" s="21">
        <f t="shared" si="0"/>
        <v>0.058823529411764705</v>
      </c>
      <c r="F19" s="24"/>
    </row>
    <row r="20" spans="3:6" ht="12.75">
      <c r="C20" s="23" t="s">
        <v>5</v>
      </c>
      <c r="D20" s="25">
        <f>SUM(D13:D19)-D19</f>
        <v>17</v>
      </c>
      <c r="E20" s="21">
        <f t="shared" si="0"/>
        <v>1</v>
      </c>
      <c r="F20" s="24"/>
    </row>
    <row r="21" spans="3:6" ht="12.75">
      <c r="C21" s="23" t="s">
        <v>8</v>
      </c>
      <c r="D21" s="25">
        <f>D19+D20</f>
        <v>18</v>
      </c>
      <c r="E21" s="26"/>
      <c r="F21" s="24"/>
    </row>
    <row r="22" spans="3:4" ht="12.75">
      <c r="C22" s="23" t="s">
        <v>6</v>
      </c>
      <c r="D22" s="4">
        <v>2</v>
      </c>
    </row>
    <row r="23" spans="3:4" ht="12.75">
      <c r="C23" s="23" t="s">
        <v>20</v>
      </c>
      <c r="D23" s="27">
        <f>B7-D21</f>
        <v>0</v>
      </c>
    </row>
    <row r="24" ht="12.75"/>
    <row r="25" ht="12.75">
      <c r="A25" s="28" t="s">
        <v>25</v>
      </c>
    </row>
  </sheetData>
  <sheetProtection selectLockedCells="1"/>
  <conditionalFormatting sqref="F13:F18 B10">
    <cfRule type="cellIs" priority="1" dxfId="0" operator="equal" stopIfTrue="1">
      <formula>"YES"</formula>
    </cfRule>
  </conditionalFormatting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0.140625" style="0" bestFit="1" customWidth="1"/>
  </cols>
  <sheetData>
    <row r="1" spans="1:3" s="30" customFormat="1" ht="12.75">
      <c r="A1" s="30" t="s">
        <v>27</v>
      </c>
      <c r="B1" s="30" t="s">
        <v>28</v>
      </c>
      <c r="C1" s="30" t="s">
        <v>29</v>
      </c>
    </row>
    <row r="2" spans="1:3" ht="12.75">
      <c r="A2">
        <v>5</v>
      </c>
      <c r="B2" s="29">
        <v>40570</v>
      </c>
      <c r="C2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Meredith</cp:lastModifiedBy>
  <dcterms:created xsi:type="dcterms:W3CDTF">1996-10-14T23:33:28Z</dcterms:created>
  <dcterms:modified xsi:type="dcterms:W3CDTF">2011-01-27T16:24:30Z</dcterms:modified>
  <cp:category/>
  <cp:version/>
  <cp:contentType/>
  <cp:contentStatus/>
</cp:coreProperties>
</file>