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Zou Lan\2025工作\标准工作\3GPP\SA5#163\Agenda\"/>
    </mc:Choice>
  </mc:AlternateContent>
  <xr:revisionPtr revIDLastSave="0" documentId="13_ncr:1_{FCA405F8-8357-4D68-9738-9B86DA642CBA}" xr6:coauthVersionLast="36" xr6:coauthVersionMax="36" xr10:uidLastSave="{00000000-0000-0000-0000-000000000000}"/>
  <bookViews>
    <workbookView xWindow="1320" yWindow="492" windowWidth="21720" windowHeight="11160" tabRatio="692" xr2:uid="{00000000-000D-0000-FFFF-FFFF00000000}"/>
  </bookViews>
  <sheets>
    <sheet name="SA5#162" sheetId="1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5" l="1"/>
  <c r="G35" i="15"/>
  <c r="P98" i="15"/>
  <c r="O98" i="15"/>
  <c r="N98" i="15"/>
  <c r="M98" i="15"/>
  <c r="L98" i="15"/>
  <c r="K98" i="15"/>
  <c r="J98" i="15"/>
  <c r="I98" i="15"/>
  <c r="H98" i="15"/>
  <c r="G98" i="15"/>
  <c r="F15" i="15" l="1"/>
  <c r="G4" i="15" l="1"/>
  <c r="P4" i="15" l="1"/>
  <c r="O4" i="15"/>
  <c r="N4" i="15"/>
  <c r="M4" i="15"/>
  <c r="L4" i="15"/>
  <c r="K4" i="15"/>
  <c r="J4" i="15"/>
  <c r="I4" i="15"/>
  <c r="H4" i="15"/>
  <c r="F4" i="15" l="1"/>
  <c r="P29" i="15"/>
  <c r="O29" i="15"/>
  <c r="N29" i="15"/>
  <c r="M29" i="15"/>
  <c r="L29" i="15"/>
  <c r="K29" i="15"/>
  <c r="J29" i="15"/>
  <c r="I29" i="15"/>
  <c r="H29" i="15"/>
  <c r="G29" i="15"/>
  <c r="P28" i="15"/>
  <c r="P35" i="15" s="1"/>
  <c r="O28" i="15"/>
  <c r="O35" i="15" s="1"/>
  <c r="N28" i="15"/>
  <c r="N35" i="15" s="1"/>
  <c r="M28" i="15"/>
  <c r="M35" i="15" s="1"/>
  <c r="L28" i="15"/>
  <c r="L35" i="15" s="1"/>
  <c r="K28" i="15"/>
  <c r="K35" i="15" s="1"/>
  <c r="J28" i="15"/>
  <c r="J35" i="15" s="1"/>
  <c r="I28" i="15"/>
  <c r="I35" i="15" s="1"/>
  <c r="H28" i="15"/>
  <c r="H35" i="15" s="1"/>
  <c r="G28" i="15"/>
  <c r="F48" i="15"/>
  <c r="F50" i="15"/>
  <c r="F52" i="15"/>
  <c r="F28" i="15" l="1"/>
  <c r="F35" i="15"/>
  <c r="F32" i="15"/>
  <c r="F27" i="15"/>
  <c r="F26" i="15"/>
  <c r="F25" i="15"/>
  <c r="F21" i="15"/>
  <c r="F18" i="15"/>
  <c r="F12" i="15"/>
  <c r="F9" i="15"/>
  <c r="F6" i="15"/>
  <c r="E104" i="15"/>
  <c r="E105" i="15"/>
  <c r="E106" i="15" l="1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1" i="15"/>
  <c r="F49" i="15"/>
  <c r="F47" i="15"/>
  <c r="F46" i="15"/>
  <c r="F45" i="15"/>
  <c r="F43" i="15"/>
  <c r="F41" i="15"/>
</calcChain>
</file>

<file path=xl/sharedStrings.xml><?xml version="1.0" encoding="utf-8"?>
<sst xmlns="http://schemas.openxmlformats.org/spreadsheetml/2006/main" count="255" uniqueCount="112">
  <si>
    <t>AdNRM</t>
  </si>
  <si>
    <t>NWDAFM</t>
  </si>
  <si>
    <t>TU total (for planning purposes)</t>
  </si>
  <si>
    <t>Planned</t>
  </si>
  <si>
    <t>Actual</t>
  </si>
  <si>
    <t>Buffer (Overflow, other)</t>
  </si>
  <si>
    <t>Rel-19</t>
  </si>
  <si>
    <t>Overall total</t>
  </si>
  <si>
    <t>TU estimates (from SID)</t>
  </si>
  <si>
    <t>Study TU's planned</t>
  </si>
  <si>
    <t>Study TU's used</t>
  </si>
  <si>
    <t>Normative TU's planned</t>
  </si>
  <si>
    <t>Normative TU's used</t>
  </si>
  <si>
    <t>Ruiyue Xu</t>
    <phoneticPr fontId="6" type="noConversion"/>
  </si>
  <si>
    <t>Mark Scott</t>
    <phoneticPr fontId="6" type="noConversion"/>
  </si>
  <si>
    <t>Kai Zhang</t>
    <phoneticPr fontId="6" type="noConversion"/>
  </si>
  <si>
    <t>Robert Petersen</t>
    <phoneticPr fontId="6" type="noConversion"/>
  </si>
  <si>
    <t>XiuMin Chen</t>
    <phoneticPr fontId="6" type="noConversion"/>
  </si>
  <si>
    <t>Sean Sun</t>
    <phoneticPr fontId="6" type="noConversion"/>
  </si>
  <si>
    <t>Song Zhao</t>
    <phoneticPr fontId="6" type="noConversion"/>
  </si>
  <si>
    <t>Ashutosh Kaushik</t>
    <phoneticPr fontId="6" type="noConversion"/>
  </si>
  <si>
    <t>Srilakshmi</t>
    <phoneticPr fontId="6" type="noConversion"/>
  </si>
  <si>
    <t>Total</t>
  </si>
  <si>
    <t>SA5 Open plenary+ LS</t>
    <phoneticPr fontId="6" type="noConversion"/>
  </si>
  <si>
    <t xml:space="preserve">Breakout sessions bonus TU used </t>
    <phoneticPr fontId="6" type="noConversion"/>
  </si>
  <si>
    <t>leftover</t>
    <phoneticPr fontId="6" type="noConversion"/>
  </si>
  <si>
    <t xml:space="preserve">João Rodrigues </t>
    <phoneticPr fontId="6" type="noConversion"/>
  </si>
  <si>
    <t>Planned(from the original overall plan)</t>
    <phoneticPr fontId="6" type="noConversion"/>
  </si>
  <si>
    <t>Planned(sum of individual plans)</t>
    <phoneticPr fontId="6" type="noConversion"/>
  </si>
  <si>
    <t>Rel-20</t>
    <phoneticPr fontId="6" type="noConversion"/>
  </si>
  <si>
    <t>Other</t>
    <phoneticPr fontId="6" type="noConversion"/>
  </si>
  <si>
    <t>TU consumed according to plan</t>
    <phoneticPr fontId="6" type="noConversion"/>
  </si>
  <si>
    <t>total BONUS TU</t>
    <phoneticPr fontId="6" type="noConversion"/>
  </si>
  <si>
    <t>Aug 2025 （SA5#162）</t>
    <phoneticPr fontId="6" type="noConversion"/>
  </si>
  <si>
    <t>Oct 2025
（SA5#163）</t>
    <phoneticPr fontId="6" type="noConversion"/>
  </si>
  <si>
    <t>Nov 2025
(SA5#164)</t>
    <phoneticPr fontId="6" type="noConversion"/>
  </si>
  <si>
    <t>Planned(5GA)</t>
    <phoneticPr fontId="6" type="noConversion"/>
  </si>
  <si>
    <t>Planned(6G)</t>
    <phoneticPr fontId="6" type="noConversion"/>
  </si>
  <si>
    <t>Rel-21</t>
    <phoneticPr fontId="6" type="noConversion"/>
  </si>
  <si>
    <t>Rel-20</t>
    <phoneticPr fontId="6" type="noConversion"/>
  </si>
  <si>
    <t>Intent driven management enhancement</t>
  </si>
  <si>
    <t xml:space="preserve">AIML management enhancement </t>
  </si>
  <si>
    <t>NDT enhancement</t>
  </si>
  <si>
    <t>SBMA enhancement</t>
  </si>
  <si>
    <t>Energy efficiency enhancement</t>
  </si>
  <si>
    <t>MDA enhancement</t>
  </si>
  <si>
    <t>Data Management enhancement</t>
  </si>
  <si>
    <t>MExpo enhancement</t>
  </si>
  <si>
    <t>CCL enhancement</t>
  </si>
  <si>
    <t>IDM</t>
    <phoneticPr fontId="6" type="noConversion"/>
  </si>
  <si>
    <t>AIML</t>
    <phoneticPr fontId="6" type="noConversion"/>
  </si>
  <si>
    <t>NDT</t>
    <phoneticPr fontId="6" type="noConversion"/>
  </si>
  <si>
    <t>SBMA</t>
    <phoneticPr fontId="6" type="noConversion"/>
  </si>
  <si>
    <t>EE</t>
    <phoneticPr fontId="6" type="noConversion"/>
  </si>
  <si>
    <t>MDA</t>
    <phoneticPr fontId="6" type="noConversion"/>
  </si>
  <si>
    <t>MADCOL</t>
    <phoneticPr fontId="6" type="noConversion"/>
  </si>
  <si>
    <t>Mexpo</t>
    <phoneticPr fontId="6" type="noConversion"/>
  </si>
  <si>
    <t>CCL</t>
    <phoneticPr fontId="6" type="noConversion"/>
  </si>
  <si>
    <t>PM/KPI/Trace/MDT/QoE/SON enhancement</t>
  </si>
  <si>
    <t>XR management</t>
  </si>
  <si>
    <t>AdNRM</t>
    <phoneticPr fontId="6" type="noConversion"/>
  </si>
  <si>
    <t>PMTMQ</t>
    <phoneticPr fontId="6" type="noConversion"/>
  </si>
  <si>
    <t>NWDAFM</t>
    <phoneticPr fontId="6" type="noConversion"/>
  </si>
  <si>
    <t>XRMM</t>
    <phoneticPr fontId="6" type="noConversion"/>
  </si>
  <si>
    <t>Jose</t>
    <phoneticPr fontId="6" type="noConversion"/>
  </si>
  <si>
    <t xml:space="preserve">Hassan </t>
    <phoneticPr fontId="6" type="noConversion"/>
  </si>
  <si>
    <t>Xian Zhao</t>
    <phoneticPr fontId="6" type="noConversion"/>
  </si>
  <si>
    <t>Balazs</t>
    <phoneticPr fontId="6" type="noConversion"/>
  </si>
  <si>
    <t>Brendan</t>
    <phoneticPr fontId="6" type="noConversion"/>
  </si>
  <si>
    <t>Gang Li</t>
    <phoneticPr fontId="6" type="noConversion"/>
  </si>
  <si>
    <t>Sreekumar</t>
    <phoneticPr fontId="6" type="noConversion"/>
  </si>
  <si>
    <t>Winnie</t>
    <phoneticPr fontId="6" type="noConversion"/>
  </si>
  <si>
    <t>Deepanshu</t>
    <phoneticPr fontId="6" type="noConversion"/>
  </si>
  <si>
    <t>Stephen</t>
    <phoneticPr fontId="6" type="noConversion"/>
  </si>
  <si>
    <t>pengxiang Xie</t>
    <phoneticPr fontId="6" type="noConversion"/>
  </si>
  <si>
    <t>Rel-20 SID/WID detailed plan</t>
    <phoneticPr fontId="6" type="noConversion"/>
  </si>
  <si>
    <t>Rel-20 CH SID/WID detailed plan</t>
    <phoneticPr fontId="6" type="noConversion"/>
  </si>
  <si>
    <t>CAPCH</t>
    <phoneticPr fontId="6" type="noConversion"/>
  </si>
  <si>
    <t>total TU planned by rapporteurs</t>
    <phoneticPr fontId="6" type="noConversion"/>
  </si>
  <si>
    <t>Xiaoli Shi</t>
    <phoneticPr fontId="6" type="noConversion"/>
  </si>
  <si>
    <t xml:space="preserve">Qiang Zu </t>
    <phoneticPr fontId="6" type="noConversion"/>
  </si>
  <si>
    <t>Feb 2026
(SA5#165)</t>
    <phoneticPr fontId="6" type="noConversion"/>
  </si>
  <si>
    <t>Apr 2026 
(SA5#166)</t>
    <phoneticPr fontId="6" type="noConversion"/>
  </si>
  <si>
    <t>May 2026 (SA5#167)</t>
    <phoneticPr fontId="6" type="noConversion"/>
  </si>
  <si>
    <t>Aug 2026 
(SA5#168)</t>
    <phoneticPr fontId="6" type="noConversion"/>
  </si>
  <si>
    <t>Oct 2026 
(SA5#169)</t>
    <phoneticPr fontId="6" type="noConversion"/>
  </si>
  <si>
    <t>Nov 2026 
(SA5#170)</t>
    <phoneticPr fontId="6" type="noConversion"/>
  </si>
  <si>
    <t>Feb 2027 
(SA5#171)</t>
    <phoneticPr fontId="6" type="noConversion"/>
  </si>
  <si>
    <t>Total for Rel-20 Studies</t>
    <phoneticPr fontId="6" type="noConversion"/>
  </si>
  <si>
    <t>Total for Rel-20 Normative</t>
    <phoneticPr fontId="6" type="noConversion"/>
  </si>
  <si>
    <t>Total for Rel-20 SID/WID</t>
    <phoneticPr fontId="6" type="noConversion"/>
  </si>
  <si>
    <t>5GA</t>
    <phoneticPr fontId="6" type="noConversion"/>
  </si>
  <si>
    <t>6G</t>
    <phoneticPr fontId="6" type="noConversion"/>
  </si>
  <si>
    <t>Meeting</t>
    <phoneticPr fontId="6" type="noConversion"/>
  </si>
  <si>
    <t>TU planned</t>
    <phoneticPr fontId="6" type="noConversion"/>
  </si>
  <si>
    <t>TU actual used</t>
    <phoneticPr fontId="6" type="noConversion"/>
  </si>
  <si>
    <t>total TU planned</t>
    <phoneticPr fontId="6" type="noConversion"/>
  </si>
  <si>
    <t>Planned(from sum of individual plans)</t>
    <phoneticPr fontId="6" type="noConversion"/>
  </si>
  <si>
    <t>Rel-19 maintenance</t>
  </si>
  <si>
    <t>Rel-20 TEI</t>
  </si>
  <si>
    <t>Pre-Rel-19 maintenance</t>
  </si>
  <si>
    <t>Planned(sum of individual plans) (5GA)</t>
  </si>
  <si>
    <t>Study TU's planned (6G)</t>
  </si>
  <si>
    <t>Study TU's used(6G)</t>
  </si>
  <si>
    <t>Actual (5GA)</t>
  </si>
  <si>
    <t>Actual (6G)</t>
  </si>
  <si>
    <t>Charging aspects for XRM</t>
  </si>
  <si>
    <t>Charging Aspects of CAPIF Phase 3</t>
  </si>
  <si>
    <t>XRMCH</t>
    <phoneticPr fontId="6" type="noConversion"/>
  </si>
  <si>
    <t>Charging Aspects of 6G System</t>
  </si>
  <si>
    <t>6GCH</t>
    <phoneticPr fontId="6" type="noConversion"/>
  </si>
  <si>
    <t>UMMR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</si>
</sst>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等线"/>
      <family val="2"/>
      <scheme val="minor"/>
    </font>
    <font>
      <sz val="10"/>
      <color theme="1"/>
      <name val="等线"/>
      <family val="2"/>
      <scheme val="minor"/>
    </font>
    <font>
      <b/>
      <sz val="10"/>
      <color theme="1"/>
      <name val="等线"/>
      <family val="2"/>
      <scheme val="minor"/>
    </font>
    <font>
      <sz val="10"/>
      <name val="等线"/>
      <family val="2"/>
      <scheme val="minor"/>
    </font>
    <font>
      <b/>
      <sz val="10"/>
      <color rgb="FFFF0000"/>
      <name val="等线"/>
      <family val="2"/>
      <scheme val="minor"/>
    </font>
    <font>
      <b/>
      <sz val="10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b/>
      <sz val="12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10"/>
      <color rgb="FFFF000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i/>
      <sz val="10"/>
      <name val="等线"/>
      <family val="2"/>
      <scheme val="minor"/>
    </font>
    <font>
      <b/>
      <i/>
      <sz val="10"/>
      <color rgb="FFFF0000"/>
      <name val="等线"/>
      <family val="2"/>
      <scheme val="minor"/>
    </font>
    <font>
      <b/>
      <sz val="10"/>
      <color theme="0"/>
      <name val="等线"/>
      <family val="2"/>
      <scheme val="minor"/>
    </font>
    <font>
      <b/>
      <sz val="11"/>
      <name val="等线"/>
      <family val="3"/>
      <charset val="134"/>
      <scheme val="minor"/>
    </font>
    <font>
      <b/>
      <sz val="11"/>
      <color rgb="FF00B0F0"/>
      <name val="等线"/>
      <family val="3"/>
      <charset val="134"/>
      <scheme val="minor"/>
    </font>
    <font>
      <b/>
      <sz val="10"/>
      <color rgb="FF00B0F0"/>
      <name val="等线"/>
      <family val="3"/>
      <charset val="134"/>
      <scheme val="minor"/>
    </font>
    <font>
      <b/>
      <sz val="10"/>
      <color rgb="FFFF0000"/>
      <name val="等线"/>
      <family val="3"/>
      <charset val="134"/>
      <scheme val="minor"/>
    </font>
    <font>
      <sz val="11"/>
      <color rgb="FF0000FF"/>
      <name val="等线"/>
      <family val="2"/>
      <scheme val="minor"/>
    </font>
    <font>
      <b/>
      <sz val="10"/>
      <color rgb="FF0000FF"/>
      <name val="等线"/>
      <family val="3"/>
      <charset val="134"/>
      <scheme val="minor"/>
    </font>
    <font>
      <b/>
      <sz val="10"/>
      <color rgb="FF0000FF"/>
      <name val="等线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/>
    <xf numFmtId="0" fontId="0" fillId="0" borderId="3" xfId="0" applyBorder="1"/>
    <xf numFmtId="0" fontId="0" fillId="0" borderId="3" xfId="0" applyFill="1" applyBorder="1"/>
    <xf numFmtId="0" fontId="0" fillId="0" borderId="3" xfId="0" applyBorder="1" applyAlignment="1">
      <alignment wrapText="1"/>
    </xf>
    <xf numFmtId="0" fontId="7" fillId="0" borderId="3" xfId="0" applyFont="1" applyBorder="1"/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horizontal="right" vertical="top"/>
    </xf>
    <xf numFmtId="49" fontId="2" fillId="3" borderId="3" xfId="0" applyNumberFormat="1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49" fontId="2" fillId="8" borderId="3" xfId="0" applyNumberFormat="1" applyFont="1" applyFill="1" applyBorder="1" applyAlignment="1">
      <alignment horizontal="left" vertical="top"/>
    </xf>
    <xf numFmtId="0" fontId="2" fillId="8" borderId="3" xfId="0" applyFont="1" applyFill="1" applyBorder="1" applyAlignment="1">
      <alignment horizontal="center" vertical="top"/>
    </xf>
    <xf numFmtId="0" fontId="13" fillId="8" borderId="3" xfId="0" applyFont="1" applyFill="1" applyBorder="1" applyAlignment="1">
      <alignment horizontal="center" vertical="top"/>
    </xf>
    <xf numFmtId="49" fontId="2" fillId="9" borderId="3" xfId="0" applyNumberFormat="1" applyFont="1" applyFill="1" applyBorder="1" applyAlignment="1">
      <alignment horizontal="left" vertical="top"/>
    </xf>
    <xf numFmtId="0" fontId="4" fillId="9" borderId="3" xfId="0" applyFont="1" applyFill="1" applyBorder="1" applyAlignment="1">
      <alignment horizontal="center" vertical="top"/>
    </xf>
    <xf numFmtId="0" fontId="13" fillId="9" borderId="3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49" fontId="2" fillId="2" borderId="3" xfId="0" applyNumberFormat="1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center" vertical="top"/>
    </xf>
    <xf numFmtId="0" fontId="13" fillId="2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49" fontId="5" fillId="10" borderId="3" xfId="0" applyNumberFormat="1" applyFont="1" applyFill="1" applyBorder="1" applyAlignment="1">
      <alignment horizontal="left" vertical="top"/>
    </xf>
    <xf numFmtId="0" fontId="5" fillId="10" borderId="3" xfId="0" applyFont="1" applyFill="1" applyBorder="1" applyAlignment="1">
      <alignment horizontal="center" vertical="top"/>
    </xf>
    <xf numFmtId="0" fontId="13" fillId="10" borderId="3" xfId="0" applyFont="1" applyFill="1" applyBorder="1" applyAlignment="1">
      <alignment horizontal="center" vertical="top"/>
    </xf>
    <xf numFmtId="0" fontId="15" fillId="5" borderId="3" xfId="0" applyFont="1" applyFill="1" applyBorder="1" applyAlignment="1">
      <alignment horizontal="left" vertical="top"/>
    </xf>
    <xf numFmtId="0" fontId="5" fillId="5" borderId="3" xfId="0" applyFont="1" applyFill="1" applyBorder="1" applyAlignment="1">
      <alignment horizontal="center" vertical="top"/>
    </xf>
    <xf numFmtId="0" fontId="13" fillId="5" borderId="3" xfId="0" applyFont="1" applyFill="1" applyBorder="1" applyAlignment="1">
      <alignment horizontal="center" vertical="top"/>
    </xf>
    <xf numFmtId="17" fontId="16" fillId="4" borderId="3" xfId="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left" vertical="top"/>
    </xf>
    <xf numFmtId="0" fontId="2" fillId="10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6" fillId="6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9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5" fillId="10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/>
    </xf>
    <xf numFmtId="49" fontId="11" fillId="3" borderId="3" xfId="0" applyNumberFormat="1" applyFont="1" applyFill="1" applyBorder="1" applyAlignment="1">
      <alignment horizontal="center" vertical="top"/>
    </xf>
    <xf numFmtId="0" fontId="9" fillId="0" borderId="3" xfId="0" applyFont="1" applyBorder="1"/>
    <xf numFmtId="0" fontId="3" fillId="0" borderId="3" xfId="0" applyFont="1" applyFill="1" applyBorder="1" applyAlignment="1">
      <alignment horizontal="left" vertical="top"/>
    </xf>
    <xf numFmtId="49" fontId="4" fillId="0" borderId="3" xfId="0" applyNumberFormat="1" applyFont="1" applyBorder="1" applyAlignment="1">
      <alignment horizontal="center" vertical="top"/>
    </xf>
    <xf numFmtId="0" fontId="5" fillId="3" borderId="3" xfId="0" applyFont="1" applyFill="1" applyBorder="1" applyAlignment="1">
      <alignment horizontal="left" vertical="top"/>
    </xf>
    <xf numFmtId="0" fontId="16" fillId="11" borderId="6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0" fillId="0" borderId="4" xfId="0" applyBorder="1"/>
    <xf numFmtId="0" fontId="12" fillId="0" borderId="3" xfId="0" applyFont="1" applyBorder="1"/>
    <xf numFmtId="0" fontId="0" fillId="0" borderId="7" xfId="0" applyBorder="1"/>
    <xf numFmtId="0" fontId="17" fillId="0" borderId="0" xfId="0" applyFont="1"/>
    <xf numFmtId="0" fontId="18" fillId="0" borderId="3" xfId="0" applyFont="1" applyBorder="1" applyAlignment="1">
      <alignment horizontal="center" vertical="top"/>
    </xf>
    <xf numFmtId="0" fontId="10" fillId="3" borderId="3" xfId="0" applyNumberFormat="1" applyFont="1" applyFill="1" applyBorder="1" applyAlignment="1">
      <alignment horizontal="center" vertical="top"/>
    </xf>
    <xf numFmtId="0" fontId="2" fillId="3" borderId="3" xfId="0" applyNumberFormat="1" applyFont="1" applyFill="1" applyBorder="1" applyAlignment="1">
      <alignment horizontal="center" vertical="top"/>
    </xf>
    <xf numFmtId="0" fontId="19" fillId="3" borderId="3" xfId="0" applyNumberFormat="1" applyFont="1" applyFill="1" applyBorder="1" applyAlignment="1">
      <alignment horizontal="center" vertical="top"/>
    </xf>
    <xf numFmtId="0" fontId="20" fillId="0" borderId="3" xfId="0" applyFont="1" applyBorder="1"/>
    <xf numFmtId="0" fontId="7" fillId="0" borderId="3" xfId="0" applyFont="1" applyFill="1" applyBorder="1"/>
    <xf numFmtId="0" fontId="8" fillId="0" borderId="3" xfId="0" applyFont="1" applyFill="1" applyBorder="1" applyAlignment="1">
      <alignment horizontal="center" vertical="center"/>
    </xf>
    <xf numFmtId="0" fontId="0" fillId="0" borderId="0" xfId="0" applyFill="1" applyBorder="1"/>
    <xf numFmtId="0" fontId="4" fillId="3" borderId="3" xfId="0" applyNumberFormat="1" applyFont="1" applyFill="1" applyBorder="1" applyAlignment="1">
      <alignment horizontal="center" vertical="top"/>
    </xf>
    <xf numFmtId="0" fontId="16" fillId="6" borderId="5" xfId="0" applyFont="1" applyFill="1" applyBorder="1" applyAlignment="1">
      <alignment horizontal="center" vertical="center" wrapText="1"/>
    </xf>
    <xf numFmtId="49" fontId="5" fillId="12" borderId="3" xfId="0" applyNumberFormat="1" applyFont="1" applyFill="1" applyBorder="1" applyAlignment="1">
      <alignment horizontal="left" vertical="top"/>
    </xf>
    <xf numFmtId="0" fontId="2" fillId="12" borderId="3" xfId="0" applyFont="1" applyFill="1" applyBorder="1" applyAlignment="1">
      <alignment horizontal="left" vertical="top"/>
    </xf>
    <xf numFmtId="0" fontId="4" fillId="12" borderId="3" xfId="0" applyFont="1" applyFill="1" applyBorder="1" applyAlignment="1">
      <alignment horizontal="center" vertical="top"/>
    </xf>
    <xf numFmtId="0" fontId="4" fillId="12" borderId="1" xfId="0" applyFont="1" applyFill="1" applyBorder="1" applyAlignment="1">
      <alignment horizontal="center" vertical="top"/>
    </xf>
    <xf numFmtId="49" fontId="5" fillId="4" borderId="3" xfId="0" applyNumberFormat="1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left" vertical="top"/>
    </xf>
    <xf numFmtId="0" fontId="21" fillId="3" borderId="3" xfId="0" applyNumberFormat="1" applyFont="1" applyFill="1" applyBorder="1" applyAlignment="1">
      <alignment horizontal="center" vertical="top"/>
    </xf>
    <xf numFmtId="0" fontId="21" fillId="3" borderId="1" xfId="0" applyNumberFormat="1" applyFont="1" applyFill="1" applyBorder="1" applyAlignment="1">
      <alignment horizontal="center" vertical="top"/>
    </xf>
    <xf numFmtId="0" fontId="21" fillId="3" borderId="3" xfId="0" applyFont="1" applyFill="1" applyBorder="1" applyAlignment="1">
      <alignment horizontal="center" vertical="top"/>
    </xf>
    <xf numFmtId="0" fontId="21" fillId="0" borderId="3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22" fillId="0" borderId="3" xfId="0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21" fillId="3" borderId="1" xfId="0" applyFont="1" applyFill="1" applyBorder="1" applyAlignment="1">
      <alignment horizontal="center" vertical="top"/>
    </xf>
    <xf numFmtId="0" fontId="20" fillId="0" borderId="3" xfId="0" applyFont="1" applyFill="1" applyBorder="1"/>
    <xf numFmtId="0" fontId="2" fillId="0" borderId="3" xfId="0" applyFont="1" applyBorder="1" applyAlignment="1">
      <alignment horizontal="center" vertical="top" wrapText="1"/>
    </xf>
    <xf numFmtId="0" fontId="0" fillId="12" borderId="3" xfId="0" applyFill="1" applyBorder="1"/>
    <xf numFmtId="0" fontId="2" fillId="12" borderId="3" xfId="0" applyFont="1" applyFill="1" applyBorder="1" applyAlignment="1">
      <alignment horizontal="center" vertical="top" wrapText="1"/>
    </xf>
    <xf numFmtId="17" fontId="16" fillId="12" borderId="3" xfId="0" applyNumberFormat="1" applyFont="1" applyFill="1" applyBorder="1" applyAlignment="1">
      <alignment horizontal="center" vertical="center" wrapText="1"/>
    </xf>
    <xf numFmtId="0" fontId="16" fillId="12" borderId="3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12" fillId="12" borderId="3" xfId="0" applyFont="1" applyFill="1" applyBorder="1"/>
    <xf numFmtId="0" fontId="20" fillId="12" borderId="3" xfId="0" applyFont="1" applyFill="1" applyBorder="1"/>
    <xf numFmtId="0" fontId="5" fillId="12" borderId="3" xfId="0" applyFont="1" applyFill="1" applyBorder="1" applyAlignment="1">
      <alignment horizontal="left" vertical="top"/>
    </xf>
    <xf numFmtId="0" fontId="3" fillId="12" borderId="3" xfId="0" applyFont="1" applyFill="1" applyBorder="1" applyAlignment="1">
      <alignment horizontal="left" vertical="top"/>
    </xf>
    <xf numFmtId="0" fontId="12" fillId="7" borderId="3" xfId="0" applyFont="1" applyFill="1" applyBorder="1" applyAlignment="1">
      <alignment wrapText="1"/>
    </xf>
    <xf numFmtId="0" fontId="0" fillId="0" borderId="3" xfId="0" applyFont="1" applyBorder="1"/>
    <xf numFmtId="0" fontId="12" fillId="0" borderId="3" xfId="0" applyFont="1" applyFill="1" applyBorder="1"/>
    <xf numFmtId="0" fontId="5" fillId="0" borderId="3" xfId="0" applyFont="1" applyFill="1" applyBorder="1" applyAlignment="1">
      <alignment horizontal="left" vertical="top"/>
    </xf>
    <xf numFmtId="0" fontId="19" fillId="0" borderId="3" xfId="0" applyFont="1" applyBorder="1" applyAlignment="1">
      <alignment horizontal="center" vertical="top"/>
    </xf>
    <xf numFmtId="0" fontId="12" fillId="0" borderId="7" xfId="0" applyFont="1" applyFill="1" applyBorder="1"/>
    <xf numFmtId="0" fontId="20" fillId="0" borderId="7" xfId="0" applyFont="1" applyFill="1" applyBorder="1"/>
    <xf numFmtId="0" fontId="5" fillId="0" borderId="4" xfId="0" applyFont="1" applyFill="1" applyBorder="1" applyAlignment="1">
      <alignment horizontal="left" vertical="top"/>
    </xf>
    <xf numFmtId="0" fontId="0" fillId="0" borderId="4" xfId="0" applyFill="1" applyBorder="1"/>
    <xf numFmtId="0" fontId="9" fillId="0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CCFF66"/>
      <color rgb="FFC39B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uneet Jain" id="{1B993E2A-52DB-4561-904F-83CB7ED6FAFF}" userId="Puneet Jain" providerId="None"/>
  <person displayName="05-23-2140_Puneet Jain" id="{E3C5D1B7-8523-4184-9B9F-3508E98C8E73}" userId="05-23-2140_Puneet Jain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5CE99-5A3F-421B-A529-9CB7497F510F}">
  <sheetPr codeName="Sheet1"/>
  <dimension ref="A1:Q156"/>
  <sheetViews>
    <sheetView tabSelected="1" topLeftCell="A79" zoomScale="130" zoomScaleNormal="130" workbookViewId="0">
      <selection activeCell="B93" sqref="B93"/>
    </sheetView>
  </sheetViews>
  <sheetFormatPr defaultColWidth="8.88671875" defaultRowHeight="13.8" x14ac:dyDescent="0.25"/>
  <cols>
    <col min="1" max="2" width="8.88671875" style="1"/>
    <col min="3" max="3" width="32.109375" style="1" customWidth="1"/>
    <col min="4" max="4" width="20.109375" style="1" customWidth="1"/>
    <col min="5" max="16" width="8.88671875" style="1"/>
    <col min="17" max="17" width="14.6640625" style="1" bestFit="1" customWidth="1"/>
    <col min="18" max="16384" width="8.88671875" style="1"/>
  </cols>
  <sheetData>
    <row r="1" spans="1:16" ht="15.6" x14ac:dyDescent="0.25">
      <c r="A1" s="2"/>
      <c r="B1" s="2"/>
      <c r="C1" s="65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0"/>
      <c r="P1" s="38"/>
    </row>
    <row r="2" spans="1:16" x14ac:dyDescent="0.25">
      <c r="A2" s="2"/>
      <c r="B2" s="2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38"/>
    </row>
    <row r="3" spans="1:16" ht="55.2" x14ac:dyDescent="0.25">
      <c r="A3" s="2"/>
      <c r="B3" s="2"/>
      <c r="C3" s="35" t="s">
        <v>39</v>
      </c>
      <c r="D3" s="35"/>
      <c r="E3" s="36"/>
      <c r="F3" s="36" t="s">
        <v>93</v>
      </c>
      <c r="G3" s="31" t="s">
        <v>33</v>
      </c>
      <c r="H3" s="32" t="s">
        <v>34</v>
      </c>
      <c r="I3" s="31" t="s">
        <v>35</v>
      </c>
      <c r="J3" s="32" t="s">
        <v>81</v>
      </c>
      <c r="K3" s="33" t="s">
        <v>82</v>
      </c>
      <c r="L3" s="33" t="s">
        <v>83</v>
      </c>
      <c r="M3" s="33" t="s">
        <v>84</v>
      </c>
      <c r="N3" s="33" t="s">
        <v>85</v>
      </c>
      <c r="O3" s="34" t="s">
        <v>86</v>
      </c>
      <c r="P3" s="39" t="s">
        <v>87</v>
      </c>
    </row>
    <row r="4" spans="1:16" ht="66" x14ac:dyDescent="0.25">
      <c r="A4" s="2"/>
      <c r="B4" s="2"/>
      <c r="C4" s="6"/>
      <c r="D4" s="7"/>
      <c r="E4" s="87" t="s">
        <v>2</v>
      </c>
      <c r="F4" s="87">
        <f>SUM(G4:P4)</f>
        <v>177.5</v>
      </c>
      <c r="G4" s="61">
        <f>SUM(G6,G9,G12,G18,G21,G25)</f>
        <v>18.5</v>
      </c>
      <c r="H4" s="61">
        <f t="shared" ref="H4:P4" si="0">SUM(H6,H9,H12,H19,H18,H19,H21,H25)</f>
        <v>18.5</v>
      </c>
      <c r="I4" s="61">
        <f t="shared" si="0"/>
        <v>18.5</v>
      </c>
      <c r="J4" s="61">
        <f t="shared" si="0"/>
        <v>18.5</v>
      </c>
      <c r="K4" s="61">
        <f t="shared" si="0"/>
        <v>18.5</v>
      </c>
      <c r="L4" s="61">
        <f t="shared" si="0"/>
        <v>18.5</v>
      </c>
      <c r="M4" s="61">
        <f t="shared" si="0"/>
        <v>18</v>
      </c>
      <c r="N4" s="61">
        <f t="shared" si="0"/>
        <v>18</v>
      </c>
      <c r="O4" s="61">
        <f t="shared" si="0"/>
        <v>15</v>
      </c>
      <c r="P4" s="61">
        <f t="shared" si="0"/>
        <v>15.5</v>
      </c>
    </row>
    <row r="5" spans="1:16" x14ac:dyDescent="0.25">
      <c r="A5" s="2"/>
      <c r="B5" s="2"/>
      <c r="C5" s="14" t="s">
        <v>23</v>
      </c>
      <c r="D5" s="7"/>
      <c r="E5" s="7"/>
      <c r="F5" s="7"/>
      <c r="G5" s="60"/>
      <c r="H5" s="60"/>
      <c r="I5" s="60"/>
      <c r="J5" s="47"/>
      <c r="K5" s="47"/>
      <c r="L5" s="47"/>
      <c r="M5" s="47"/>
      <c r="N5" s="47"/>
      <c r="O5" s="47"/>
      <c r="P5" s="47"/>
    </row>
    <row r="6" spans="1:16" x14ac:dyDescent="0.25">
      <c r="A6" s="2"/>
      <c r="B6" s="2"/>
      <c r="C6" s="11" t="s">
        <v>3</v>
      </c>
      <c r="D6" s="7"/>
      <c r="E6" s="7"/>
      <c r="F6" s="7">
        <f>SUM(G6:P6)</f>
        <v>10</v>
      </c>
      <c r="G6" s="78">
        <v>1</v>
      </c>
      <c r="H6" s="78">
        <v>1</v>
      </c>
      <c r="I6" s="78">
        <v>1</v>
      </c>
      <c r="J6" s="78">
        <v>1</v>
      </c>
      <c r="K6" s="78">
        <v>1</v>
      </c>
      <c r="L6" s="78">
        <v>1</v>
      </c>
      <c r="M6" s="78">
        <v>1</v>
      </c>
      <c r="N6" s="78">
        <v>1</v>
      </c>
      <c r="O6" s="78">
        <v>1</v>
      </c>
      <c r="P6" s="79">
        <v>1</v>
      </c>
    </row>
    <row r="7" spans="1:16" x14ac:dyDescent="0.25">
      <c r="A7" s="2"/>
      <c r="B7" s="2"/>
      <c r="C7" s="11" t="s">
        <v>4</v>
      </c>
      <c r="D7" s="7"/>
      <c r="E7" s="7"/>
      <c r="F7" s="7"/>
      <c r="G7" s="62">
        <v>1</v>
      </c>
      <c r="H7" s="62"/>
      <c r="I7" s="62"/>
      <c r="J7" s="62"/>
      <c r="K7" s="67"/>
      <c r="L7" s="67"/>
      <c r="M7" s="8"/>
      <c r="N7" s="8"/>
      <c r="O7" s="8"/>
      <c r="P7" s="40"/>
    </row>
    <row r="8" spans="1:16" x14ac:dyDescent="0.25">
      <c r="A8" s="2"/>
      <c r="B8" s="2"/>
      <c r="C8" s="14" t="s">
        <v>100</v>
      </c>
      <c r="D8" s="14"/>
      <c r="E8" s="14"/>
      <c r="F8" s="14"/>
      <c r="G8" s="15"/>
      <c r="H8" s="15"/>
      <c r="I8" s="15"/>
      <c r="J8" s="16"/>
      <c r="K8" s="15"/>
      <c r="L8" s="15"/>
      <c r="M8" s="15"/>
      <c r="N8" s="15"/>
      <c r="O8" s="15"/>
      <c r="P8" s="41"/>
    </row>
    <row r="9" spans="1:16" x14ac:dyDescent="0.25">
      <c r="A9" s="2"/>
      <c r="B9" s="2"/>
      <c r="C9" s="11" t="s">
        <v>3</v>
      </c>
      <c r="D9" s="11"/>
      <c r="E9" s="11"/>
      <c r="F9" s="7">
        <f>SUM(G9:P9)</f>
        <v>5</v>
      </c>
      <c r="G9" s="80">
        <v>0.5</v>
      </c>
      <c r="H9" s="81">
        <v>0.5</v>
      </c>
      <c r="I9" s="81">
        <v>0.5</v>
      </c>
      <c r="J9" s="81">
        <v>0.5</v>
      </c>
      <c r="K9" s="81">
        <v>0.5</v>
      </c>
      <c r="L9" s="81">
        <v>0.5</v>
      </c>
      <c r="M9" s="81">
        <v>0.5</v>
      </c>
      <c r="N9" s="81">
        <v>0.5</v>
      </c>
      <c r="O9" s="81">
        <v>0.5</v>
      </c>
      <c r="P9" s="82">
        <v>0.5</v>
      </c>
    </row>
    <row r="10" spans="1:16" x14ac:dyDescent="0.25">
      <c r="A10" s="2"/>
      <c r="B10" s="2"/>
      <c r="C10" s="11" t="s">
        <v>4</v>
      </c>
      <c r="D10" s="11"/>
      <c r="E10" s="11"/>
      <c r="F10" s="11"/>
      <c r="G10" s="12">
        <v>1</v>
      </c>
      <c r="H10" s="12"/>
      <c r="I10" s="12"/>
      <c r="J10" s="13"/>
      <c r="K10" s="12"/>
      <c r="L10" s="12"/>
      <c r="M10" s="12"/>
      <c r="N10" s="12"/>
      <c r="O10" s="12"/>
      <c r="P10" s="42"/>
    </row>
    <row r="11" spans="1:16" x14ac:dyDescent="0.25">
      <c r="A11" s="2"/>
      <c r="B11" s="2"/>
      <c r="C11" s="17" t="s">
        <v>98</v>
      </c>
      <c r="D11" s="17"/>
      <c r="E11" s="17"/>
      <c r="F11" s="17"/>
      <c r="G11" s="18"/>
      <c r="H11" s="18"/>
      <c r="I11" s="18"/>
      <c r="J11" s="19"/>
      <c r="K11" s="18"/>
      <c r="L11" s="18"/>
      <c r="M11" s="18"/>
      <c r="N11" s="18"/>
      <c r="O11" s="18"/>
      <c r="P11" s="43"/>
    </row>
    <row r="12" spans="1:16" x14ac:dyDescent="0.25">
      <c r="A12" s="2"/>
      <c r="B12" s="2"/>
      <c r="C12" s="20" t="s">
        <v>3</v>
      </c>
      <c r="D12" s="20"/>
      <c r="E12" s="20"/>
      <c r="F12" s="7">
        <f>SUM(G12:P12)</f>
        <v>15.5</v>
      </c>
      <c r="G12" s="80">
        <v>1</v>
      </c>
      <c r="H12" s="81">
        <v>2</v>
      </c>
      <c r="I12" s="81">
        <v>2</v>
      </c>
      <c r="J12" s="81">
        <v>2</v>
      </c>
      <c r="K12" s="81">
        <v>2</v>
      </c>
      <c r="L12" s="81">
        <v>2</v>
      </c>
      <c r="M12" s="81">
        <v>1.5</v>
      </c>
      <c r="N12" s="81">
        <v>1.5</v>
      </c>
      <c r="O12" s="81">
        <v>0.5</v>
      </c>
      <c r="P12" s="82">
        <v>1</v>
      </c>
    </row>
    <row r="13" spans="1:16" x14ac:dyDescent="0.25">
      <c r="A13" s="2"/>
      <c r="B13" s="2"/>
      <c r="C13" s="11" t="s">
        <v>4</v>
      </c>
      <c r="D13" s="11"/>
      <c r="E13" s="11"/>
      <c r="F13" s="11"/>
      <c r="G13" s="12">
        <v>1</v>
      </c>
      <c r="H13" s="12"/>
      <c r="I13" s="12"/>
      <c r="J13" s="13"/>
      <c r="K13" s="12"/>
      <c r="L13" s="12"/>
      <c r="M13" s="12"/>
      <c r="N13" s="12"/>
      <c r="O13" s="12"/>
      <c r="P13" s="42"/>
    </row>
    <row r="14" spans="1:16" x14ac:dyDescent="0.25">
      <c r="A14" s="2"/>
      <c r="B14" s="2"/>
      <c r="C14" s="17" t="s">
        <v>99</v>
      </c>
      <c r="D14" s="17"/>
      <c r="E14" s="17"/>
      <c r="F14" s="17"/>
      <c r="G14" s="18"/>
      <c r="H14" s="18"/>
      <c r="I14" s="18"/>
      <c r="J14" s="19"/>
      <c r="K14" s="18"/>
      <c r="L14" s="18"/>
      <c r="M14" s="18"/>
      <c r="N14" s="18"/>
      <c r="O14" s="18"/>
      <c r="P14" s="43"/>
    </row>
    <row r="15" spans="1:16" x14ac:dyDescent="0.25">
      <c r="A15" s="2"/>
      <c r="B15" s="2"/>
      <c r="C15" s="20" t="s">
        <v>3</v>
      </c>
      <c r="D15" s="20"/>
      <c r="E15" s="20"/>
      <c r="F15" s="7">
        <f>SUM(G15:P15)</f>
        <v>1.5</v>
      </c>
      <c r="G15" s="80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0.5</v>
      </c>
      <c r="N15" s="81">
        <v>0.5</v>
      </c>
      <c r="O15" s="81">
        <v>0.5</v>
      </c>
      <c r="P15" s="82">
        <v>0</v>
      </c>
    </row>
    <row r="16" spans="1:16" x14ac:dyDescent="0.25">
      <c r="A16" s="2"/>
      <c r="B16" s="2"/>
      <c r="C16" s="11" t="s">
        <v>4</v>
      </c>
      <c r="D16" s="11"/>
      <c r="E16" s="11"/>
      <c r="F16" s="11"/>
      <c r="G16" s="12">
        <v>0</v>
      </c>
      <c r="H16" s="12"/>
      <c r="I16" s="12"/>
      <c r="J16" s="13"/>
      <c r="K16" s="12"/>
      <c r="L16" s="12"/>
      <c r="M16" s="12"/>
      <c r="N16" s="12"/>
      <c r="O16" s="12"/>
      <c r="P16" s="42"/>
    </row>
    <row r="17" spans="1:17" x14ac:dyDescent="0.25">
      <c r="A17" s="2"/>
      <c r="B17" s="2"/>
      <c r="C17" s="21" t="s">
        <v>5</v>
      </c>
      <c r="D17" s="21"/>
      <c r="E17" s="21"/>
      <c r="F17" s="21"/>
      <c r="G17" s="22"/>
      <c r="H17" s="22"/>
      <c r="I17" s="22"/>
      <c r="J17" s="23"/>
      <c r="K17" s="22"/>
      <c r="L17" s="22"/>
      <c r="M17" s="22"/>
      <c r="N17" s="22"/>
      <c r="O17" s="22"/>
      <c r="P17" s="44"/>
    </row>
    <row r="18" spans="1:17" x14ac:dyDescent="0.25">
      <c r="A18" s="2"/>
      <c r="B18" s="2"/>
      <c r="C18" s="11" t="s">
        <v>3</v>
      </c>
      <c r="D18" s="11"/>
      <c r="E18" s="11"/>
      <c r="F18" s="7">
        <f>SUM(G18:P18)</f>
        <v>10</v>
      </c>
      <c r="G18" s="80">
        <v>1</v>
      </c>
      <c r="H18" s="81">
        <v>1</v>
      </c>
      <c r="I18" s="80">
        <v>1</v>
      </c>
      <c r="J18" s="80">
        <v>1</v>
      </c>
      <c r="K18" s="80">
        <v>1</v>
      </c>
      <c r="L18" s="80">
        <v>1</v>
      </c>
      <c r="M18" s="80">
        <v>1</v>
      </c>
      <c r="N18" s="80">
        <v>1</v>
      </c>
      <c r="O18" s="80">
        <v>1</v>
      </c>
      <c r="P18" s="85">
        <v>1</v>
      </c>
    </row>
    <row r="19" spans="1:17" x14ac:dyDescent="0.25">
      <c r="A19" s="2"/>
      <c r="B19" s="2"/>
      <c r="C19" s="11" t="s">
        <v>4</v>
      </c>
      <c r="D19" s="11"/>
      <c r="E19" s="11"/>
      <c r="F19" s="11"/>
      <c r="G19" s="24">
        <v>1</v>
      </c>
      <c r="H19" s="12"/>
      <c r="I19" s="12"/>
      <c r="J19" s="13"/>
      <c r="K19" s="12"/>
      <c r="L19" s="12"/>
      <c r="M19" s="12"/>
      <c r="N19" s="12"/>
      <c r="O19" s="12"/>
      <c r="P19" s="42"/>
    </row>
    <row r="20" spans="1:17" x14ac:dyDescent="0.25">
      <c r="A20" s="2"/>
      <c r="B20" s="2"/>
      <c r="C20" s="25" t="s">
        <v>6</v>
      </c>
      <c r="D20" s="25"/>
      <c r="E20" s="25"/>
      <c r="F20" s="25"/>
      <c r="G20" s="26"/>
      <c r="H20" s="26"/>
      <c r="I20" s="26"/>
      <c r="J20" s="27"/>
      <c r="K20" s="26"/>
      <c r="L20" s="26"/>
      <c r="M20" s="26"/>
      <c r="N20" s="26"/>
      <c r="O20" s="26"/>
      <c r="P20" s="45"/>
    </row>
    <row r="21" spans="1:17" x14ac:dyDescent="0.25">
      <c r="A21" s="2"/>
      <c r="B21" s="2"/>
      <c r="C21" s="20" t="s">
        <v>27</v>
      </c>
      <c r="D21" s="20"/>
      <c r="E21" s="20"/>
      <c r="F21" s="7">
        <f>SUM(G21:P21)</f>
        <v>13</v>
      </c>
      <c r="G21" s="78">
        <v>13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</row>
    <row r="22" spans="1:17" x14ac:dyDescent="0.25">
      <c r="A22" s="2"/>
      <c r="B22" s="2"/>
      <c r="C22" s="20" t="s">
        <v>28</v>
      </c>
      <c r="D22" s="20"/>
      <c r="E22" s="20"/>
      <c r="F22" s="20"/>
      <c r="G22" s="59">
        <v>8.25</v>
      </c>
      <c r="H22" s="59"/>
      <c r="I22" s="59"/>
      <c r="J22" s="59"/>
      <c r="K22" s="59"/>
      <c r="L22" s="59"/>
      <c r="M22" s="59"/>
      <c r="N22" s="59"/>
      <c r="O22" s="59"/>
      <c r="P22" s="59"/>
      <c r="Q22" s="58"/>
    </row>
    <row r="23" spans="1:17" x14ac:dyDescent="0.25">
      <c r="A23" s="2"/>
      <c r="B23" s="2"/>
      <c r="C23" s="20" t="s">
        <v>4</v>
      </c>
      <c r="D23" s="20"/>
      <c r="E23" s="20"/>
      <c r="F23" s="20"/>
      <c r="G23" s="101">
        <v>9</v>
      </c>
      <c r="H23" s="12"/>
      <c r="I23" s="12"/>
      <c r="J23" s="12"/>
      <c r="K23" s="12"/>
      <c r="L23" s="12"/>
      <c r="M23" s="12"/>
      <c r="N23" s="12"/>
      <c r="O23" s="12"/>
      <c r="P23" s="12"/>
    </row>
    <row r="24" spans="1:17" x14ac:dyDescent="0.25">
      <c r="A24" s="2"/>
      <c r="B24" s="2"/>
      <c r="C24" s="69" t="s">
        <v>29</v>
      </c>
      <c r="D24" s="70"/>
      <c r="E24" s="70"/>
      <c r="F24" s="70"/>
      <c r="G24" s="71"/>
      <c r="H24" s="71"/>
      <c r="I24" s="71"/>
      <c r="J24" s="71"/>
      <c r="K24" s="71"/>
      <c r="L24" s="71"/>
      <c r="M24" s="71"/>
      <c r="N24" s="71"/>
      <c r="O24" s="71"/>
      <c r="P24" s="72"/>
    </row>
    <row r="25" spans="1:17" x14ac:dyDescent="0.25">
      <c r="A25" s="2"/>
      <c r="B25" s="2"/>
      <c r="C25" s="20" t="s">
        <v>27</v>
      </c>
      <c r="D25" s="20"/>
      <c r="E25" s="20"/>
      <c r="F25" s="7">
        <f>SUM(G25:P25)</f>
        <v>124</v>
      </c>
      <c r="G25" s="83">
        <v>2</v>
      </c>
      <c r="H25" s="83">
        <v>14</v>
      </c>
      <c r="I25" s="83">
        <v>14</v>
      </c>
      <c r="J25" s="83">
        <v>14</v>
      </c>
      <c r="K25" s="83">
        <v>14</v>
      </c>
      <c r="L25" s="83">
        <v>14</v>
      </c>
      <c r="M25" s="83">
        <v>14</v>
      </c>
      <c r="N25" s="83">
        <v>14</v>
      </c>
      <c r="O25" s="83">
        <v>12</v>
      </c>
      <c r="P25" s="84">
        <v>12</v>
      </c>
    </row>
    <row r="26" spans="1:17" x14ac:dyDescent="0.25">
      <c r="A26" s="2"/>
      <c r="B26" s="2"/>
      <c r="C26" s="20" t="s">
        <v>36</v>
      </c>
      <c r="D26" s="20"/>
      <c r="E26" s="20"/>
      <c r="F26" s="7">
        <f>SUM(G26:P26)</f>
        <v>62</v>
      </c>
      <c r="G26" s="83">
        <v>3</v>
      </c>
      <c r="H26" s="83">
        <v>10</v>
      </c>
      <c r="I26" s="83">
        <v>10</v>
      </c>
      <c r="J26" s="83">
        <v>9</v>
      </c>
      <c r="K26" s="83">
        <v>9</v>
      </c>
      <c r="L26" s="83">
        <v>8</v>
      </c>
      <c r="M26" s="83">
        <v>7</v>
      </c>
      <c r="N26" s="83">
        <v>4</v>
      </c>
      <c r="O26" s="83">
        <v>2</v>
      </c>
      <c r="P26" s="84">
        <v>0</v>
      </c>
    </row>
    <row r="27" spans="1:17" x14ac:dyDescent="0.25">
      <c r="A27" s="2"/>
      <c r="B27" s="2"/>
      <c r="C27" s="20" t="s">
        <v>37</v>
      </c>
      <c r="D27" s="20"/>
      <c r="E27" s="20"/>
      <c r="F27" s="7">
        <f>SUM(G27:P27)</f>
        <v>62</v>
      </c>
      <c r="G27" s="83">
        <v>1</v>
      </c>
      <c r="H27" s="83">
        <v>2</v>
      </c>
      <c r="I27" s="83">
        <v>4</v>
      </c>
      <c r="J27" s="83">
        <v>5</v>
      </c>
      <c r="K27" s="83">
        <v>5</v>
      </c>
      <c r="L27" s="83">
        <v>6</v>
      </c>
      <c r="M27" s="83">
        <v>7</v>
      </c>
      <c r="N27" s="83">
        <v>10</v>
      </c>
      <c r="O27" s="83">
        <v>10</v>
      </c>
      <c r="P27" s="84">
        <v>12</v>
      </c>
    </row>
    <row r="28" spans="1:17" x14ac:dyDescent="0.25">
      <c r="A28" s="2"/>
      <c r="B28" s="2"/>
      <c r="C28" s="20" t="s">
        <v>101</v>
      </c>
      <c r="D28" s="20"/>
      <c r="E28" s="20"/>
      <c r="F28" s="7">
        <f>SUM(G28:P28)</f>
        <v>62.000000000000007</v>
      </c>
      <c r="G28" s="12">
        <f t="shared" ref="G28:P28" si="1">SUM(G41,G43,G45,G47,G49,G51,G53,G55,G57,G59,G61,G63,G65,G67,G69,G71,G73,G75,G77,G79,G81,G83,G85,G87,G89,G91)</f>
        <v>3.5999999999999996</v>
      </c>
      <c r="H28" s="12">
        <f t="shared" si="1"/>
        <v>8.3000000000000007</v>
      </c>
      <c r="I28" s="12">
        <f t="shared" si="1"/>
        <v>9.8500000000000014</v>
      </c>
      <c r="J28" s="12">
        <f t="shared" si="1"/>
        <v>8.7000000000000011</v>
      </c>
      <c r="K28" s="12">
        <f t="shared" si="1"/>
        <v>8.35</v>
      </c>
      <c r="L28" s="12">
        <f t="shared" si="1"/>
        <v>7.8000000000000007</v>
      </c>
      <c r="M28" s="12">
        <f t="shared" si="1"/>
        <v>7.3</v>
      </c>
      <c r="N28" s="12">
        <f t="shared" si="1"/>
        <v>5.0000000000000009</v>
      </c>
      <c r="O28" s="12">
        <f t="shared" si="1"/>
        <v>2.9000000000000004</v>
      </c>
      <c r="P28" s="12">
        <f t="shared" si="1"/>
        <v>0.2</v>
      </c>
    </row>
    <row r="29" spans="1:17" x14ac:dyDescent="0.25">
      <c r="A29" s="2"/>
      <c r="B29" s="2"/>
      <c r="C29" s="20" t="s">
        <v>104</v>
      </c>
      <c r="D29" s="20"/>
      <c r="E29" s="20"/>
      <c r="F29" s="20"/>
      <c r="G29" s="12">
        <f t="shared" ref="G29:P29" si="2">SUM(G42,G44,G46,G48,G50,G52,G54,G56,G58,G60,G62,G64,G66,G68,G70,G72,G74,G76,G78,G80,G82,G84,G86,G88,G90,G92)</f>
        <v>2.7</v>
      </c>
      <c r="H29" s="12">
        <f t="shared" si="2"/>
        <v>0</v>
      </c>
      <c r="I29" s="12">
        <f t="shared" si="2"/>
        <v>0</v>
      </c>
      <c r="J29" s="12">
        <f t="shared" si="2"/>
        <v>0</v>
      </c>
      <c r="K29" s="12">
        <f t="shared" si="2"/>
        <v>0</v>
      </c>
      <c r="L29" s="12">
        <f t="shared" si="2"/>
        <v>0</v>
      </c>
      <c r="M29" s="12">
        <f t="shared" si="2"/>
        <v>0</v>
      </c>
      <c r="N29" s="12">
        <f t="shared" si="2"/>
        <v>0</v>
      </c>
      <c r="O29" s="12">
        <f t="shared" si="2"/>
        <v>0</v>
      </c>
      <c r="P29" s="12">
        <f t="shared" si="2"/>
        <v>0</v>
      </c>
    </row>
    <row r="30" spans="1:17" x14ac:dyDescent="0.25">
      <c r="A30" s="2"/>
      <c r="B30" s="2"/>
      <c r="C30" s="20" t="s">
        <v>105</v>
      </c>
      <c r="D30" s="20"/>
      <c r="E30" s="20"/>
      <c r="F30" s="20"/>
      <c r="G30" s="12">
        <v>3</v>
      </c>
      <c r="H30" s="12"/>
      <c r="I30" s="12"/>
      <c r="J30" s="12"/>
      <c r="K30" s="12"/>
      <c r="L30" s="12"/>
      <c r="M30" s="12"/>
      <c r="N30" s="12"/>
      <c r="O30" s="12"/>
      <c r="P30" s="42"/>
    </row>
    <row r="31" spans="1:17" x14ac:dyDescent="0.25">
      <c r="A31" s="2"/>
      <c r="B31" s="2"/>
      <c r="C31" s="73" t="s">
        <v>38</v>
      </c>
      <c r="D31" s="74"/>
      <c r="E31" s="74"/>
      <c r="F31" s="74"/>
      <c r="G31" s="75"/>
      <c r="H31" s="75"/>
      <c r="I31" s="75"/>
      <c r="J31" s="75"/>
      <c r="K31" s="75"/>
      <c r="L31" s="75"/>
      <c r="M31" s="75"/>
      <c r="N31" s="75"/>
      <c r="O31" s="75"/>
      <c r="P31" s="76"/>
    </row>
    <row r="32" spans="1:17" x14ac:dyDescent="0.25">
      <c r="A32" s="2"/>
      <c r="B32" s="2"/>
      <c r="C32" s="20" t="s">
        <v>3</v>
      </c>
      <c r="D32" s="12"/>
      <c r="E32" s="12"/>
      <c r="F32" s="7">
        <f>SUM(G32:P32)</f>
        <v>6</v>
      </c>
      <c r="G32" s="83">
        <v>0</v>
      </c>
      <c r="H32" s="83">
        <v>0</v>
      </c>
      <c r="I32" s="83">
        <v>0</v>
      </c>
      <c r="J32" s="83">
        <v>0</v>
      </c>
      <c r="K32" s="83">
        <v>0</v>
      </c>
      <c r="L32" s="83">
        <v>0</v>
      </c>
      <c r="M32" s="83">
        <v>0</v>
      </c>
      <c r="N32" s="83">
        <v>0</v>
      </c>
      <c r="O32" s="83">
        <v>3</v>
      </c>
      <c r="P32" s="83">
        <v>3</v>
      </c>
    </row>
    <row r="33" spans="1:16" x14ac:dyDescent="0.25">
      <c r="A33" s="2"/>
      <c r="B33" s="2"/>
      <c r="C33" s="11" t="s">
        <v>4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x14ac:dyDescent="0.25">
      <c r="A34" s="2"/>
      <c r="B34" s="2"/>
      <c r="C34" s="77" t="s">
        <v>7</v>
      </c>
      <c r="D34" s="28"/>
      <c r="E34" s="28"/>
      <c r="F34" s="28"/>
      <c r="G34" s="29"/>
      <c r="H34" s="29"/>
      <c r="I34" s="29"/>
      <c r="J34" s="30"/>
      <c r="K34" s="29"/>
      <c r="L34" s="29"/>
      <c r="M34" s="29"/>
      <c r="N34" s="29"/>
      <c r="O34" s="29"/>
      <c r="P34" s="46"/>
    </row>
    <row r="35" spans="1:16" x14ac:dyDescent="0.25">
      <c r="A35" s="2"/>
      <c r="B35" s="2"/>
      <c r="C35" s="20" t="s">
        <v>97</v>
      </c>
      <c r="D35" s="20"/>
      <c r="E35" s="20"/>
      <c r="F35" s="7">
        <f>SUM(G35:P35)</f>
        <v>112.75</v>
      </c>
      <c r="G35" s="101">
        <f>SUM(G6,G9,G12,G19,G18,G19,G22,G28)</f>
        <v>17.350000000000001</v>
      </c>
      <c r="H35" s="101">
        <f t="shared" ref="H35:P35" si="3">SUM(H6,H9,H12,H19,H18,H19,H22,H28)</f>
        <v>12.8</v>
      </c>
      <c r="I35" s="101">
        <f t="shared" si="3"/>
        <v>14.350000000000001</v>
      </c>
      <c r="J35" s="101">
        <f t="shared" si="3"/>
        <v>13.200000000000001</v>
      </c>
      <c r="K35" s="101">
        <f t="shared" si="3"/>
        <v>12.85</v>
      </c>
      <c r="L35" s="101">
        <f t="shared" si="3"/>
        <v>12.3</v>
      </c>
      <c r="M35" s="101">
        <f t="shared" si="3"/>
        <v>11.3</v>
      </c>
      <c r="N35" s="101">
        <f t="shared" si="3"/>
        <v>9</v>
      </c>
      <c r="O35" s="101">
        <f t="shared" si="3"/>
        <v>5.9</v>
      </c>
      <c r="P35" s="101">
        <f t="shared" si="3"/>
        <v>3.7</v>
      </c>
    </row>
    <row r="36" spans="1:16" x14ac:dyDescent="0.25">
      <c r="A36" s="2"/>
      <c r="B36" s="2"/>
      <c r="C36" s="20" t="s">
        <v>4</v>
      </c>
      <c r="D36" s="20"/>
      <c r="E36" s="20"/>
      <c r="F36" s="20"/>
      <c r="G36" s="62">
        <f>SUM(G7,G10,G13,G16,G19,G23,G29,G30)</f>
        <v>18.7</v>
      </c>
      <c r="H36" s="62"/>
      <c r="I36" s="62"/>
      <c r="J36" s="62"/>
      <c r="K36" s="62"/>
      <c r="L36" s="62"/>
      <c r="M36" s="50"/>
      <c r="N36" s="62"/>
      <c r="O36" s="50"/>
      <c r="P36" s="50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66" x14ac:dyDescent="0.25">
      <c r="A39" s="35"/>
      <c r="B39" s="35"/>
      <c r="C39" s="35" t="s">
        <v>75</v>
      </c>
      <c r="D39" s="35"/>
      <c r="E39" s="36" t="s">
        <v>8</v>
      </c>
      <c r="F39" s="36" t="s">
        <v>78</v>
      </c>
      <c r="G39" s="31" t="s">
        <v>33</v>
      </c>
      <c r="H39" s="32" t="s">
        <v>34</v>
      </c>
      <c r="I39" s="31" t="s">
        <v>35</v>
      </c>
      <c r="J39" s="32" t="s">
        <v>81</v>
      </c>
      <c r="K39" s="33" t="s">
        <v>82</v>
      </c>
      <c r="L39" s="33" t="s">
        <v>83</v>
      </c>
      <c r="M39" s="33" t="s">
        <v>84</v>
      </c>
      <c r="N39" s="33" t="s">
        <v>85</v>
      </c>
      <c r="O39" s="34" t="s">
        <v>86</v>
      </c>
      <c r="P39" s="39" t="s">
        <v>87</v>
      </c>
    </row>
    <row r="40" spans="1:16" x14ac:dyDescent="0.25">
      <c r="A40" s="93" t="s">
        <v>91</v>
      </c>
      <c r="B40" s="88"/>
      <c r="C40" s="70"/>
      <c r="D40" s="70" t="s">
        <v>96</v>
      </c>
      <c r="E40" s="89">
        <v>62</v>
      </c>
      <c r="F40" s="89"/>
      <c r="G40" s="90"/>
      <c r="H40" s="91"/>
      <c r="I40" s="90"/>
      <c r="J40" s="91"/>
      <c r="K40" s="91"/>
      <c r="L40" s="91"/>
      <c r="M40" s="91"/>
      <c r="N40" s="91"/>
      <c r="O40" s="91"/>
      <c r="P40" s="92"/>
    </row>
    <row r="41" spans="1:16" x14ac:dyDescent="0.25">
      <c r="A41" s="2">
        <v>1</v>
      </c>
      <c r="B41" s="2" t="s">
        <v>49</v>
      </c>
      <c r="C41" s="2"/>
      <c r="D41" s="37" t="s">
        <v>9</v>
      </c>
      <c r="E41" s="63">
        <v>4</v>
      </c>
      <c r="F41" s="2">
        <f>SUM(G41:P41)</f>
        <v>4</v>
      </c>
      <c r="G41" s="2">
        <v>1</v>
      </c>
      <c r="H41" s="2">
        <v>1</v>
      </c>
      <c r="I41" s="2">
        <v>1</v>
      </c>
      <c r="J41" s="2">
        <v>1</v>
      </c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 t="s">
        <v>13</v>
      </c>
      <c r="D42" s="49" t="s">
        <v>10</v>
      </c>
      <c r="E42" s="63"/>
      <c r="F42" s="2"/>
      <c r="G42" s="48">
        <v>1</v>
      </c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 t="s">
        <v>14</v>
      </c>
      <c r="D43" s="37" t="s">
        <v>11</v>
      </c>
      <c r="E43" s="63">
        <v>4</v>
      </c>
      <c r="F43" s="2">
        <f t="shared" ref="F43:F92" si="4">SUM(G43:P43)</f>
        <v>4</v>
      </c>
      <c r="G43" s="2"/>
      <c r="H43" s="2"/>
      <c r="I43" s="2"/>
      <c r="J43" s="2"/>
      <c r="K43" s="2">
        <v>1.5</v>
      </c>
      <c r="L43" s="2">
        <v>1</v>
      </c>
      <c r="M43" s="2">
        <v>1</v>
      </c>
      <c r="N43" s="2">
        <v>0.5</v>
      </c>
      <c r="O43" s="2"/>
      <c r="P43" s="2"/>
    </row>
    <row r="44" spans="1:16" x14ac:dyDescent="0.25">
      <c r="A44" s="2"/>
      <c r="B44" s="2"/>
      <c r="C44" s="2"/>
      <c r="D44" s="49" t="s">
        <v>12</v>
      </c>
      <c r="E44" s="63"/>
      <c r="F44" s="48"/>
      <c r="G44" s="48"/>
      <c r="H44" s="48"/>
      <c r="I44" s="48"/>
      <c r="J44" s="48"/>
      <c r="K44" s="48"/>
      <c r="L44" s="5"/>
      <c r="M44" s="48"/>
      <c r="N44" s="48"/>
      <c r="O44" s="48"/>
      <c r="P44" s="48"/>
    </row>
    <row r="45" spans="1:16" x14ac:dyDescent="0.25">
      <c r="A45" s="2">
        <v>2</v>
      </c>
      <c r="B45" s="64" t="s">
        <v>50</v>
      </c>
      <c r="C45" s="2"/>
      <c r="D45" s="37" t="s">
        <v>9</v>
      </c>
      <c r="E45" s="63">
        <v>4</v>
      </c>
      <c r="F45" s="2">
        <f t="shared" si="4"/>
        <v>4</v>
      </c>
      <c r="G45" s="2">
        <v>0</v>
      </c>
      <c r="H45" s="2">
        <v>1</v>
      </c>
      <c r="I45" s="2">
        <v>1</v>
      </c>
      <c r="J45" s="2">
        <v>1</v>
      </c>
      <c r="K45" s="2">
        <v>1</v>
      </c>
      <c r="L45" s="2"/>
      <c r="M45" s="2"/>
      <c r="N45" s="2"/>
      <c r="O45" s="2"/>
      <c r="P45" s="2"/>
    </row>
    <row r="46" spans="1:16" x14ac:dyDescent="0.25">
      <c r="A46" s="2"/>
      <c r="B46" s="2"/>
      <c r="C46" s="4" t="s">
        <v>65</v>
      </c>
      <c r="D46" s="49" t="s">
        <v>10</v>
      </c>
      <c r="E46" s="63"/>
      <c r="F46" s="2">
        <f t="shared" si="4"/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C47" s="3" t="s">
        <v>64</v>
      </c>
      <c r="D47" s="37" t="s">
        <v>11</v>
      </c>
      <c r="E47" s="63">
        <v>4</v>
      </c>
      <c r="F47" s="2">
        <f t="shared" si="4"/>
        <v>4</v>
      </c>
      <c r="G47" s="2"/>
      <c r="H47" s="2"/>
      <c r="I47" s="2"/>
      <c r="J47" s="2"/>
      <c r="K47" s="2"/>
      <c r="L47" s="2">
        <v>1</v>
      </c>
      <c r="M47" s="2">
        <v>1</v>
      </c>
      <c r="N47" s="2">
        <v>1</v>
      </c>
      <c r="O47" s="2">
        <v>1</v>
      </c>
      <c r="P47" s="2"/>
    </row>
    <row r="48" spans="1:16" x14ac:dyDescent="0.25">
      <c r="A48" s="2"/>
      <c r="B48" s="2"/>
      <c r="C48" s="2"/>
      <c r="D48" s="49" t="s">
        <v>12</v>
      </c>
      <c r="E48" s="63"/>
      <c r="F48" s="48">
        <f t="shared" si="4"/>
        <v>0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</row>
    <row r="49" spans="1:16" x14ac:dyDescent="0.25">
      <c r="A49" s="2">
        <v>3</v>
      </c>
      <c r="B49" s="2" t="s">
        <v>51</v>
      </c>
      <c r="C49" s="2"/>
      <c r="D49" s="37" t="s">
        <v>9</v>
      </c>
      <c r="E49" s="63">
        <v>2</v>
      </c>
      <c r="F49" s="2">
        <f t="shared" si="4"/>
        <v>2</v>
      </c>
      <c r="G49" s="2"/>
      <c r="H49" s="2">
        <v>0.5</v>
      </c>
      <c r="I49" s="2">
        <v>1</v>
      </c>
      <c r="J49" s="2">
        <v>0.5</v>
      </c>
      <c r="K49" s="2"/>
      <c r="L49" s="5"/>
      <c r="M49" s="2"/>
      <c r="N49" s="2"/>
      <c r="O49" s="2"/>
      <c r="P49" s="2"/>
    </row>
    <row r="50" spans="1:16" x14ac:dyDescent="0.25">
      <c r="A50" s="2"/>
      <c r="B50" s="2"/>
      <c r="C50" s="2" t="s">
        <v>66</v>
      </c>
      <c r="D50" s="37" t="s">
        <v>10</v>
      </c>
      <c r="E50" s="63"/>
      <c r="F50" s="48">
        <f t="shared" si="4"/>
        <v>0</v>
      </c>
      <c r="G50" s="48"/>
      <c r="H50" s="48"/>
      <c r="I50" s="48"/>
      <c r="J50" s="48"/>
      <c r="K50" s="48"/>
      <c r="L50" s="5"/>
      <c r="M50" s="48"/>
      <c r="N50" s="48"/>
      <c r="O50" s="48"/>
      <c r="P50" s="48"/>
    </row>
    <row r="51" spans="1:16" x14ac:dyDescent="0.25">
      <c r="A51" s="2"/>
      <c r="B51" s="2"/>
      <c r="C51" s="2"/>
      <c r="D51" s="37" t="s">
        <v>11</v>
      </c>
      <c r="E51" s="63">
        <v>2</v>
      </c>
      <c r="F51" s="2">
        <f t="shared" si="4"/>
        <v>2</v>
      </c>
      <c r="G51" s="2"/>
      <c r="H51" s="2"/>
      <c r="I51" s="2"/>
      <c r="J51" s="2"/>
      <c r="K51" s="2">
        <v>1</v>
      </c>
      <c r="L51" s="5">
        <v>0.5</v>
      </c>
      <c r="M51" s="2">
        <v>0.5</v>
      </c>
      <c r="N51" s="2"/>
      <c r="O51" s="2"/>
      <c r="P51" s="2"/>
    </row>
    <row r="52" spans="1:16" x14ac:dyDescent="0.25">
      <c r="A52" s="2"/>
      <c r="B52" s="2"/>
      <c r="C52" s="2"/>
      <c r="D52" s="37" t="s">
        <v>12</v>
      </c>
      <c r="E52" s="63"/>
      <c r="F52" s="48">
        <f t="shared" si="4"/>
        <v>0</v>
      </c>
      <c r="G52" s="48"/>
      <c r="H52" s="48"/>
      <c r="I52" s="48"/>
      <c r="J52" s="48"/>
      <c r="K52" s="48"/>
      <c r="L52" s="48"/>
      <c r="M52" s="48"/>
      <c r="N52" s="48"/>
      <c r="O52" s="48"/>
      <c r="P52" s="48"/>
    </row>
    <row r="53" spans="1:16" x14ac:dyDescent="0.25">
      <c r="A53" s="2">
        <v>4</v>
      </c>
      <c r="B53" s="2" t="s">
        <v>52</v>
      </c>
      <c r="C53" s="2"/>
      <c r="D53" s="37" t="s">
        <v>9</v>
      </c>
      <c r="E53" s="63">
        <v>4</v>
      </c>
      <c r="F53" s="2">
        <f t="shared" si="4"/>
        <v>4</v>
      </c>
      <c r="G53" s="2">
        <v>0</v>
      </c>
      <c r="H53" s="2">
        <v>1</v>
      </c>
      <c r="I53" s="2">
        <v>1</v>
      </c>
      <c r="J53" s="2">
        <v>1</v>
      </c>
      <c r="K53" s="2">
        <v>1</v>
      </c>
      <c r="L53" s="5"/>
      <c r="M53" s="2"/>
      <c r="N53" s="2"/>
      <c r="O53" s="2"/>
      <c r="P53" s="2"/>
    </row>
    <row r="54" spans="1:16" x14ac:dyDescent="0.25">
      <c r="A54" s="2"/>
      <c r="B54" s="2"/>
      <c r="C54" s="2" t="s">
        <v>15</v>
      </c>
      <c r="D54" s="37" t="s">
        <v>10</v>
      </c>
      <c r="E54" s="63"/>
      <c r="F54" s="48">
        <f t="shared" si="4"/>
        <v>0</v>
      </c>
      <c r="G54" s="48"/>
      <c r="H54" s="48"/>
      <c r="I54" s="48"/>
      <c r="J54" s="48"/>
      <c r="K54" s="48"/>
      <c r="L54" s="48"/>
      <c r="M54" s="48"/>
      <c r="N54" s="48"/>
      <c r="O54" s="48"/>
      <c r="P54" s="48"/>
    </row>
    <row r="55" spans="1:16" x14ac:dyDescent="0.25">
      <c r="A55" s="2"/>
      <c r="B55" s="2"/>
      <c r="C55" s="2" t="s">
        <v>67</v>
      </c>
      <c r="D55" s="37" t="s">
        <v>11</v>
      </c>
      <c r="E55" s="63">
        <v>4</v>
      </c>
      <c r="F55" s="2">
        <f t="shared" si="4"/>
        <v>4</v>
      </c>
      <c r="G55" s="2"/>
      <c r="H55" s="2"/>
      <c r="I55" s="2"/>
      <c r="J55" s="2"/>
      <c r="K55" s="2"/>
      <c r="L55" s="2">
        <v>1</v>
      </c>
      <c r="M55" s="2">
        <v>1</v>
      </c>
      <c r="N55" s="2">
        <v>1</v>
      </c>
      <c r="O55" s="2">
        <v>1</v>
      </c>
      <c r="P55" s="2"/>
    </row>
    <row r="56" spans="1:16" x14ac:dyDescent="0.25">
      <c r="A56" s="2"/>
      <c r="B56" s="2"/>
      <c r="C56" s="2"/>
      <c r="D56" s="37" t="s">
        <v>12</v>
      </c>
      <c r="E56" s="63"/>
      <c r="F56" s="48">
        <f t="shared" si="4"/>
        <v>0</v>
      </c>
      <c r="G56" s="48"/>
      <c r="H56" s="48"/>
      <c r="I56" s="48"/>
      <c r="J56" s="48"/>
      <c r="K56" s="48"/>
      <c r="L56" s="5"/>
      <c r="M56" s="48"/>
      <c r="N56" s="48"/>
      <c r="O56" s="48"/>
      <c r="P56" s="48"/>
    </row>
    <row r="57" spans="1:16" x14ac:dyDescent="0.25">
      <c r="A57" s="2">
        <v>5</v>
      </c>
      <c r="B57" s="2" t="s">
        <v>53</v>
      </c>
      <c r="C57" s="2"/>
      <c r="D57" s="37" t="s">
        <v>9</v>
      </c>
      <c r="E57" s="63">
        <v>2.5</v>
      </c>
      <c r="F57" s="2">
        <f t="shared" si="4"/>
        <v>2.5</v>
      </c>
      <c r="G57" s="2">
        <v>0</v>
      </c>
      <c r="H57" s="2">
        <v>0.5</v>
      </c>
      <c r="I57" s="2">
        <v>1</v>
      </c>
      <c r="J57" s="2">
        <v>1</v>
      </c>
      <c r="K57" s="2"/>
      <c r="L57" s="5"/>
      <c r="M57" s="2"/>
      <c r="N57" s="2"/>
      <c r="O57" s="2"/>
      <c r="P57" s="2"/>
    </row>
    <row r="58" spans="1:16" x14ac:dyDescent="0.25">
      <c r="A58" s="2"/>
      <c r="B58" s="2"/>
      <c r="C58" s="2" t="s">
        <v>21</v>
      </c>
      <c r="D58" s="37" t="s">
        <v>10</v>
      </c>
      <c r="E58" s="63"/>
      <c r="F58" s="48">
        <f t="shared" si="4"/>
        <v>0</v>
      </c>
      <c r="G58" s="48"/>
      <c r="H58" s="48"/>
      <c r="I58" s="48"/>
      <c r="J58" s="48"/>
      <c r="K58" s="48"/>
      <c r="L58" s="48"/>
      <c r="M58" s="48"/>
      <c r="N58" s="48"/>
      <c r="O58" s="48"/>
      <c r="P58" s="48"/>
    </row>
    <row r="59" spans="1:16" x14ac:dyDescent="0.25">
      <c r="A59" s="2"/>
      <c r="B59" s="2"/>
      <c r="C59" s="2" t="s">
        <v>20</v>
      </c>
      <c r="D59" s="37" t="s">
        <v>11</v>
      </c>
      <c r="E59" s="63">
        <v>2.5</v>
      </c>
      <c r="F59" s="2">
        <f t="shared" si="4"/>
        <v>2.5</v>
      </c>
      <c r="G59" s="2"/>
      <c r="H59" s="2"/>
      <c r="I59" s="2"/>
      <c r="J59" s="2"/>
      <c r="K59" s="2">
        <v>0.3</v>
      </c>
      <c r="L59" s="5">
        <v>0.7</v>
      </c>
      <c r="M59" s="2">
        <v>0.8</v>
      </c>
      <c r="N59" s="2">
        <v>0.7</v>
      </c>
      <c r="O59" s="2"/>
      <c r="P59" s="2"/>
    </row>
    <row r="60" spans="1:16" x14ac:dyDescent="0.25">
      <c r="A60" s="2"/>
      <c r="B60" s="2"/>
      <c r="C60" s="2"/>
      <c r="D60" s="37" t="s">
        <v>12</v>
      </c>
      <c r="E60" s="63"/>
      <c r="F60" s="48">
        <f t="shared" si="4"/>
        <v>0</v>
      </c>
      <c r="G60" s="48"/>
      <c r="H60" s="48"/>
      <c r="I60" s="48"/>
      <c r="J60" s="48"/>
      <c r="K60" s="48"/>
      <c r="L60" s="5"/>
      <c r="M60" s="48"/>
      <c r="N60" s="48"/>
      <c r="O60" s="48"/>
      <c r="P60" s="48"/>
    </row>
    <row r="61" spans="1:16" x14ac:dyDescent="0.25">
      <c r="A61" s="2">
        <v>6</v>
      </c>
      <c r="B61" s="3" t="s">
        <v>54</v>
      </c>
      <c r="C61" s="2"/>
      <c r="D61" s="37" t="s">
        <v>9</v>
      </c>
      <c r="E61" s="63">
        <v>2</v>
      </c>
      <c r="F61" s="2">
        <f>SUM(G61:P61)</f>
        <v>2</v>
      </c>
      <c r="G61" s="2">
        <v>0.5</v>
      </c>
      <c r="H61" s="2">
        <v>0.5</v>
      </c>
      <c r="I61" s="2">
        <v>0.5</v>
      </c>
      <c r="J61" s="2">
        <v>0.5</v>
      </c>
      <c r="K61" s="2"/>
      <c r="L61" s="5"/>
      <c r="M61" s="5"/>
      <c r="N61" s="5"/>
      <c r="O61" s="5"/>
      <c r="P61" s="5"/>
    </row>
    <row r="62" spans="1:16" x14ac:dyDescent="0.25">
      <c r="A62" s="2"/>
      <c r="B62" s="2"/>
      <c r="C62" s="2" t="s">
        <v>68</v>
      </c>
      <c r="D62" s="37" t="s">
        <v>10</v>
      </c>
      <c r="E62" s="63"/>
      <c r="F62" s="48">
        <f t="shared" si="4"/>
        <v>0.3</v>
      </c>
      <c r="G62" s="48">
        <v>0.3</v>
      </c>
      <c r="H62" s="48"/>
      <c r="I62" s="48"/>
      <c r="J62" s="48"/>
      <c r="K62" s="48"/>
      <c r="L62" s="48"/>
      <c r="M62" s="48"/>
      <c r="N62" s="48"/>
      <c r="O62" s="48"/>
      <c r="P62" s="48"/>
    </row>
    <row r="63" spans="1:16" x14ac:dyDescent="0.25">
      <c r="A63" s="2"/>
      <c r="B63" s="2"/>
      <c r="C63" s="2" t="s">
        <v>69</v>
      </c>
      <c r="D63" s="37" t="s">
        <v>11</v>
      </c>
      <c r="E63" s="63">
        <v>2</v>
      </c>
      <c r="F63" s="2">
        <f t="shared" si="4"/>
        <v>2</v>
      </c>
      <c r="G63" s="2"/>
      <c r="H63" s="2"/>
      <c r="I63" s="2"/>
      <c r="J63" s="2"/>
      <c r="K63" s="2">
        <v>0.5</v>
      </c>
      <c r="L63" s="5">
        <v>0.5</v>
      </c>
      <c r="M63" s="2">
        <v>0.5</v>
      </c>
      <c r="N63" s="2">
        <v>0.5</v>
      </c>
      <c r="O63" s="2"/>
      <c r="P63" s="2"/>
    </row>
    <row r="64" spans="1:16" x14ac:dyDescent="0.25">
      <c r="A64" s="2"/>
      <c r="B64" s="2"/>
      <c r="C64" s="2"/>
      <c r="D64" s="37" t="s">
        <v>12</v>
      </c>
      <c r="E64" s="63"/>
      <c r="F64" s="48">
        <f t="shared" si="4"/>
        <v>0</v>
      </c>
      <c r="G64" s="48"/>
      <c r="H64" s="48"/>
      <c r="I64" s="48"/>
      <c r="J64" s="48"/>
      <c r="K64" s="48"/>
      <c r="L64" s="5"/>
      <c r="M64" s="48"/>
      <c r="N64" s="48"/>
      <c r="O64" s="48"/>
      <c r="P64" s="48"/>
    </row>
    <row r="65" spans="1:16" x14ac:dyDescent="0.25">
      <c r="A65" s="2">
        <v>7</v>
      </c>
      <c r="B65" s="5" t="s">
        <v>55</v>
      </c>
      <c r="C65" s="2"/>
      <c r="D65" s="37" t="s">
        <v>9</v>
      </c>
      <c r="E65" s="63">
        <v>2.75</v>
      </c>
      <c r="F65" s="2">
        <f t="shared" si="4"/>
        <v>2.75</v>
      </c>
      <c r="G65" s="2">
        <v>0.7</v>
      </c>
      <c r="H65" s="2">
        <v>0.7</v>
      </c>
      <c r="I65" s="2">
        <v>0.65</v>
      </c>
      <c r="J65" s="2">
        <v>0.7</v>
      </c>
      <c r="K65" s="63"/>
      <c r="L65" s="5"/>
      <c r="M65" s="2"/>
      <c r="N65" s="2"/>
      <c r="O65" s="2"/>
      <c r="P65" s="2"/>
    </row>
    <row r="66" spans="1:16" x14ac:dyDescent="0.25">
      <c r="A66" s="2"/>
      <c r="B66" s="2"/>
      <c r="C66" s="2" t="s">
        <v>70</v>
      </c>
      <c r="D66" s="37" t="s">
        <v>10</v>
      </c>
      <c r="E66" s="63"/>
      <c r="F66" s="48">
        <f t="shared" si="4"/>
        <v>0.2</v>
      </c>
      <c r="G66" s="48">
        <v>0.2</v>
      </c>
      <c r="H66" s="48"/>
      <c r="I66" s="48"/>
      <c r="J66" s="48"/>
      <c r="K66" s="48"/>
      <c r="L66" s="48"/>
      <c r="M66" s="48"/>
      <c r="N66" s="48"/>
      <c r="O66" s="48"/>
      <c r="P66" s="48"/>
    </row>
    <row r="67" spans="1:16" x14ac:dyDescent="0.25">
      <c r="A67" s="2"/>
      <c r="B67" s="2"/>
      <c r="C67" s="2" t="s">
        <v>16</v>
      </c>
      <c r="D67" s="37" t="s">
        <v>11</v>
      </c>
      <c r="E67" s="63">
        <v>1.25</v>
      </c>
      <c r="F67" s="2">
        <f t="shared" si="4"/>
        <v>1.25</v>
      </c>
      <c r="G67" s="2"/>
      <c r="H67" s="2"/>
      <c r="I67" s="2"/>
      <c r="J67" s="2"/>
      <c r="K67" s="2">
        <v>0.25</v>
      </c>
      <c r="L67" s="5">
        <v>0.2</v>
      </c>
      <c r="M67" s="2">
        <v>0.2</v>
      </c>
      <c r="N67" s="2">
        <v>0.2</v>
      </c>
      <c r="O67" s="2">
        <v>0.2</v>
      </c>
      <c r="P67" s="2">
        <v>0.2</v>
      </c>
    </row>
    <row r="68" spans="1:16" x14ac:dyDescent="0.25">
      <c r="A68" s="2"/>
      <c r="B68" s="2"/>
      <c r="C68" s="2"/>
      <c r="D68" s="37" t="s">
        <v>12</v>
      </c>
      <c r="E68" s="63"/>
      <c r="F68" s="2">
        <f t="shared" si="4"/>
        <v>0</v>
      </c>
      <c r="G68" s="2"/>
      <c r="H68" s="2"/>
      <c r="I68" s="2"/>
      <c r="J68" s="2"/>
      <c r="K68" s="2"/>
      <c r="L68" s="5"/>
      <c r="M68" s="2"/>
      <c r="N68" s="2"/>
      <c r="O68" s="2"/>
      <c r="P68" s="2"/>
    </row>
    <row r="69" spans="1:16" x14ac:dyDescent="0.25">
      <c r="A69" s="2">
        <v>8</v>
      </c>
      <c r="B69" s="3" t="s">
        <v>56</v>
      </c>
      <c r="C69" s="2"/>
      <c r="D69" s="37" t="s">
        <v>9</v>
      </c>
      <c r="E69" s="63">
        <v>2.5</v>
      </c>
      <c r="F69" s="2">
        <f t="shared" si="4"/>
        <v>2.5</v>
      </c>
      <c r="G69" s="2">
        <v>0</v>
      </c>
      <c r="H69" s="2">
        <v>0.5</v>
      </c>
      <c r="I69" s="2">
        <v>1</v>
      </c>
      <c r="J69" s="2">
        <v>1</v>
      </c>
      <c r="K69" s="2"/>
      <c r="L69" s="5"/>
      <c r="M69" s="2"/>
      <c r="N69" s="2"/>
      <c r="O69" s="2"/>
      <c r="P69" s="2"/>
    </row>
    <row r="70" spans="1:16" x14ac:dyDescent="0.25">
      <c r="A70" s="2"/>
      <c r="B70" s="2"/>
      <c r="C70" s="2" t="s">
        <v>71</v>
      </c>
      <c r="D70" s="37" t="s">
        <v>10</v>
      </c>
      <c r="E70" s="63"/>
      <c r="F70" s="48">
        <f t="shared" si="4"/>
        <v>0</v>
      </c>
      <c r="G70" s="48"/>
      <c r="H70" s="48"/>
      <c r="I70" s="48"/>
      <c r="J70" s="48"/>
      <c r="K70" s="48"/>
      <c r="L70" s="48"/>
      <c r="M70" s="48"/>
      <c r="N70" s="48"/>
      <c r="O70" s="48"/>
      <c r="P70" s="48"/>
    </row>
    <row r="71" spans="1:16" x14ac:dyDescent="0.25">
      <c r="A71" s="2"/>
      <c r="B71" s="2"/>
      <c r="C71" s="2"/>
      <c r="D71" s="37" t="s">
        <v>11</v>
      </c>
      <c r="E71" s="63">
        <v>1.5</v>
      </c>
      <c r="F71" s="2">
        <f t="shared" si="4"/>
        <v>1.5</v>
      </c>
      <c r="G71" s="2"/>
      <c r="H71" s="2"/>
      <c r="I71" s="2"/>
      <c r="J71" s="2"/>
      <c r="K71" s="3">
        <v>0.4</v>
      </c>
      <c r="L71" s="64">
        <v>0.4</v>
      </c>
      <c r="M71" s="3">
        <v>0.3</v>
      </c>
      <c r="N71" s="3">
        <v>0.2</v>
      </c>
      <c r="O71" s="3">
        <v>0.2</v>
      </c>
      <c r="P71" s="2"/>
    </row>
    <row r="72" spans="1:16" x14ac:dyDescent="0.25">
      <c r="A72" s="2"/>
      <c r="B72" s="2"/>
      <c r="C72" s="2"/>
      <c r="D72" s="37" t="s">
        <v>12</v>
      </c>
      <c r="E72" s="63"/>
      <c r="F72" s="48">
        <f t="shared" si="4"/>
        <v>0</v>
      </c>
      <c r="G72" s="48"/>
      <c r="H72" s="48"/>
      <c r="I72" s="48"/>
      <c r="J72" s="48"/>
      <c r="K72" s="48"/>
      <c r="L72" s="5"/>
      <c r="M72" s="48"/>
      <c r="N72" s="48"/>
      <c r="O72" s="48"/>
      <c r="P72" s="48"/>
    </row>
    <row r="73" spans="1:16" x14ac:dyDescent="0.25">
      <c r="A73" s="2">
        <v>9</v>
      </c>
      <c r="B73" s="3" t="s">
        <v>57</v>
      </c>
      <c r="C73" s="2"/>
      <c r="D73" s="37" t="s">
        <v>9</v>
      </c>
      <c r="E73" s="63">
        <v>2</v>
      </c>
      <c r="F73" s="2">
        <f t="shared" si="4"/>
        <v>2</v>
      </c>
      <c r="G73" s="2">
        <v>0</v>
      </c>
      <c r="H73" s="2">
        <v>0.2</v>
      </c>
      <c r="I73" s="2">
        <v>0.9</v>
      </c>
      <c r="J73" s="2">
        <v>0.9</v>
      </c>
      <c r="K73" s="2"/>
      <c r="L73" s="5"/>
      <c r="M73" s="2"/>
      <c r="N73" s="2"/>
      <c r="O73" s="2"/>
      <c r="P73" s="2"/>
    </row>
    <row r="74" spans="1:16" x14ac:dyDescent="0.25">
      <c r="A74" s="2"/>
      <c r="B74" s="2"/>
      <c r="C74" s="2" t="s">
        <v>72</v>
      </c>
      <c r="D74" s="37" t="s">
        <v>10</v>
      </c>
      <c r="E74" s="63"/>
      <c r="F74" s="48">
        <f t="shared" si="4"/>
        <v>0</v>
      </c>
      <c r="G74" s="48"/>
      <c r="H74" s="48"/>
      <c r="I74" s="48"/>
      <c r="J74" s="48"/>
      <c r="K74" s="48"/>
      <c r="L74" s="5"/>
      <c r="M74" s="48"/>
      <c r="N74" s="48"/>
      <c r="O74" s="48"/>
      <c r="P74" s="48"/>
    </row>
    <row r="75" spans="1:16" x14ac:dyDescent="0.25">
      <c r="A75" s="2"/>
      <c r="B75" s="2"/>
      <c r="C75" s="2" t="s">
        <v>73</v>
      </c>
      <c r="D75" s="37" t="s">
        <v>11</v>
      </c>
      <c r="E75" s="63">
        <v>2</v>
      </c>
      <c r="F75" s="2">
        <f t="shared" si="4"/>
        <v>2</v>
      </c>
      <c r="G75" s="2"/>
      <c r="H75" s="2"/>
      <c r="I75" s="2"/>
      <c r="J75" s="2"/>
      <c r="K75" s="2">
        <v>0.3</v>
      </c>
      <c r="L75" s="5">
        <v>0.5</v>
      </c>
      <c r="M75" s="2">
        <v>0.5</v>
      </c>
      <c r="N75" s="2">
        <v>0.5</v>
      </c>
      <c r="O75" s="2">
        <v>0.2</v>
      </c>
      <c r="P75" s="2"/>
    </row>
    <row r="76" spans="1:16" x14ac:dyDescent="0.25">
      <c r="A76" s="2"/>
      <c r="B76" s="2"/>
      <c r="C76" s="2"/>
      <c r="D76" s="37" t="s">
        <v>12</v>
      </c>
      <c r="E76" s="63"/>
      <c r="F76" s="48">
        <f t="shared" si="4"/>
        <v>0</v>
      </c>
      <c r="G76" s="48"/>
      <c r="H76" s="48"/>
      <c r="I76" s="48"/>
      <c r="J76" s="48"/>
      <c r="K76" s="48"/>
      <c r="L76" s="48"/>
      <c r="M76" s="48"/>
      <c r="N76" s="48"/>
      <c r="O76" s="48"/>
      <c r="P76" s="48"/>
    </row>
    <row r="77" spans="1:16" x14ac:dyDescent="0.25">
      <c r="A77" s="2">
        <v>10</v>
      </c>
      <c r="B77" s="5" t="s">
        <v>60</v>
      </c>
      <c r="C77" s="2"/>
      <c r="D77" s="37" t="s">
        <v>9</v>
      </c>
      <c r="E77" s="63">
        <v>0</v>
      </c>
      <c r="F77" s="2">
        <f t="shared" si="4"/>
        <v>0</v>
      </c>
      <c r="G77" s="2"/>
      <c r="H77" s="2"/>
      <c r="I77" s="2"/>
      <c r="J77" s="2"/>
      <c r="K77" s="2"/>
      <c r="L77" s="5"/>
      <c r="M77" s="2"/>
      <c r="N77" s="2"/>
      <c r="O77" s="2"/>
      <c r="P77" s="2"/>
    </row>
    <row r="78" spans="1:16" x14ac:dyDescent="0.25">
      <c r="A78" s="2"/>
      <c r="B78" s="2"/>
      <c r="C78" s="2" t="s">
        <v>18</v>
      </c>
      <c r="D78" s="37" t="s">
        <v>10</v>
      </c>
      <c r="E78" s="63"/>
      <c r="F78" s="2">
        <f t="shared" si="4"/>
        <v>0</v>
      </c>
      <c r="G78" s="2"/>
      <c r="H78" s="2"/>
      <c r="I78" s="2"/>
      <c r="J78" s="2"/>
      <c r="K78" s="2"/>
      <c r="L78" s="5"/>
      <c r="M78" s="2"/>
      <c r="N78" s="2"/>
      <c r="O78" s="2"/>
      <c r="P78" s="2"/>
    </row>
    <row r="79" spans="1:16" x14ac:dyDescent="0.25">
      <c r="A79" s="2"/>
      <c r="B79" s="2"/>
      <c r="C79" s="2" t="s">
        <v>79</v>
      </c>
      <c r="D79" s="37" t="s">
        <v>11</v>
      </c>
      <c r="E79" s="63">
        <v>4</v>
      </c>
      <c r="F79" s="2">
        <f t="shared" si="4"/>
        <v>3.9999999999999996</v>
      </c>
      <c r="G79" s="98">
        <v>0.3</v>
      </c>
      <c r="H79" s="98">
        <v>0.5</v>
      </c>
      <c r="I79" s="98">
        <v>0.5</v>
      </c>
      <c r="J79" s="98">
        <v>0.5</v>
      </c>
      <c r="K79" s="98">
        <v>0.5</v>
      </c>
      <c r="L79" s="98">
        <v>0.5</v>
      </c>
      <c r="M79" s="98">
        <v>0.5</v>
      </c>
      <c r="N79" s="98">
        <v>0.4</v>
      </c>
      <c r="O79" s="98">
        <v>0.3</v>
      </c>
      <c r="P79" s="98"/>
    </row>
    <row r="80" spans="1:16" x14ac:dyDescent="0.25">
      <c r="A80" s="2"/>
      <c r="B80" s="2"/>
      <c r="C80" s="2"/>
      <c r="D80" s="37" t="s">
        <v>12</v>
      </c>
      <c r="E80" s="63"/>
      <c r="F80" s="48">
        <f t="shared" si="4"/>
        <v>0.6</v>
      </c>
      <c r="G80" s="48">
        <v>0.6</v>
      </c>
      <c r="H80" s="48"/>
      <c r="I80" s="48"/>
      <c r="J80" s="48"/>
      <c r="K80" s="48"/>
      <c r="L80" s="48"/>
      <c r="M80" s="48"/>
      <c r="N80" s="48"/>
      <c r="O80" s="48"/>
      <c r="P80" s="48"/>
    </row>
    <row r="81" spans="1:16" x14ac:dyDescent="0.25">
      <c r="A81" s="2">
        <v>11</v>
      </c>
      <c r="B81" s="64" t="s">
        <v>61</v>
      </c>
      <c r="C81" s="2"/>
      <c r="D81" s="37" t="s">
        <v>9</v>
      </c>
      <c r="E81" s="63">
        <v>0</v>
      </c>
      <c r="F81" s="2">
        <f t="shared" si="4"/>
        <v>0</v>
      </c>
      <c r="G81" s="2"/>
      <c r="H81" s="2"/>
      <c r="I81" s="2"/>
      <c r="J81" s="2"/>
      <c r="K81" s="2"/>
      <c r="L81" s="5"/>
      <c r="M81" s="2"/>
      <c r="N81" s="2"/>
      <c r="O81" s="2"/>
      <c r="P81" s="2"/>
    </row>
    <row r="82" spans="1:16" x14ac:dyDescent="0.25">
      <c r="A82" s="2"/>
      <c r="B82" s="2"/>
      <c r="C82" s="2" t="s">
        <v>17</v>
      </c>
      <c r="D82" s="37" t="s">
        <v>10</v>
      </c>
      <c r="E82" s="63"/>
      <c r="F82" s="48">
        <f t="shared" si="4"/>
        <v>0</v>
      </c>
      <c r="G82" s="48"/>
      <c r="H82" s="48"/>
      <c r="I82" s="48"/>
      <c r="J82" s="48"/>
      <c r="K82" s="48"/>
      <c r="L82" s="5"/>
      <c r="M82" s="48"/>
      <c r="N82" s="48"/>
      <c r="O82" s="48"/>
      <c r="P82" s="48"/>
    </row>
    <row r="83" spans="1:16" x14ac:dyDescent="0.25">
      <c r="A83" s="2"/>
      <c r="B83" s="2"/>
      <c r="C83" s="2" t="s">
        <v>80</v>
      </c>
      <c r="D83" s="37" t="s">
        <v>11</v>
      </c>
      <c r="E83" s="63">
        <v>5</v>
      </c>
      <c r="F83" s="2">
        <f t="shared" si="4"/>
        <v>5</v>
      </c>
      <c r="G83" s="3">
        <v>0.4</v>
      </c>
      <c r="H83" s="3">
        <v>1</v>
      </c>
      <c r="I83" s="3">
        <v>0.6</v>
      </c>
      <c r="J83" s="3">
        <v>0.2</v>
      </c>
      <c r="K83" s="86">
        <v>0.8</v>
      </c>
      <c r="L83" s="64">
        <v>1</v>
      </c>
      <c r="M83" s="3">
        <v>1</v>
      </c>
      <c r="N83" s="3">
        <v>0</v>
      </c>
      <c r="O83" s="3">
        <v>0</v>
      </c>
      <c r="P83" s="3">
        <v>0</v>
      </c>
    </row>
    <row r="84" spans="1:16" x14ac:dyDescent="0.25">
      <c r="A84" s="2"/>
      <c r="B84" s="2"/>
      <c r="C84" s="2"/>
      <c r="D84" s="37" t="s">
        <v>12</v>
      </c>
      <c r="E84" s="63"/>
      <c r="F84" s="48">
        <f t="shared" si="4"/>
        <v>0.1</v>
      </c>
      <c r="G84" s="48">
        <v>0.1</v>
      </c>
      <c r="H84" s="48"/>
      <c r="I84" s="48"/>
      <c r="J84" s="48"/>
      <c r="K84" s="48"/>
      <c r="L84" s="48"/>
      <c r="M84" s="48"/>
      <c r="N84" s="48"/>
      <c r="O84" s="48"/>
      <c r="P84" s="48"/>
    </row>
    <row r="85" spans="1:16" x14ac:dyDescent="0.25">
      <c r="A85" s="2">
        <v>12</v>
      </c>
      <c r="B85" s="5" t="s">
        <v>62</v>
      </c>
      <c r="C85" s="2"/>
      <c r="D85" s="37" t="s">
        <v>9</v>
      </c>
      <c r="E85" s="86">
        <v>0</v>
      </c>
      <c r="F85" s="3">
        <f t="shared" si="4"/>
        <v>0</v>
      </c>
      <c r="G85" s="3"/>
      <c r="H85" s="3"/>
      <c r="I85" s="3"/>
      <c r="J85" s="3"/>
      <c r="K85" s="3"/>
      <c r="L85" s="64"/>
      <c r="M85" s="3"/>
      <c r="N85" s="3"/>
      <c r="O85" s="3"/>
      <c r="P85" s="3"/>
    </row>
    <row r="86" spans="1:16" x14ac:dyDescent="0.25">
      <c r="A86" s="2"/>
      <c r="B86" s="2"/>
      <c r="C86" s="2" t="s">
        <v>19</v>
      </c>
      <c r="D86" s="37" t="s">
        <v>10</v>
      </c>
      <c r="E86" s="86"/>
      <c r="F86" s="3">
        <f t="shared" si="4"/>
        <v>0</v>
      </c>
      <c r="G86" s="3"/>
      <c r="H86" s="3"/>
      <c r="I86" s="3"/>
      <c r="J86" s="3"/>
      <c r="K86" s="3"/>
      <c r="L86" s="64"/>
      <c r="M86" s="3"/>
      <c r="N86" s="3"/>
      <c r="O86" s="3"/>
      <c r="P86" s="3"/>
    </row>
    <row r="87" spans="1:16" x14ac:dyDescent="0.25">
      <c r="A87" s="2"/>
      <c r="B87" s="2"/>
      <c r="C87" s="2"/>
      <c r="D87" s="37" t="s">
        <v>11</v>
      </c>
      <c r="E87" s="63">
        <v>2</v>
      </c>
      <c r="F87" s="2">
        <f t="shared" si="4"/>
        <v>2</v>
      </c>
      <c r="G87" s="2">
        <v>0.4</v>
      </c>
      <c r="H87" s="2">
        <v>0.4</v>
      </c>
      <c r="I87" s="2">
        <v>0.4</v>
      </c>
      <c r="J87" s="2"/>
      <c r="K87" s="2">
        <v>0.4</v>
      </c>
      <c r="L87" s="5">
        <v>0.4</v>
      </c>
      <c r="M87" s="2"/>
      <c r="N87" s="2"/>
      <c r="O87" s="2"/>
      <c r="P87" s="2"/>
    </row>
    <row r="88" spans="1:16" x14ac:dyDescent="0.25">
      <c r="A88" s="2"/>
      <c r="B88" s="2"/>
      <c r="C88" s="2"/>
      <c r="D88" s="37" t="s">
        <v>12</v>
      </c>
      <c r="E88" s="63"/>
      <c r="F88" s="48">
        <f t="shared" si="4"/>
        <v>0.2</v>
      </c>
      <c r="G88" s="48">
        <v>0.2</v>
      </c>
      <c r="H88" s="48"/>
      <c r="I88" s="48"/>
      <c r="J88" s="48"/>
      <c r="K88" s="48"/>
      <c r="L88" s="48"/>
      <c r="M88" s="48"/>
      <c r="N88" s="48"/>
      <c r="O88" s="48"/>
      <c r="P88" s="48"/>
    </row>
    <row r="89" spans="1:16" x14ac:dyDescent="0.25">
      <c r="A89" s="2">
        <v>13</v>
      </c>
      <c r="B89" s="2" t="s">
        <v>63</v>
      </c>
      <c r="C89" s="2"/>
      <c r="D89" s="37" t="s">
        <v>9</v>
      </c>
      <c r="E89" s="63">
        <v>0</v>
      </c>
      <c r="F89" s="2">
        <f t="shared" si="4"/>
        <v>0</v>
      </c>
      <c r="G89" s="2"/>
      <c r="H89" s="2"/>
      <c r="I89" s="2"/>
      <c r="J89" s="2"/>
      <c r="K89" s="2"/>
      <c r="L89" s="5"/>
      <c r="M89" s="2"/>
      <c r="N89" s="2"/>
      <c r="O89" s="2"/>
      <c r="P89" s="2"/>
    </row>
    <row r="90" spans="1:16" x14ac:dyDescent="0.25">
      <c r="A90" s="2"/>
      <c r="B90" s="2"/>
      <c r="C90" s="2" t="s">
        <v>74</v>
      </c>
      <c r="D90" s="37" t="s">
        <v>10</v>
      </c>
      <c r="E90" s="63"/>
      <c r="F90" s="48">
        <f t="shared" si="4"/>
        <v>0</v>
      </c>
      <c r="G90" s="48"/>
      <c r="H90" s="48"/>
      <c r="I90" s="48"/>
      <c r="J90" s="48"/>
      <c r="K90" s="48"/>
      <c r="L90" s="5"/>
      <c r="M90" s="48"/>
      <c r="N90" s="48"/>
      <c r="O90" s="48"/>
      <c r="P90" s="48"/>
    </row>
    <row r="91" spans="1:16" x14ac:dyDescent="0.25">
      <c r="A91" s="2"/>
      <c r="B91" s="2"/>
      <c r="C91" s="2"/>
      <c r="D91" s="37" t="s">
        <v>11</v>
      </c>
      <c r="E91" s="63">
        <v>2</v>
      </c>
      <c r="F91" s="2">
        <f t="shared" si="4"/>
        <v>2</v>
      </c>
      <c r="G91" s="98">
        <v>0.3</v>
      </c>
      <c r="H91" s="98">
        <v>0.5</v>
      </c>
      <c r="I91" s="98">
        <v>0.3</v>
      </c>
      <c r="J91" s="98">
        <v>0.4</v>
      </c>
      <c r="K91" s="98">
        <v>0.4</v>
      </c>
      <c r="L91" s="98">
        <v>0.1</v>
      </c>
      <c r="M91" s="2"/>
      <c r="N91" s="2"/>
      <c r="O91" s="2"/>
      <c r="P91" s="2"/>
    </row>
    <row r="92" spans="1:16" x14ac:dyDescent="0.25">
      <c r="A92" s="2"/>
      <c r="B92" s="2"/>
      <c r="C92" s="2"/>
      <c r="D92" s="37" t="s">
        <v>12</v>
      </c>
      <c r="E92" s="2"/>
      <c r="F92" s="48">
        <f t="shared" si="4"/>
        <v>0.3</v>
      </c>
      <c r="G92" s="48">
        <v>0.3</v>
      </c>
      <c r="H92" s="48"/>
      <c r="I92" s="48"/>
      <c r="J92" s="48"/>
      <c r="K92" s="48"/>
      <c r="L92" s="48"/>
      <c r="M92" s="48"/>
      <c r="N92" s="48"/>
      <c r="O92" s="48"/>
      <c r="P92" s="48"/>
    </row>
    <row r="93" spans="1:16" x14ac:dyDescent="0.25">
      <c r="A93" s="2">
        <v>14</v>
      </c>
      <c r="B93" s="48" t="s">
        <v>111</v>
      </c>
      <c r="C93" s="2"/>
      <c r="D93" s="37" t="s">
        <v>9</v>
      </c>
      <c r="E93" s="48">
        <v>6</v>
      </c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</row>
    <row r="94" spans="1:16" x14ac:dyDescent="0.25">
      <c r="A94" s="2"/>
      <c r="B94" s="2"/>
      <c r="C94" s="2"/>
      <c r="D94" s="37" t="s">
        <v>10</v>
      </c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</row>
    <row r="95" spans="1:16" x14ac:dyDescent="0.25">
      <c r="A95" s="2"/>
      <c r="B95" s="2"/>
      <c r="C95" s="2"/>
      <c r="D95" s="37" t="s">
        <v>11</v>
      </c>
      <c r="E95" s="48">
        <v>2</v>
      </c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</row>
    <row r="96" spans="1:16" x14ac:dyDescent="0.25">
      <c r="A96" s="2"/>
      <c r="B96" s="2"/>
      <c r="C96" s="2"/>
      <c r="D96" s="37" t="s">
        <v>12</v>
      </c>
      <c r="E96" s="2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</row>
    <row r="97" spans="1:17" x14ac:dyDescent="0.25">
      <c r="A97" s="93" t="s">
        <v>92</v>
      </c>
      <c r="B97" s="94"/>
      <c r="C97" s="95"/>
      <c r="D97" s="96" t="s">
        <v>9</v>
      </c>
      <c r="E97" s="88">
        <v>62</v>
      </c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</row>
    <row r="98" spans="1:17" x14ac:dyDescent="0.25">
      <c r="A98" s="99"/>
      <c r="B98" s="86"/>
      <c r="C98" s="100"/>
      <c r="D98" s="49" t="s">
        <v>102</v>
      </c>
      <c r="E98" s="3"/>
      <c r="F98" s="3"/>
      <c r="G98" s="3">
        <f>G27</f>
        <v>1</v>
      </c>
      <c r="H98" s="3">
        <f t="shared" ref="H98:P98" si="5">H27</f>
        <v>2</v>
      </c>
      <c r="I98" s="3">
        <f t="shared" si="5"/>
        <v>4</v>
      </c>
      <c r="J98" s="3">
        <f t="shared" si="5"/>
        <v>5</v>
      </c>
      <c r="K98" s="3">
        <f t="shared" si="5"/>
        <v>5</v>
      </c>
      <c r="L98" s="3">
        <f t="shared" si="5"/>
        <v>6</v>
      </c>
      <c r="M98" s="3">
        <f t="shared" si="5"/>
        <v>7</v>
      </c>
      <c r="N98" s="3">
        <f t="shared" si="5"/>
        <v>10</v>
      </c>
      <c r="O98" s="3">
        <f t="shared" si="5"/>
        <v>10</v>
      </c>
      <c r="P98" s="3">
        <f t="shared" si="5"/>
        <v>12</v>
      </c>
    </row>
    <row r="99" spans="1:17" x14ac:dyDescent="0.25">
      <c r="A99" s="99"/>
      <c r="B99" s="86"/>
      <c r="C99" s="100"/>
      <c r="D99" s="49" t="s">
        <v>103</v>
      </c>
      <c r="E99" s="3"/>
      <c r="F99" s="3"/>
      <c r="G99" s="106">
        <v>3</v>
      </c>
      <c r="H99" s="3"/>
      <c r="I99" s="3"/>
      <c r="J99" s="3"/>
      <c r="K99" s="3"/>
      <c r="L99" s="3"/>
      <c r="M99" s="3"/>
      <c r="N99" s="3"/>
      <c r="O99" s="3"/>
      <c r="P99" s="3"/>
    </row>
    <row r="100" spans="1:17" x14ac:dyDescent="0.25">
      <c r="A100" s="102"/>
      <c r="B100" s="103"/>
      <c r="C100" s="104"/>
      <c r="D100" s="49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3"/>
    </row>
    <row r="101" spans="1:17" x14ac:dyDescent="0.25">
      <c r="A101" s="102"/>
      <c r="B101" s="103"/>
      <c r="C101" s="104"/>
      <c r="D101" s="49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3"/>
    </row>
    <row r="102" spans="1:17" x14ac:dyDescent="0.25">
      <c r="A102" s="57"/>
      <c r="B102" s="57"/>
      <c r="C102" s="54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2"/>
    </row>
    <row r="103" spans="1:17" ht="42" customHeight="1" x14ac:dyDescent="0.25">
      <c r="A103" s="2"/>
      <c r="B103" s="2"/>
      <c r="C103" s="51"/>
      <c r="D103" s="97" t="s">
        <v>31</v>
      </c>
      <c r="E103" s="97" t="s">
        <v>94</v>
      </c>
      <c r="F103" s="97" t="s">
        <v>95</v>
      </c>
      <c r="G103" s="56"/>
      <c r="H103" s="2"/>
      <c r="I103" s="2"/>
      <c r="J103" s="2"/>
      <c r="K103" s="2"/>
      <c r="L103" s="2"/>
      <c r="M103" s="2"/>
      <c r="N103" s="2"/>
      <c r="O103" s="2"/>
      <c r="P103" s="2"/>
    </row>
    <row r="104" spans="1:17" x14ac:dyDescent="0.25">
      <c r="A104" s="2"/>
      <c r="B104" s="2"/>
      <c r="C104" s="51" t="s">
        <v>88</v>
      </c>
      <c r="D104" s="2"/>
      <c r="E104" s="2">
        <f>SUM(E41,E45,E49,E53,E57,E61,E65,E69,E73,E77,E81,E85,E89,E97)</f>
        <v>87.75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7" x14ac:dyDescent="0.25">
      <c r="A105" s="2"/>
      <c r="B105" s="2"/>
      <c r="C105" s="51" t="s">
        <v>89</v>
      </c>
      <c r="D105" s="2"/>
      <c r="E105" s="2">
        <f>SUM(E43,E47,E51,E55,E59,E63,E67,E71,E75,E79,E83,E87,E91)</f>
        <v>36.25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7" x14ac:dyDescent="0.25">
      <c r="A106" s="2"/>
      <c r="B106" s="2"/>
      <c r="C106" s="51" t="s">
        <v>90</v>
      </c>
      <c r="D106" s="2"/>
      <c r="E106" s="2">
        <f>SUM(E104:E105)</f>
        <v>124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8" spans="1:17" ht="55.2" x14ac:dyDescent="0.25">
      <c r="A108" s="35"/>
      <c r="B108" s="35"/>
      <c r="C108" s="35" t="s">
        <v>24</v>
      </c>
      <c r="D108" s="35" t="s">
        <v>22</v>
      </c>
      <c r="E108" s="36" t="s">
        <v>8</v>
      </c>
      <c r="F108" s="36"/>
      <c r="G108" s="31" t="s">
        <v>33</v>
      </c>
      <c r="H108" s="32" t="s">
        <v>34</v>
      </c>
      <c r="I108" s="31" t="s">
        <v>35</v>
      </c>
      <c r="J108" s="32" t="s">
        <v>81</v>
      </c>
      <c r="K108" s="33" t="s">
        <v>82</v>
      </c>
      <c r="L108" s="33" t="s">
        <v>83</v>
      </c>
      <c r="M108" s="33" t="s">
        <v>84</v>
      </c>
      <c r="N108" s="33" t="s">
        <v>85</v>
      </c>
      <c r="O108" s="34" t="s">
        <v>86</v>
      </c>
      <c r="P108" s="39" t="s">
        <v>87</v>
      </c>
      <c r="Q108" s="68" t="s">
        <v>32</v>
      </c>
    </row>
    <row r="109" spans="1:17" ht="33.6" customHeight="1" x14ac:dyDescent="0.25">
      <c r="A109" s="2">
        <v>1</v>
      </c>
      <c r="B109" s="2" t="s">
        <v>49</v>
      </c>
      <c r="C109" s="4" t="s">
        <v>40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19.2" customHeight="1" x14ac:dyDescent="0.25">
      <c r="A110" s="2">
        <v>2</v>
      </c>
      <c r="B110" s="2" t="s">
        <v>50</v>
      </c>
      <c r="C110" s="4" t="s">
        <v>41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20.399999999999999" customHeight="1" x14ac:dyDescent="0.25">
      <c r="A111" s="2">
        <v>3</v>
      </c>
      <c r="B111" s="2" t="s">
        <v>51</v>
      </c>
      <c r="C111" s="4" t="s">
        <v>42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17.399999999999999" customHeight="1" x14ac:dyDescent="0.25">
      <c r="A112" s="2">
        <v>4</v>
      </c>
      <c r="B112" s="2" t="s">
        <v>52</v>
      </c>
      <c r="C112" s="4" t="s">
        <v>43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16.95" customHeight="1" x14ac:dyDescent="0.25">
      <c r="A113" s="2">
        <v>5</v>
      </c>
      <c r="B113" s="2" t="s">
        <v>53</v>
      </c>
      <c r="C113" s="4" t="s">
        <v>44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17.399999999999999" customHeight="1" x14ac:dyDescent="0.25">
      <c r="A114" s="2">
        <v>6</v>
      </c>
      <c r="B114" s="2" t="s">
        <v>54</v>
      </c>
      <c r="C114" s="4" t="s">
        <v>45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20.399999999999999" customHeight="1" x14ac:dyDescent="0.25">
      <c r="A115" s="2">
        <v>7</v>
      </c>
      <c r="B115" s="2" t="s">
        <v>55</v>
      </c>
      <c r="C115" s="4" t="s">
        <v>46</v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9.2" customHeight="1" x14ac:dyDescent="0.25">
      <c r="A116" s="2">
        <v>8</v>
      </c>
      <c r="B116" s="2" t="s">
        <v>56</v>
      </c>
      <c r="C116" s="4" t="s">
        <v>47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20.399999999999999" customHeight="1" x14ac:dyDescent="0.25">
      <c r="A117" s="2">
        <v>9</v>
      </c>
      <c r="B117" s="2" t="s">
        <v>57</v>
      </c>
      <c r="C117" s="4" t="s">
        <v>48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x14ac:dyDescent="0.25">
      <c r="A118" s="2">
        <v>10</v>
      </c>
      <c r="B118" s="2" t="s">
        <v>60</v>
      </c>
      <c r="C118" s="4" t="s">
        <v>0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28.95" customHeight="1" x14ac:dyDescent="0.25">
      <c r="A119" s="2">
        <v>11</v>
      </c>
      <c r="B119" s="2" t="s">
        <v>61</v>
      </c>
      <c r="C119" s="4" t="s">
        <v>58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x14ac:dyDescent="0.25">
      <c r="A120" s="2">
        <v>12</v>
      </c>
      <c r="B120" s="2" t="s">
        <v>62</v>
      </c>
      <c r="C120" s="4" t="s">
        <v>1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3.2" customHeight="1" x14ac:dyDescent="0.25">
      <c r="A121" s="2">
        <v>13</v>
      </c>
      <c r="B121" s="2" t="s">
        <v>63</v>
      </c>
      <c r="C121" s="4" t="s">
        <v>59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x14ac:dyDescent="0.25">
      <c r="A122" s="2"/>
      <c r="B122" s="3" t="s">
        <v>30</v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x14ac:dyDescent="0.25">
      <c r="B123" s="66"/>
    </row>
    <row r="124" spans="1:17" ht="55.2" x14ac:dyDescent="0.25">
      <c r="C124" s="53" t="s">
        <v>76</v>
      </c>
      <c r="D124" s="53"/>
      <c r="E124" s="36" t="s">
        <v>8</v>
      </c>
      <c r="F124" s="36"/>
      <c r="G124" s="31" t="s">
        <v>33</v>
      </c>
      <c r="H124" s="32" t="s">
        <v>34</v>
      </c>
      <c r="I124" s="31" t="s">
        <v>35</v>
      </c>
      <c r="J124" s="32" t="s">
        <v>81</v>
      </c>
      <c r="K124" s="33" t="s">
        <v>82</v>
      </c>
      <c r="L124" s="33" t="s">
        <v>83</v>
      </c>
      <c r="M124" s="33" t="s">
        <v>84</v>
      </c>
      <c r="N124" s="33" t="s">
        <v>85</v>
      </c>
      <c r="O124" s="34" t="s">
        <v>86</v>
      </c>
      <c r="P124" s="39" t="s">
        <v>87</v>
      </c>
      <c r="Q124" s="52" t="s">
        <v>25</v>
      </c>
    </row>
    <row r="125" spans="1:17" x14ac:dyDescent="0.25">
      <c r="A125" s="2">
        <v>1</v>
      </c>
      <c r="B125" s="2" t="s">
        <v>77</v>
      </c>
      <c r="C125" s="2" t="s">
        <v>107</v>
      </c>
      <c r="D125" s="37" t="s">
        <v>9</v>
      </c>
      <c r="E125" s="2">
        <v>1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x14ac:dyDescent="0.25">
      <c r="A126" s="2"/>
      <c r="B126" s="2"/>
      <c r="C126" s="2" t="s">
        <v>26</v>
      </c>
      <c r="D126" s="37" t="s">
        <v>10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x14ac:dyDescent="0.25">
      <c r="A127" s="2"/>
      <c r="B127" s="2"/>
      <c r="C127" s="2"/>
      <c r="D127" s="37" t="s">
        <v>11</v>
      </c>
      <c r="E127" s="2">
        <v>1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x14ac:dyDescent="0.25">
      <c r="A128" s="2"/>
      <c r="B128" s="2"/>
      <c r="C128" s="2"/>
      <c r="D128" s="37" t="s">
        <v>12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x14ac:dyDescent="0.25">
      <c r="A129" s="2">
        <v>2</v>
      </c>
      <c r="B129" s="2" t="s">
        <v>108</v>
      </c>
      <c r="C129" s="2" t="s">
        <v>106</v>
      </c>
      <c r="D129" s="37" t="s">
        <v>9</v>
      </c>
      <c r="E129" s="2">
        <v>0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x14ac:dyDescent="0.25">
      <c r="A130" s="2"/>
      <c r="B130" s="2"/>
      <c r="C130" s="2"/>
      <c r="D130" s="37" t="s">
        <v>10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x14ac:dyDescent="0.25">
      <c r="A131" s="2"/>
      <c r="B131" s="2"/>
      <c r="C131" s="2"/>
      <c r="D131" s="37" t="s">
        <v>11</v>
      </c>
      <c r="E131" s="2">
        <v>5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x14ac:dyDescent="0.25">
      <c r="A132" s="2"/>
      <c r="B132" s="2"/>
      <c r="C132" s="2"/>
      <c r="D132" s="37" t="s">
        <v>12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x14ac:dyDescent="0.25">
      <c r="A133" s="2">
        <v>3</v>
      </c>
      <c r="B133" s="2" t="s">
        <v>110</v>
      </c>
      <c r="C133" s="2" t="s">
        <v>109</v>
      </c>
      <c r="D133" s="37" t="s">
        <v>9</v>
      </c>
      <c r="E133" s="2">
        <v>28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x14ac:dyDescent="0.25">
      <c r="A134" s="2"/>
      <c r="B134" s="2"/>
      <c r="C134" s="2"/>
      <c r="D134" s="37" t="s">
        <v>10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x14ac:dyDescent="0.25">
      <c r="A135" s="2"/>
      <c r="B135" s="2"/>
      <c r="C135" s="2"/>
      <c r="D135" s="37" t="s">
        <v>11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x14ac:dyDescent="0.25">
      <c r="A136" s="2"/>
      <c r="B136" s="2"/>
      <c r="C136" s="2"/>
      <c r="D136" s="37" t="s">
        <v>12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x14ac:dyDescent="0.25">
      <c r="A137" s="2">
        <v>4</v>
      </c>
      <c r="B137" s="2"/>
      <c r="C137" s="2"/>
      <c r="D137" s="37" t="s">
        <v>9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x14ac:dyDescent="0.25">
      <c r="A138" s="2"/>
      <c r="B138" s="2"/>
      <c r="C138" s="2"/>
      <c r="D138" s="37" t="s">
        <v>10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x14ac:dyDescent="0.25">
      <c r="A139" s="2"/>
      <c r="B139" s="2"/>
      <c r="C139" s="2"/>
      <c r="D139" s="37" t="s">
        <v>11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x14ac:dyDescent="0.25">
      <c r="A140" s="2"/>
      <c r="B140" s="2"/>
      <c r="C140" s="2"/>
      <c r="D140" s="37" t="s">
        <v>12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x14ac:dyDescent="0.25">
      <c r="A141" s="2">
        <v>5</v>
      </c>
      <c r="B141" s="2"/>
      <c r="C141" s="2"/>
      <c r="D141" s="37" t="s">
        <v>9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x14ac:dyDescent="0.25">
      <c r="A142" s="2"/>
      <c r="B142" s="2"/>
      <c r="C142" s="2"/>
      <c r="D142" s="37" t="s">
        <v>10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x14ac:dyDescent="0.25">
      <c r="A143" s="2"/>
      <c r="B143" s="2"/>
      <c r="C143" s="2"/>
      <c r="D143" s="37" t="s">
        <v>11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x14ac:dyDescent="0.25">
      <c r="A144" s="2"/>
      <c r="B144" s="2"/>
      <c r="C144" s="2"/>
      <c r="D144" s="37" t="s">
        <v>12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x14ac:dyDescent="0.25">
      <c r="A145" s="2">
        <v>6</v>
      </c>
      <c r="B145" s="2"/>
      <c r="C145" s="2"/>
      <c r="D145" s="37" t="s">
        <v>9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x14ac:dyDescent="0.25">
      <c r="A146" s="2"/>
      <c r="B146" s="2"/>
      <c r="C146" s="2"/>
      <c r="D146" s="37" t="s">
        <v>10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x14ac:dyDescent="0.25">
      <c r="A147" s="2"/>
      <c r="B147" s="2"/>
      <c r="C147" s="2"/>
      <c r="D147" s="37" t="s">
        <v>11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x14ac:dyDescent="0.25">
      <c r="A148" s="2"/>
      <c r="B148" s="2"/>
      <c r="C148" s="2"/>
      <c r="D148" s="37" t="s">
        <v>12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x14ac:dyDescent="0.25">
      <c r="A149" s="2">
        <v>7</v>
      </c>
      <c r="B149" s="2"/>
      <c r="C149" s="2"/>
      <c r="D149" s="37" t="s">
        <v>9</v>
      </c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x14ac:dyDescent="0.25">
      <c r="A150" s="2"/>
      <c r="B150" s="2"/>
      <c r="C150" s="2"/>
      <c r="D150" s="37" t="s">
        <v>10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x14ac:dyDescent="0.25">
      <c r="A151" s="2"/>
      <c r="B151" s="2"/>
      <c r="C151" s="2"/>
      <c r="D151" s="37" t="s">
        <v>11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x14ac:dyDescent="0.25">
      <c r="A152" s="2"/>
      <c r="B152" s="2"/>
      <c r="C152" s="2"/>
      <c r="D152" s="37" t="s">
        <v>12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x14ac:dyDescent="0.25">
      <c r="A153" s="2">
        <v>8</v>
      </c>
      <c r="B153" s="2"/>
      <c r="C153" s="2"/>
      <c r="D153" s="37" t="s">
        <v>9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x14ac:dyDescent="0.25">
      <c r="A154" s="2"/>
      <c r="B154" s="2"/>
      <c r="C154" s="2"/>
      <c r="D154" s="37" t="s">
        <v>10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x14ac:dyDescent="0.25">
      <c r="A155" s="2"/>
      <c r="B155" s="2"/>
      <c r="C155" s="2"/>
      <c r="D155" s="37" t="s">
        <v>11</v>
      </c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x14ac:dyDescent="0.25">
      <c r="A156" s="2"/>
      <c r="B156" s="2"/>
      <c r="C156" s="2"/>
      <c r="D156" s="37" t="s">
        <v>12</v>
      </c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SA5#162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05-23-2140_Puneet Jain</dc:creator>
  <cp:lastModifiedBy>0901</cp:lastModifiedBy>
  <dcterms:created xsi:type="dcterms:W3CDTF">2021-12-07T06:17:23Z</dcterms:created>
  <dcterms:modified xsi:type="dcterms:W3CDTF">2025-09-03T03:50:49Z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  <property fmtid="{D5CDD505-2E9C-101B-9397-08002B2CF9AE}" pid="3" name="_2015_ms_pID_725343">
    <vt:lpwstr>(3)O/y0RFNMMWeWsoYPGLRuWGCkT8uIDeNFGmKLQbwaO4N5lKf4BXwgcA/BGL/igB5hYWg10PwT
DfaVxR+uQx4ytjApWQUrb/KZ6FqOdS3IWgG/QiDiqLEZaa2x5/YEQP4Sjhdsi/97qEnkU27e
djVTGnXQ+9/ULHYqr/KOL3MkpoPahDWAhgGjP1rbJG0Bk9qIIW2yUTmy1VqjKgMOFSZrrdu8
O88gFi64ObknBLLe1v</vt:lpwstr>
  </property>
  <property fmtid="{D5CDD505-2E9C-101B-9397-08002B2CF9AE}" pid="4" name="_2015_ms_pID_7253431">
    <vt:lpwstr>QFtv50IEaHuenc7O01bVk+eAD+q6mN3Wu8WXhUPBsMghRvkri30FpZ
UcrHD2DSPH7n7d6zzPAmNL2A+FUdBksc573TuhOB3SYmR2PRMv6H8t6trayBvzC66EbQp4iS
+Pxhb1x9upXPYqlAKVTzCa2nsL06y365kgtz2FtJWCik3JaPdqfZguqzxTAUrat+OAryDbKu
nfFGx9g70T6v3hBdsCPCz5mORugeVr+3upNJ</vt:lpwstr>
  </property>
  <property fmtid="{D5CDD505-2E9C-101B-9397-08002B2CF9AE}" pid="5" name="_2015_ms_pID_7253432">
    <vt:lpwstr>fw==</vt:lpwstr>
  </property>
  <property fmtid="{D5CDD505-2E9C-101B-9397-08002B2CF9AE}" pid="6" name="_readonly">
    <vt:lpwstr/>
  </property>
  <property fmtid="{D5CDD505-2E9C-101B-9397-08002B2CF9AE}" pid="7" name="_change">
    <vt:lpwstr/>
  </property>
  <property fmtid="{D5CDD505-2E9C-101B-9397-08002B2CF9AE}" pid="8" name="_full-control">
    <vt:lpwstr/>
  </property>
  <property fmtid="{D5CDD505-2E9C-101B-9397-08002B2CF9AE}" pid="9" name="sflag">
    <vt:lpwstr>1717400904</vt:lpwstr>
  </property>
</Properties>
</file>