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D:\Zou Lan\2024工作\标准工作\3GPP\SA5#158\HW contribution\"/>
    </mc:Choice>
  </mc:AlternateContent>
  <xr:revisionPtr revIDLastSave="0" documentId="13_ncr:1_{0D9BCC38-1893-491C-8258-D46CDBC9C482}" xr6:coauthVersionLast="36" xr6:coauthVersionMax="36" xr10:uidLastSave="{00000000-0000-0000-0000-000000000000}"/>
  <bookViews>
    <workbookView xWindow="1320" yWindow="492" windowWidth="21720" windowHeight="11160" tabRatio="692" xr2:uid="{00000000-000D-0000-FFFF-FFFF00000000}"/>
  </bookViews>
  <sheets>
    <sheet name="SA5#158" sheetId="12" r:id="rId1"/>
    <sheet name="SA5#157" sheetId="11" r:id="rId2"/>
    <sheet name="SA5#156" sheetId="10" r:id="rId3"/>
    <sheet name="SA5 Work Plan post" sheetId="7" r:id="rId4"/>
    <sheet name="SA#155 Stats update" sheetId="8" r:id="rId5"/>
    <sheet name="History TU tdocs information" sheetId="9"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1" l="1"/>
  <c r="G29" i="12"/>
  <c r="P126" i="12"/>
  <c r="O126" i="12"/>
  <c r="N126" i="12"/>
  <c r="M126" i="12"/>
  <c r="L126" i="12"/>
  <c r="K126" i="12"/>
  <c r="J126" i="12"/>
  <c r="I126" i="12"/>
  <c r="H126" i="12"/>
  <c r="G126" i="12"/>
  <c r="E126" i="12"/>
  <c r="P125" i="12"/>
  <c r="P127" i="12" s="1"/>
  <c r="O125" i="12"/>
  <c r="O127" i="12" s="1"/>
  <c r="N125" i="12"/>
  <c r="N127" i="12" s="1"/>
  <c r="M125" i="12"/>
  <c r="M127" i="12" s="1"/>
  <c r="L125" i="12"/>
  <c r="L127" i="12" s="1"/>
  <c r="K125" i="12"/>
  <c r="K127" i="12" s="1"/>
  <c r="J125" i="12"/>
  <c r="J127" i="12" s="1"/>
  <c r="I125" i="12"/>
  <c r="I127" i="12" s="1"/>
  <c r="H125" i="12"/>
  <c r="H127" i="12" s="1"/>
  <c r="G125" i="12"/>
  <c r="G127" i="12" s="1"/>
  <c r="E125" i="12"/>
  <c r="E127" i="12" s="1"/>
  <c r="Q120" i="12"/>
  <c r="F117" i="12"/>
  <c r="Q116" i="12"/>
  <c r="F116" i="12"/>
  <c r="F115" i="12"/>
  <c r="Q114" i="12"/>
  <c r="F114" i="12"/>
  <c r="F113" i="12"/>
  <c r="Q112" i="12"/>
  <c r="F112" i="12"/>
  <c r="F111" i="12"/>
  <c r="Q110" i="12"/>
  <c r="F110" i="12"/>
  <c r="F109" i="12"/>
  <c r="Q108" i="12"/>
  <c r="F108" i="12"/>
  <c r="F107" i="12"/>
  <c r="Q106" i="12"/>
  <c r="F106" i="12"/>
  <c r="F105" i="12"/>
  <c r="Q104" i="12"/>
  <c r="F104" i="12"/>
  <c r="F103" i="12"/>
  <c r="Q102" i="12"/>
  <c r="F102" i="12"/>
  <c r="F101" i="12"/>
  <c r="Q100" i="12"/>
  <c r="F100" i="12"/>
  <c r="F99" i="12"/>
  <c r="Q98" i="12"/>
  <c r="F98" i="12"/>
  <c r="F97" i="12"/>
  <c r="Q96" i="12"/>
  <c r="F96" i="12"/>
  <c r="F95" i="12"/>
  <c r="Q94" i="12"/>
  <c r="F94" i="12"/>
  <c r="F93" i="12"/>
  <c r="Q92" i="12"/>
  <c r="F92" i="12"/>
  <c r="F91" i="12"/>
  <c r="Q90" i="12"/>
  <c r="F90" i="12"/>
  <c r="F89" i="12"/>
  <c r="Q88" i="12"/>
  <c r="F88" i="12"/>
  <c r="F87" i="12"/>
  <c r="Q86" i="12"/>
  <c r="F86" i="12"/>
  <c r="F85" i="12"/>
  <c r="Q84" i="12"/>
  <c r="F84" i="12"/>
  <c r="F83" i="12"/>
  <c r="Q82" i="12"/>
  <c r="F82" i="12"/>
  <c r="F81" i="12"/>
  <c r="Q80" i="12"/>
  <c r="F80" i="12"/>
  <c r="F79" i="12"/>
  <c r="Q78" i="12"/>
  <c r="F78" i="12"/>
  <c r="F77" i="12"/>
  <c r="Q76" i="12"/>
  <c r="F76" i="12"/>
  <c r="F75" i="12"/>
  <c r="Q74" i="12"/>
  <c r="F74" i="12"/>
  <c r="F73" i="12"/>
  <c r="Q72" i="12"/>
  <c r="F72" i="12"/>
  <c r="F71" i="12"/>
  <c r="Q70" i="12"/>
  <c r="F70" i="12"/>
  <c r="F69" i="12"/>
  <c r="Q68" i="12"/>
  <c r="F68" i="12"/>
  <c r="F67" i="12"/>
  <c r="Q66" i="12"/>
  <c r="F66" i="12"/>
  <c r="Q64" i="12"/>
  <c r="F64" i="12"/>
  <c r="F63" i="12"/>
  <c r="Q62" i="12"/>
  <c r="F62" i="12"/>
  <c r="F61" i="12"/>
  <c r="Q60" i="12"/>
  <c r="F60" i="12"/>
  <c r="F59" i="12"/>
  <c r="Q58" i="12"/>
  <c r="F58" i="12"/>
  <c r="F57" i="12"/>
  <c r="Q56" i="12"/>
  <c r="F56" i="12"/>
  <c r="F55" i="12"/>
  <c r="Q54" i="12"/>
  <c r="F54" i="12"/>
  <c r="F53" i="12"/>
  <c r="Q52" i="12"/>
  <c r="F52" i="12"/>
  <c r="F51" i="12"/>
  <c r="Q50" i="12"/>
  <c r="F50" i="12"/>
  <c r="F49" i="12"/>
  <c r="Q48" i="12"/>
  <c r="F48" i="12"/>
  <c r="F47" i="12"/>
  <c r="Q46" i="12"/>
  <c r="F46" i="12"/>
  <c r="F45" i="12"/>
  <c r="Q44" i="12"/>
  <c r="F44" i="12"/>
  <c r="F43" i="12"/>
  <c r="Q42" i="12"/>
  <c r="F42" i="12"/>
  <c r="F41" i="12"/>
  <c r="Q40" i="12"/>
  <c r="F40" i="12"/>
  <c r="F39" i="12"/>
  <c r="F125" i="12" s="1"/>
  <c r="Q38" i="12"/>
  <c r="F38" i="12"/>
  <c r="F37" i="12"/>
  <c r="F126" i="12" s="1"/>
  <c r="Q36" i="12"/>
  <c r="Q122" i="12" s="1"/>
  <c r="F36" i="12"/>
  <c r="F35" i="12"/>
  <c r="Q34" i="12"/>
  <c r="F34" i="12"/>
  <c r="K30" i="12"/>
  <c r="J30" i="12"/>
  <c r="H30" i="12"/>
  <c r="O29" i="12"/>
  <c r="N29" i="12"/>
  <c r="M29" i="12"/>
  <c r="L29" i="12"/>
  <c r="K29" i="12"/>
  <c r="J29" i="12"/>
  <c r="K23" i="12"/>
  <c r="J23" i="12"/>
  <c r="I23" i="12"/>
  <c r="I30" i="12" s="1"/>
  <c r="H23" i="12"/>
  <c r="G23" i="12"/>
  <c r="P22" i="12"/>
  <c r="O22" i="12"/>
  <c r="N22" i="12"/>
  <c r="M22" i="12"/>
  <c r="L22" i="12"/>
  <c r="K22" i="12"/>
  <c r="J22" i="12"/>
  <c r="I22" i="12"/>
  <c r="H22" i="12"/>
  <c r="G22" i="12"/>
  <c r="K19" i="12"/>
  <c r="J19" i="12"/>
  <c r="I19" i="12"/>
  <c r="H19" i="12"/>
  <c r="G19" i="12"/>
  <c r="G30" i="12" s="1"/>
  <c r="P18" i="12"/>
  <c r="P29" i="12" s="1"/>
  <c r="O18" i="12"/>
  <c r="N18" i="12"/>
  <c r="M18" i="12"/>
  <c r="L18" i="12"/>
  <c r="K18" i="12"/>
  <c r="J18" i="12"/>
  <c r="I18" i="12"/>
  <c r="I29" i="12" s="1"/>
  <c r="H18" i="12"/>
  <c r="H29" i="12" s="1"/>
  <c r="G18" i="12"/>
  <c r="F127" i="12" l="1"/>
  <c r="L22" i="11"/>
  <c r="Q104" i="11" l="1"/>
  <c r="Q88" i="11"/>
  <c r="Q84" i="11"/>
  <c r="Q80" i="11"/>
  <c r="Q76" i="11"/>
  <c r="Q72" i="11"/>
  <c r="Q90" i="11"/>
  <c r="Q94" i="11"/>
  <c r="Q98" i="11"/>
  <c r="Q102" i="11"/>
  <c r="Q106" i="11"/>
  <c r="Q110" i="11"/>
  <c r="Q114" i="11"/>
  <c r="Q74" i="11"/>
  <c r="Q68" i="11"/>
  <c r="Q66" i="11"/>
  <c r="Q62" i="11"/>
  <c r="Q58" i="11"/>
  <c r="Q54" i="11"/>
  <c r="Q50" i="11"/>
  <c r="Q46" i="11"/>
  <c r="Q42" i="11"/>
  <c r="Q38" i="11"/>
  <c r="Q34" i="11"/>
  <c r="K19" i="11"/>
  <c r="K23" i="11" l="1"/>
  <c r="K30" i="11" s="1"/>
  <c r="K126" i="11" l="1"/>
  <c r="K125" i="11"/>
  <c r="P126" i="11" l="1"/>
  <c r="O126" i="11"/>
  <c r="N126" i="11"/>
  <c r="M126" i="11"/>
  <c r="L126" i="11"/>
  <c r="J126" i="11"/>
  <c r="I126" i="11"/>
  <c r="H126" i="11"/>
  <c r="G126" i="11"/>
  <c r="E126" i="11"/>
  <c r="P125" i="11"/>
  <c r="P127" i="11" s="1"/>
  <c r="O125" i="11"/>
  <c r="O127" i="11" s="1"/>
  <c r="N125" i="11"/>
  <c r="N127" i="11" s="1"/>
  <c r="M125" i="11"/>
  <c r="M127" i="11" s="1"/>
  <c r="L125" i="11"/>
  <c r="L127" i="11" s="1"/>
  <c r="K127" i="11"/>
  <c r="J125" i="11"/>
  <c r="J127" i="11" s="1"/>
  <c r="I125" i="11"/>
  <c r="I127" i="11" s="1"/>
  <c r="H125" i="11"/>
  <c r="H127" i="11" s="1"/>
  <c r="G125" i="11"/>
  <c r="G127" i="11" s="1"/>
  <c r="E125" i="11"/>
  <c r="F117" i="11"/>
  <c r="Q116" i="11"/>
  <c r="F116" i="11"/>
  <c r="F115" i="11"/>
  <c r="F114" i="11"/>
  <c r="F113" i="11"/>
  <c r="Q112" i="11"/>
  <c r="F112" i="11"/>
  <c r="F111" i="11"/>
  <c r="F110" i="11"/>
  <c r="F109" i="11"/>
  <c r="Q108" i="11"/>
  <c r="F108" i="11"/>
  <c r="F107" i="11"/>
  <c r="F106" i="11"/>
  <c r="F105" i="11"/>
  <c r="F104" i="11"/>
  <c r="F103" i="11"/>
  <c r="F102" i="11"/>
  <c r="F101" i="11"/>
  <c r="Q100" i="11"/>
  <c r="F100" i="11"/>
  <c r="F99" i="11"/>
  <c r="F98" i="11"/>
  <c r="F97" i="11"/>
  <c r="Q96" i="11"/>
  <c r="F96" i="11"/>
  <c r="F95" i="11"/>
  <c r="F94" i="11"/>
  <c r="F93" i="11"/>
  <c r="Q92" i="11"/>
  <c r="F92" i="11"/>
  <c r="F91" i="11"/>
  <c r="F90" i="11"/>
  <c r="F89" i="11"/>
  <c r="F88" i="11"/>
  <c r="F87" i="11"/>
  <c r="Q86" i="11"/>
  <c r="F86" i="11"/>
  <c r="F85" i="11"/>
  <c r="F84" i="11"/>
  <c r="F83" i="11"/>
  <c r="Q82" i="11"/>
  <c r="F82" i="11"/>
  <c r="F81" i="11"/>
  <c r="F80" i="11"/>
  <c r="F79" i="11"/>
  <c r="Q78" i="11"/>
  <c r="F78" i="11"/>
  <c r="F77" i="11"/>
  <c r="F76" i="11"/>
  <c r="F75" i="11"/>
  <c r="F74" i="11"/>
  <c r="F73" i="11"/>
  <c r="F72" i="11"/>
  <c r="F71" i="11"/>
  <c r="Q70" i="11"/>
  <c r="F70" i="11"/>
  <c r="F69" i="11"/>
  <c r="F68" i="11"/>
  <c r="F67" i="11"/>
  <c r="F66" i="11"/>
  <c r="Q64" i="11"/>
  <c r="F64" i="11"/>
  <c r="F63" i="11"/>
  <c r="F62" i="11"/>
  <c r="F61" i="11"/>
  <c r="Q60" i="11"/>
  <c r="F60" i="11"/>
  <c r="F59" i="11"/>
  <c r="F58" i="11"/>
  <c r="F57" i="11"/>
  <c r="Q56" i="11"/>
  <c r="F56" i="11"/>
  <c r="F55" i="11"/>
  <c r="F54" i="11"/>
  <c r="F53" i="11"/>
  <c r="Q52" i="11"/>
  <c r="F52" i="11"/>
  <c r="F51" i="11"/>
  <c r="F50" i="11"/>
  <c r="F49" i="11"/>
  <c r="Q48" i="11"/>
  <c r="F48" i="11"/>
  <c r="F47" i="11"/>
  <c r="F46" i="11"/>
  <c r="F45" i="11"/>
  <c r="Q44" i="11"/>
  <c r="F44" i="11"/>
  <c r="F43" i="11"/>
  <c r="F42" i="11"/>
  <c r="F41" i="11"/>
  <c r="Q40" i="11"/>
  <c r="F40" i="11"/>
  <c r="F39" i="11"/>
  <c r="F38" i="11"/>
  <c r="F37" i="11"/>
  <c r="Q36" i="11"/>
  <c r="F36" i="11"/>
  <c r="F35" i="11"/>
  <c r="F34" i="11"/>
  <c r="P29" i="11"/>
  <c r="H29" i="11"/>
  <c r="J23" i="11"/>
  <c r="I23" i="11"/>
  <c r="H23" i="11"/>
  <c r="G23" i="11"/>
  <c r="P22" i="11"/>
  <c r="O22" i="11"/>
  <c r="N22" i="11"/>
  <c r="M22" i="11"/>
  <c r="K22" i="11"/>
  <c r="J22" i="11"/>
  <c r="I22" i="11"/>
  <c r="H22" i="11"/>
  <c r="G22" i="11"/>
  <c r="J19" i="11"/>
  <c r="I19" i="11"/>
  <c r="H19" i="11"/>
  <c r="G19" i="11"/>
  <c r="P18" i="11"/>
  <c r="O18" i="11"/>
  <c r="O29" i="11" s="1"/>
  <c r="N18" i="11"/>
  <c r="N29" i="11" s="1"/>
  <c r="M18" i="11"/>
  <c r="M29" i="11" s="1"/>
  <c r="L18" i="11"/>
  <c r="L29" i="11" s="1"/>
  <c r="K18" i="11"/>
  <c r="K29" i="11" s="1"/>
  <c r="J18" i="11"/>
  <c r="J29" i="11" s="1"/>
  <c r="I18" i="11"/>
  <c r="I29" i="11" s="1"/>
  <c r="H18" i="11"/>
  <c r="G18" i="11"/>
  <c r="H30" i="11" l="1"/>
  <c r="J30" i="11"/>
  <c r="G30" i="11"/>
  <c r="I30" i="11"/>
  <c r="F126" i="11"/>
  <c r="F125" i="11"/>
  <c r="E127" i="11"/>
  <c r="J19" i="10"/>
  <c r="J26" i="10"/>
  <c r="F127" i="11" l="1"/>
  <c r="J23" i="10"/>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<sst xmlns="http://schemas.openxmlformats.org/spreadsheetml/2006/main" count="1822" uniqueCount="497">
  <si>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</si>
  <si>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</si>
  <si>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</si>
  <si>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</si>
  <si>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</si>
  <si>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</si>
  <si>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</si>
  <si>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</si>
  <si>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</si>
  <si>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</si>
  <si>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</si>
  <si>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</si>
  <si>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</si>
  <si>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</si>
  <si>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</si>
  <si>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</si>
  <si>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</si>
  <si>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</si>
  <si>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</si>
  <si>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</si>
  <si>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</si>
  <si>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</si>
  <si>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</si>
  <si>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</si>
  <si>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</si>
  <si>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</si>
  <si>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</si>
  <si>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</si>
  <si>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</si>
  <si>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</si>
  <si>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</si>
  <si>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</si>
  <si>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</si>
  <si>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</si>
  <si>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</si>
  <si>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</si>
  <si>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</si>
  <si>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</si>
  <si>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</si>
  <si>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</si>
  <si>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</si>
  <si>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</si>
  <si>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</si>
  <si>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</si>
  <si>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</si>
  <si>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</si>
  <si>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</si>
  <si>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</si>
  <si>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</si>
  <si>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</si>
  <si>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</si>
  <si>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</si>
  <si>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</si>
  <si>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</si>
  <si>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</si>
  <si>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</si>
  <si>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</si>
  <si>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</si>
  <si>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</si>
  <si>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</si>
  <si>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</si>
  <si>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</si>
  <si>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</si>
  <si>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</si>
  <si>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</si>
  <si>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</si>
  <si>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</si>
  <si>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</si>
  <si>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</si>
  <si>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</si>
  <si>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</si>
  <si>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</si>
  <si>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</si>
  <si>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</si>
  <si>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</si>
  <si>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</si>
  <si>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</si>
  <si>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</si>
  <si>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</si>
  <si>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</si>
  <si>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</si>
  <si>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</si>
  <si>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</si>
  <si>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</si>
  <si>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</si>
  <si>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</si>
  <si>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</si>
  <si>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</si>
  <si>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</si>
  <si>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</si>
  <si>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</si>
  <si>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</si>
  <si>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</si>
  <si>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</si>
  <si>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</si>
  <si>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</si>
  <si>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</si>
  <si>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</si>
  <si>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</si>
  <si>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</si>
  <si>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</si>
  <si>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</si>
  <si>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</si>
  <si>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</si>
  <si>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</si>
  <si>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</si>
  <si>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</si>
  <si>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</si>
  <si>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</si>
  <si>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</si>
  <si>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</si>
  <si>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</si>
  <si>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</si>
  <si>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</si>
  <si>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</si>
  <si>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</si>
  <si>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</si>
  <si>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</si>
  <si>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</si>
  <si>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</si>
  <si>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</si>
  <si>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</si>
  <si>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</si>
  <si>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</si>
  <si>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</si>
  <si>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</si>
  <si>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</si>
  <si>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</si>
  <si>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</si>
  <si>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</si>
  <si>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</si>
  <si>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</si>
  <si>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</si>
  <si>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</si>
  <si>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</si>
  <si>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</si>
  <si>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</si>
  <si>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</si>
  <si>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</si>
  <si>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</si>
  <si>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</si>
  <si>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</si>
  <si>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</si>
  <si>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</si>
  <si>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</si>
  <si>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</si>
  <si>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</si>
  <si>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</si>
  <si>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</si>
  <si>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</si>
  <si>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</si>
  <si>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</si>
  <si>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</si>
  <si>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</si>
  <si>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</si>
  <si>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</si>
  <si>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</si>
  <si>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</si>
  <si>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</si>
  <si>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</si>
  <si>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</si>
  <si>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</si>
  <si>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</si>
  <si>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</si>
  <si>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</si>
  <si>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</si>
  <si>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</si>
  <si>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</si>
  <si>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</si>
  <si>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</si>
  <si>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</si>
  <si>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</si>
  <si>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</si>
  <si>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</si>
  <si>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</si>
  <si>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</si>
  <si>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</si>
  <si>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</si>
  <si>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</si>
  <si>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</si>
  <si>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</si>
  <si>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</si>
  <si>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</si>
  <si>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</si>
  <si>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</si>
  <si>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</si>
  <si>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</si>
  <si>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</si>
  <si>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</si>
  <si>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</si>
  <si>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</si>
  <si>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</si>
  <si>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</si>
  <si>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</si>
  <si>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</si>
  <si>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</si>
  <si>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</si>
  <si>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</si>
  <si>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</si>
  <si>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</si>
  <si>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</si>
  <si>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</si>
  <si>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</si>
  <si>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</si>
  <si>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</si>
  <si>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</si>
  <si>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</si>
  <si>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</si>
  <si>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</si>
  <si>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</si>
  <si>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</si>
  <si>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</si>
  <si>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</si>
  <si>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</si>
  <si>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</si>
  <si>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</si>
  <si>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</si>
  <si>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</si>
  <si>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</si>
  <si>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</si>
  <si>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</si>
  <si>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</si>
  <si>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</si>
  <si>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</si>
  <si>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</si>
  <si>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</si>
  <si>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</si>
  <si>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</si>
  <si>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</si>
  <si>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</si>
  <si>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</si>
  <si>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</si>
  <si>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</si>
  <si>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</si>
  <si>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</si>
  <si>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</si>
  <si>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</si>
  <si>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</si>
  <si>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</si>
  <si>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</si>
  <si>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</si>
  <si>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</si>
  <si>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</si>
  <si>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</si>
  <si>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</si>
  <si>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</si>
  <si>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</si>
  <si>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</si>
  <si>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</si>
  <si>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</si>
  <si>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</si>
  <si>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</si>
  <si>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</si>
  <si>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</si>
  <si>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</si>
  <si>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</si>
  <si>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</si>
  <si>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</si>
  <si>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</si>
  <si>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</si>
  <si>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</si>
  <si>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</si>
  <si>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</si>
  <si>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</si>
  <si>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</si>
  <si>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</si>
  <si>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</si>
  <si>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</si>
  <si>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</si>
  <si>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</si>
  <si>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</si>
  <si>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</si>
  <si>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</si>
  <si>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</si>
  <si>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</si>
  <si>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</si>
  <si>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</si>
  <si>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</si>
  <si>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</si>
  <si>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</si>
  <si>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</si>
  <si>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</si>
  <si>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</si>
  <si>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</si>
  <si>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</si>
  <si>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</si>
  <si>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</si>
  <si>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</si>
  <si>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</si>
  <si>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</si>
  <si>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</si>
  <si>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</si>
  <si>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</si>
  <si>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</si>
  <si>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</si>
  <si>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</si>
  <si>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</si>
  <si>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</si>
  <si>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</si>
  <si>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</si>
  <si>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</si>
  <si>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</si>
  <si>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</si>
  <si>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</si>
  <si>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</si>
  <si>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</si>
  <si>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</si>
  <si>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</si>
  <si>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</si>
  <si>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</si>
  <si>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</si>
  <si>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</si>
  <si>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</si>
  <si>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</si>
  <si>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</si>
  <si>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</si>
  <si>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</si>
  <si>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</si>
  <si>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</si>
  <si>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</si>
  <si>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</si>
  <si>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</si>
  <si>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</si>
  <si>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</si>
  <si>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</si>
  <si>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</si>
  <si>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</si>
  <si>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</si>
  <si>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</si>
  <si>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</si>
  <si>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</si>
  <si>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</si>
  <si>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</si>
  <si>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</si>
  <si>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</si>
  <si>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</si>
  <si>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</si>
  <si>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</si>
  <si>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</si>
  <si>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</si>
  <si>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</si>
  <si>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</si>
  <si>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</si>
  <si>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</si>
  <si>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</si>
  <si>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</si>
  <si>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</si>
  <si>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</si>
  <si>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</si>
  <si>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</si>
  <si>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</si>
  <si>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</si>
  <si>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</si>
  <si>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</si>
  <si>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</si>
  <si>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</si>
  <si>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</si>
  <si>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</si>
  <si>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</si>
  <si>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</si>
  <si>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</si>
  <si>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</si>
  <si>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</si>
  <si>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</si>
  <si>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</si>
  <si>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</si>
  <si>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</si>
  <si>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</si>
  <si>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</si>
  <si>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</si>
  <si>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</si>
  <si>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</si>
  <si>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</si>
  <si>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</si>
  <si>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</si>
  <si>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</si>
  <si>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</si>
  <si>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</si>
  <si>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</si>
  <si>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</si>
  <si>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</si>
  <si>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</si>
  <si>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</si>
  <si>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</si>
  <si>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</si>
  <si>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</si>
  <si>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</si>
  <si>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</si>
  <si>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</si>
  <si>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</si>
  <si>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</si>
  <si>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</si>
  <si>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</si>
  <si>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</si>
  <si>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</si>
  <si>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</si>
  <si>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</si>
  <si>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</si>
  <si>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</si>
  <si>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</si>
  <si>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</si>
  <si>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</si>
  <si>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</si>
  <si>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</si>
  <si>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</si>
  <si>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</si>
  <si>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</si>
  <si>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</si>
  <si>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</si>
  <si>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</si>
  <si>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</si>
  <si>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</si>
  <si>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</si>
  <si>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</si>
  <si>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</si>
  <si>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</si>
  <si>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</si>
  <si>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</si>
  <si>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</si>
  <si>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</si>
  <si>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</si>
  <si>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</si>
  <si>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</si>
  <si>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</si>
  <si>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</si>
  <si>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</si>
  <si>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</si>
  <si>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</si>
  <si>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</si>
  <si>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</si>
  <si>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</si>
  <si>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</si>
  <si>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</si>
  <si>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</si>
  <si>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</si>
  <si>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</si>
  <si>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</si>
  <si>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</si>
  <si>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</si>
  <si>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</si>
  <si>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</si>
  <si>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</si>
  <si>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</si>
  <si>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</si>
  <si>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</si>
  <si>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</si>
  <si>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</si>
  <si>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</si>
  <si>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</si>
  <si>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</si>
  <si>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</si>
  <si>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</si>
  <si>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</si>
  <si>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</si>
  <si>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</si>
  <si>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</si>
  <si>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</si>
  <si>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</si>
  <si>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</si>
  <si>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</si>
  <si>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</si>
  <si>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</si>
  <si>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</si>
  <si>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</si>
  <si>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</si>
  <si>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</si>
  <si>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</si>
  <si>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</si>
  <si>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</si>
  <si>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</si>
  <si>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</si>
  <si>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</si>
  <si>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</si>
  <si>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</si>
  <si>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</si>
  <si>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</si>
  <si>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</si>
  <si>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</si>
  <si>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</si>
  <si>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</si>
  <si>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</si>
  <si>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</si>
  <si>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</si>
  <si>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</si>
  <si>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</si>
  <si>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</si>
  <si>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</si>
  <si>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</si>
  <si>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</si>
  <si>
    <t>Rel-20</t>
    <phoneticPr fontId="9" type="noConversion"/>
  </si>
  <si>
    <t>1.5</t>
    <phoneticPr fontId="9" type="noConversion"/>
  </si>
  <si>
    <t>2.6</t>
    <phoneticPr fontId="9" type="noConversion"/>
  </si>
  <si>
    <t>Other</t>
    <phoneticPr fontId="9" type="noConversion"/>
  </si>
  <si>
    <t>MStraM</t>
    <phoneticPr fontId="9" type="noConversion"/>
  </si>
  <si>
    <t>Monstra-OAM</t>
    <phoneticPr fontId="9" type="noConversion"/>
  </si>
  <si>
    <t>Total leftover according to plan</t>
    <phoneticPr fontId="9" type="noConversion"/>
  </si>
  <si>
    <t>TU consumed according to plan</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</si>
</sst>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60"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
      <b/>
      <sz val="10"/>
      <color rgb="FF00B0F0"/>
      <name val="等线"/>
      <family val="2"/>
      <scheme val="minor"/>
    </font>
  </fonts>
  <fills count="26">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51">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1" fillId="0" borderId="18" xfId="0" applyFont="1" applyFill="1" applyBorder="1"/>
    <xf numFmtId="49" fontId="5" fillId="25" borderId="18" xfId="0" applyNumberFormat="1" applyFont="1" applyFill="1" applyBorder="1" applyAlignment="1">
      <alignment horizontal="left" vertical="top"/>
    </xf>
    <xf numFmtId="0" fontId="2" fillId="25" borderId="18" xfId="0" applyFont="1" applyFill="1" applyBorder="1" applyAlignment="1">
      <alignment horizontal="left" vertical="top"/>
    </xf>
    <xf numFmtId="0" fontId="4" fillId="25" borderId="18" xfId="0" applyFont="1" applyFill="1" applyBorder="1" applyAlignment="1">
      <alignment horizontal="center" vertical="top"/>
    </xf>
    <xf numFmtId="0" fontId="4" fillId="25" borderId="15" xfId="0" applyFont="1" applyFill="1" applyBorder="1" applyAlignment="1">
      <alignment horizontal="center" vertical="top"/>
    </xf>
    <xf numFmtId="0" fontId="59" fillId="0" borderId="18" xfId="0" applyFont="1" applyBorder="1" applyAlignment="1">
      <alignment horizontal="center" vertical="top"/>
    </xf>
    <xf numFmtId="0" fontId="59" fillId="0" borderId="15" xfId="0" applyFont="1" applyBorder="1" applyAlignment="1">
      <alignment horizontal="center" vertical="top"/>
    </xf>
    <xf numFmtId="0" fontId="12" fillId="0" borderId="18" xfId="0" applyFont="1" applyFill="1" applyBorder="1" applyAlignment="1">
      <alignment horizontal="center" vertical="center"/>
    </xf>
    <xf numFmtId="49" fontId="4" fillId="4" borderId="18" xfId="0" applyNumberFormat="1" applyFont="1" applyFill="1" applyBorder="1" applyAlignment="1">
      <alignment horizontal="center" vertical="top"/>
    </xf>
    <xf numFmtId="0" fontId="0" fillId="0" borderId="0" xfId="0" applyFill="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4CAA-4C4D-4DBB-896A-E2BB54085E51}">
  <dimension ref="A1:Q185"/>
  <sheetViews>
    <sheetView tabSelected="1" topLeftCell="A61" workbookViewId="0">
      <selection activeCell="M75" sqref="M75"/>
    </sheetView>
  </sheetViews>
  <sheetFormatPr defaultRowHeight="13.8" x14ac:dyDescent="0.25"/>
  <cols>
    <col min="1"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07" t="s">
        <v>490</v>
      </c>
      <c r="L6" s="307"/>
      <c r="M6" s="307"/>
      <c r="N6" s="307"/>
      <c r="O6" s="307"/>
      <c r="P6" s="331"/>
    </row>
    <row r="7" spans="1:17" x14ac:dyDescent="0.25">
      <c r="A7" s="51"/>
      <c r="B7" s="51"/>
      <c r="C7" s="262" t="s">
        <v>409</v>
      </c>
      <c r="D7" s="257"/>
      <c r="E7" s="257"/>
      <c r="F7" s="257"/>
      <c r="G7" s="332">
        <v>1.8</v>
      </c>
      <c r="H7" s="332">
        <v>2.2999999999999998</v>
      </c>
      <c r="I7" s="332">
        <v>1.1000000000000001</v>
      </c>
      <c r="J7" s="332">
        <v>1.9</v>
      </c>
      <c r="K7" s="345" t="s">
        <v>491</v>
      </c>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12.929999999999998</v>
      </c>
      <c r="M22" s="327">
        <f t="shared" si="1"/>
        <v>3.35</v>
      </c>
      <c r="N22" s="327">
        <f t="shared" si="1"/>
        <v>3</v>
      </c>
      <c r="O22" s="327">
        <f t="shared" si="1"/>
        <v>2.6</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186">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186"/>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186"/>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186"/>
      <c r="M39" s="308"/>
      <c r="N39" s="308"/>
      <c r="O39" s="308"/>
      <c r="P39" s="308"/>
      <c r="Q39" s="51"/>
    </row>
    <row r="40" spans="1:17" x14ac:dyDescent="0.25">
      <c r="A40" s="51"/>
      <c r="B40" s="51"/>
      <c r="C40" s="51"/>
      <c r="D40" s="293" t="s">
        <v>421</v>
      </c>
      <c r="E40" s="51">
        <v>4</v>
      </c>
      <c r="F40" s="51">
        <f t="shared" si="3"/>
        <v>4</v>
      </c>
      <c r="G40" s="51"/>
      <c r="H40" s="51"/>
      <c r="I40" s="51"/>
      <c r="J40" s="51"/>
      <c r="K40" s="51"/>
      <c r="L40" s="186">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186"/>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186"/>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186"/>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308">
        <f>E50-G50-H50-I50-J50-K50</f>
        <v>0.29999999999999982</v>
      </c>
    </row>
    <row r="51" spans="1:17" x14ac:dyDescent="0.25">
      <c r="A51" s="51"/>
      <c r="B51" s="51"/>
      <c r="C51" s="51" t="s">
        <v>430</v>
      </c>
      <c r="D51" s="293" t="s">
        <v>420</v>
      </c>
      <c r="E51" s="51"/>
      <c r="F51" s="308">
        <f t="shared" si="3"/>
        <v>2.9699999999999998</v>
      </c>
      <c r="G51" s="308">
        <v>0.3</v>
      </c>
      <c r="H51" s="308">
        <v>0.67</v>
      </c>
      <c r="I51" s="308">
        <v>0.5</v>
      </c>
      <c r="J51" s="308">
        <v>0.8</v>
      </c>
      <c r="K51" s="308">
        <v>0.7</v>
      </c>
      <c r="L51" s="186"/>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E52-G52-H52-I52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186">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186"/>
      <c r="M55" s="308"/>
      <c r="N55" s="308"/>
      <c r="O55" s="308"/>
      <c r="P55" s="308"/>
      <c r="Q55" s="51"/>
    </row>
    <row r="56" spans="1:17" x14ac:dyDescent="0.25">
      <c r="A56" s="51"/>
      <c r="B56" s="51"/>
      <c r="C56" s="51" t="s">
        <v>432</v>
      </c>
      <c r="D56" s="293" t="s">
        <v>421</v>
      </c>
      <c r="E56" s="336">
        <v>3</v>
      </c>
      <c r="F56" s="51">
        <f t="shared" si="3"/>
        <v>0</v>
      </c>
      <c r="G56" s="51"/>
      <c r="H56" s="51"/>
      <c r="I56" s="51"/>
      <c r="J56" s="51"/>
      <c r="K56" s="51"/>
      <c r="L56" s="186"/>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186"/>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186"/>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186"/>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186"/>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186"/>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186"/>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186"/>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186"/>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186"/>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186"/>
      <c r="M91" s="308"/>
      <c r="N91" s="308"/>
      <c r="O91" s="308"/>
      <c r="P91" s="308"/>
      <c r="Q91" s="51"/>
    </row>
    <row r="92" spans="1:17" x14ac:dyDescent="0.25">
      <c r="A92" s="51"/>
      <c r="B92" s="51"/>
      <c r="C92" s="51" t="s">
        <v>445</v>
      </c>
      <c r="D92" s="293" t="s">
        <v>421</v>
      </c>
      <c r="E92" s="51">
        <v>2</v>
      </c>
      <c r="F92" s="51">
        <f t="shared" si="3"/>
        <v>0.5</v>
      </c>
      <c r="G92" s="51"/>
      <c r="H92" s="51"/>
      <c r="I92" s="51"/>
      <c r="J92" s="51"/>
      <c r="K92" s="51"/>
      <c r="L92" s="186">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0.1</v>
      </c>
      <c r="G96" s="51"/>
      <c r="H96" s="51"/>
      <c r="I96" s="51"/>
      <c r="J96" s="51"/>
      <c r="K96" s="51"/>
      <c r="L96" s="336">
        <v>0.1</v>
      </c>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186"/>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186"/>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186"/>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186"/>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186"/>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186">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186"/>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186"/>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336">
        <v>4.55</v>
      </c>
      <c r="F114" s="51">
        <f t="shared" si="4"/>
        <v>4.5500000000000007</v>
      </c>
      <c r="G114" s="51">
        <v>0.25</v>
      </c>
      <c r="H114" s="51">
        <v>1.25</v>
      </c>
      <c r="I114" s="51">
        <v>1.5</v>
      </c>
      <c r="J114" s="51">
        <v>0.65</v>
      </c>
      <c r="K114" s="51">
        <v>0.5</v>
      </c>
      <c r="L114" s="336">
        <v>0.4</v>
      </c>
      <c r="M114" s="51"/>
      <c r="N114" s="51"/>
      <c r="O114" s="51"/>
      <c r="P114" s="51"/>
      <c r="Q114" s="51">
        <f>E114-G114-H114-I114-J114-K114</f>
        <v>0.3999999999999998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186"/>
      <c r="M115" s="308"/>
      <c r="N115" s="308"/>
      <c r="O115" s="308"/>
      <c r="P115" s="308"/>
      <c r="Q115" s="51"/>
    </row>
    <row r="116" spans="1:17" x14ac:dyDescent="0.25">
      <c r="A116" s="51"/>
      <c r="B116" s="51"/>
      <c r="C116" s="51"/>
      <c r="D116" s="293" t="s">
        <v>421</v>
      </c>
      <c r="E116" s="336">
        <v>1.45</v>
      </c>
      <c r="F116" s="51">
        <f t="shared" si="4"/>
        <v>1.45</v>
      </c>
      <c r="G116" s="51"/>
      <c r="H116" s="51"/>
      <c r="I116" s="51"/>
      <c r="J116" s="51"/>
      <c r="K116" s="51"/>
      <c r="L116" s="186"/>
      <c r="M116" s="336">
        <v>0.35</v>
      </c>
      <c r="N116" s="336">
        <v>0.5</v>
      </c>
      <c r="O116" s="336">
        <v>0.6</v>
      </c>
      <c r="P116" s="51"/>
      <c r="Q116" s="51">
        <f>E116-G116-H116-I116</f>
        <v>1.45</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c r="G120" s="51"/>
      <c r="H120" s="51"/>
      <c r="I120" s="51"/>
      <c r="J120" s="51"/>
      <c r="K120" s="51"/>
      <c r="L120" s="186">
        <v>1.5</v>
      </c>
      <c r="M120" s="51"/>
      <c r="N120" s="51"/>
      <c r="O120" s="51"/>
      <c r="P120" s="51"/>
      <c r="Q120" s="51">
        <f>E120-G120-H120-I120</f>
        <v>1.5</v>
      </c>
    </row>
    <row r="121" spans="1:17" x14ac:dyDescent="0.25">
      <c r="A121" s="51"/>
      <c r="B121" s="51"/>
      <c r="C121" s="311"/>
      <c r="D121" s="293" t="s">
        <v>422</v>
      </c>
      <c r="E121" s="51"/>
      <c r="F121" s="51"/>
      <c r="G121" s="51"/>
      <c r="H121" s="51"/>
      <c r="I121" s="51"/>
      <c r="J121" s="51"/>
      <c r="K121" s="51"/>
      <c r="L121" s="51"/>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59.480000000000004</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62.55</v>
      </c>
      <c r="F125" s="51">
        <f>SUM(F35,F39,F43,F47,F51,F55,F63,F67,F71,F75,F79,F83,F87,F91,F95,F99,F103,F107,F111,F115)</f>
        <v>39.769999999999996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0</v>
      </c>
      <c r="M125" s="51">
        <f t="shared" si="5"/>
        <v>0</v>
      </c>
      <c r="N125" s="51">
        <f t="shared" si="5"/>
        <v>0</v>
      </c>
      <c r="O125" s="51">
        <f t="shared" si="5"/>
        <v>0</v>
      </c>
      <c r="P125" s="51">
        <f t="shared" si="5"/>
        <v>0</v>
      </c>
    </row>
    <row r="126" spans="1:17" x14ac:dyDescent="0.25">
      <c r="A126" s="51"/>
      <c r="B126" s="51"/>
      <c r="C126" s="311" t="s">
        <v>458</v>
      </c>
      <c r="D126" s="51"/>
      <c r="E126" s="51">
        <f>SUM(E36,E40,E44,E48,E52,E56,E60,E64,E68,E72,E76,E80,E84,E88,E92,E96,E100,E104,E108,E112,E116,E120)</f>
        <v>61.95000000000001</v>
      </c>
      <c r="F126" s="51">
        <f t="shared" ref="F126:P126" si="6">SUM(F37,F41,F45,F49,F53,F57,F61,F65,F69,F73,F77,F81,F85,F89,F93,F97,F101,F105,F109,F113,F117)</f>
        <v>6.1099999999999994</v>
      </c>
      <c r="G126" s="51">
        <f t="shared" si="6"/>
        <v>0</v>
      </c>
      <c r="H126" s="51">
        <f t="shared" si="6"/>
        <v>1.4200000000000002</v>
      </c>
      <c r="I126" s="51">
        <f t="shared" si="6"/>
        <v>1.04</v>
      </c>
      <c r="J126" s="51">
        <f t="shared" si="6"/>
        <v>1.2000000000000002</v>
      </c>
      <c r="K126" s="51">
        <f t="shared" si="6"/>
        <v>2.4500000000000002</v>
      </c>
      <c r="L126" s="51">
        <f t="shared" si="6"/>
        <v>0</v>
      </c>
      <c r="M126" s="51">
        <f t="shared" si="6"/>
        <v>0</v>
      </c>
      <c r="N126" s="51">
        <f t="shared" si="6"/>
        <v>0</v>
      </c>
      <c r="O126" s="51">
        <f t="shared" si="6"/>
        <v>0</v>
      </c>
      <c r="P126" s="51">
        <f t="shared" si="6"/>
        <v>0</v>
      </c>
    </row>
    <row r="127" spans="1:17" x14ac:dyDescent="0.25">
      <c r="A127" s="51"/>
      <c r="B127" s="51"/>
      <c r="C127" s="311" t="s">
        <v>459</v>
      </c>
      <c r="D127" s="51"/>
      <c r="E127" s="51">
        <f>E125+E126</f>
        <v>124.5</v>
      </c>
      <c r="F127" s="51">
        <f>F125+F126</f>
        <v>45.879999999999995</v>
      </c>
      <c r="G127" s="51">
        <f t="shared" ref="G127:P127" si="7">G125+G126</f>
        <v>1.6500000000000001</v>
      </c>
      <c r="H127" s="51">
        <f t="shared" si="7"/>
        <v>9.7799999999999994</v>
      </c>
      <c r="I127" s="51">
        <f t="shared" si="7"/>
        <v>12.900000000000002</v>
      </c>
      <c r="J127" s="51">
        <f t="shared" si="7"/>
        <v>11.04</v>
      </c>
      <c r="K127" s="51">
        <f t="shared" si="7"/>
        <v>10.61</v>
      </c>
      <c r="L127" s="51">
        <f t="shared" si="7"/>
        <v>0</v>
      </c>
      <c r="M127" s="51">
        <f t="shared" si="7"/>
        <v>0</v>
      </c>
      <c r="N127" s="51">
        <f t="shared" si="7"/>
        <v>0</v>
      </c>
      <c r="O127" s="51">
        <f t="shared" si="7"/>
        <v>0</v>
      </c>
      <c r="P127" s="51">
        <f t="shared" si="7"/>
        <v>0</v>
      </c>
    </row>
    <row r="129" spans="1:16"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row>
    <row r="130" spans="1:16" x14ac:dyDescent="0.25">
      <c r="A130" s="51">
        <v>1</v>
      </c>
      <c r="B130" s="51" t="s">
        <v>2</v>
      </c>
      <c r="C130" s="51" t="s">
        <v>126</v>
      </c>
      <c r="D130" s="51"/>
      <c r="E130" s="51"/>
      <c r="F130" s="51"/>
      <c r="G130" s="51"/>
      <c r="H130" s="51">
        <v>1</v>
      </c>
      <c r="I130" s="51">
        <v>1</v>
      </c>
      <c r="J130" s="51">
        <v>1.7</v>
      </c>
      <c r="K130" s="51">
        <v>2</v>
      </c>
      <c r="L130" s="51"/>
      <c r="M130" s="51"/>
      <c r="N130" s="51"/>
      <c r="O130" s="51"/>
      <c r="P130" s="51"/>
    </row>
    <row r="131" spans="1:16" x14ac:dyDescent="0.25">
      <c r="A131" s="51">
        <v>2</v>
      </c>
      <c r="B131" s="51" t="s">
        <v>3</v>
      </c>
      <c r="C131" s="51" t="s">
        <v>128</v>
      </c>
      <c r="D131" s="51"/>
      <c r="E131" s="51"/>
      <c r="F131" s="51"/>
      <c r="G131" s="51"/>
      <c r="H131" s="51"/>
      <c r="I131" s="51">
        <v>0.33</v>
      </c>
      <c r="J131" s="51"/>
      <c r="K131" s="51"/>
      <c r="L131" s="51"/>
      <c r="M131" s="51"/>
      <c r="N131" s="51"/>
      <c r="O131" s="51"/>
      <c r="P131" s="51"/>
    </row>
    <row r="132" spans="1:16" x14ac:dyDescent="0.25">
      <c r="A132" s="51">
        <v>3</v>
      </c>
      <c r="B132" s="51" t="s">
        <v>5</v>
      </c>
      <c r="C132" s="51" t="s">
        <v>129</v>
      </c>
      <c r="D132" s="51"/>
      <c r="E132" s="51"/>
      <c r="F132" s="51"/>
      <c r="G132" s="51"/>
      <c r="H132" s="51">
        <v>1.6</v>
      </c>
      <c r="I132" s="51">
        <v>1.66</v>
      </c>
      <c r="J132" s="51">
        <v>0.5</v>
      </c>
      <c r="K132" s="51"/>
      <c r="L132" s="51"/>
      <c r="M132" s="51"/>
      <c r="N132" s="51"/>
      <c r="O132" s="51"/>
      <c r="P132" s="51"/>
    </row>
    <row r="133" spans="1:16" x14ac:dyDescent="0.25">
      <c r="A133" s="51">
        <v>4</v>
      </c>
      <c r="B133" s="51" t="s">
        <v>4</v>
      </c>
      <c r="C133" s="51" t="s">
        <v>130</v>
      </c>
      <c r="D133" s="51"/>
      <c r="E133" s="51"/>
      <c r="F133" s="51"/>
      <c r="G133" s="51"/>
      <c r="H133" s="51"/>
      <c r="I133" s="51">
        <v>1</v>
      </c>
      <c r="J133" s="51"/>
      <c r="K133" s="51"/>
      <c r="L133" s="51"/>
      <c r="M133" s="51"/>
      <c r="N133" s="51"/>
      <c r="O133" s="51"/>
      <c r="P133" s="51"/>
    </row>
    <row r="134" spans="1:16" x14ac:dyDescent="0.25">
      <c r="A134" s="51">
        <v>5</v>
      </c>
      <c r="B134" s="51" t="s">
        <v>6</v>
      </c>
      <c r="C134" s="51" t="s">
        <v>131</v>
      </c>
      <c r="D134" s="51"/>
      <c r="E134" s="51"/>
      <c r="F134" s="51"/>
      <c r="G134" s="51"/>
      <c r="H134" s="51">
        <v>0.5</v>
      </c>
      <c r="I134" s="51">
        <v>1</v>
      </c>
      <c r="J134" s="51">
        <v>0.5</v>
      </c>
      <c r="K134" s="51">
        <v>0.5</v>
      </c>
      <c r="L134" s="51"/>
      <c r="M134" s="51"/>
      <c r="N134" s="51"/>
      <c r="O134" s="51"/>
      <c r="P134" s="51"/>
    </row>
    <row r="135" spans="1:16" x14ac:dyDescent="0.25">
      <c r="A135" s="51">
        <v>6</v>
      </c>
      <c r="B135" s="51" t="s">
        <v>11</v>
      </c>
      <c r="C135" s="51" t="s">
        <v>132</v>
      </c>
      <c r="D135" s="51"/>
      <c r="E135" s="51"/>
      <c r="F135" s="51"/>
      <c r="G135" s="51"/>
      <c r="H135" s="51">
        <v>1.1000000000000001</v>
      </c>
      <c r="I135" s="51">
        <v>1.66</v>
      </c>
      <c r="J135" s="51">
        <v>1</v>
      </c>
      <c r="K135" s="51">
        <v>1.5</v>
      </c>
      <c r="L135" s="51"/>
      <c r="M135" s="51"/>
      <c r="N135" s="51"/>
      <c r="O135" s="51"/>
      <c r="P135" s="51"/>
    </row>
    <row r="136" spans="1:16" x14ac:dyDescent="0.25">
      <c r="A136" s="51">
        <v>7</v>
      </c>
      <c r="B136" s="51" t="s">
        <v>8</v>
      </c>
      <c r="C136" s="51" t="s">
        <v>133</v>
      </c>
      <c r="D136" s="51"/>
      <c r="E136" s="51"/>
      <c r="F136" s="51"/>
      <c r="G136" s="51"/>
      <c r="H136" s="51"/>
      <c r="I136" s="51"/>
      <c r="J136" s="51"/>
      <c r="K136" s="51"/>
      <c r="L136" s="51"/>
      <c r="M136" s="51"/>
      <c r="N136" s="51"/>
      <c r="O136" s="51"/>
      <c r="P136" s="51"/>
    </row>
    <row r="137" spans="1:16" x14ac:dyDescent="0.25">
      <c r="A137" s="51">
        <v>8</v>
      </c>
      <c r="B137" s="51" t="s">
        <v>7</v>
      </c>
      <c r="C137" s="51" t="s">
        <v>134</v>
      </c>
      <c r="D137" s="51"/>
      <c r="E137" s="51"/>
      <c r="F137" s="51"/>
      <c r="G137" s="51"/>
      <c r="H137" s="51"/>
      <c r="I137" s="51"/>
      <c r="J137" s="51"/>
      <c r="K137" s="51"/>
      <c r="L137" s="51"/>
      <c r="M137" s="51"/>
      <c r="N137" s="51"/>
      <c r="O137" s="51"/>
      <c r="P137" s="51"/>
    </row>
    <row r="138" spans="1:16" x14ac:dyDescent="0.25">
      <c r="A138" s="51">
        <v>9</v>
      </c>
      <c r="B138" s="51" t="s">
        <v>9</v>
      </c>
      <c r="C138" s="51" t="s">
        <v>135</v>
      </c>
      <c r="D138" s="51"/>
      <c r="E138" s="51"/>
      <c r="F138" s="51"/>
      <c r="G138" s="51"/>
      <c r="H138" s="51"/>
      <c r="I138" s="51"/>
      <c r="J138" s="51"/>
      <c r="K138" s="51"/>
      <c r="L138" s="51"/>
      <c r="M138" s="51"/>
      <c r="N138" s="51"/>
      <c r="O138" s="51"/>
      <c r="P138" s="51"/>
    </row>
    <row r="139" spans="1:16" x14ac:dyDescent="0.25">
      <c r="A139" s="51">
        <v>10</v>
      </c>
      <c r="B139" s="51" t="s">
        <v>64</v>
      </c>
      <c r="C139" s="51" t="s">
        <v>136</v>
      </c>
      <c r="D139" s="51"/>
      <c r="E139" s="51"/>
      <c r="F139" s="51"/>
      <c r="G139" s="51"/>
      <c r="H139" s="51"/>
      <c r="I139" s="51"/>
      <c r="J139" s="51"/>
      <c r="K139" s="51"/>
      <c r="L139" s="51"/>
      <c r="M139" s="51"/>
      <c r="N139" s="51"/>
      <c r="O139" s="51"/>
      <c r="P139" s="51"/>
    </row>
    <row r="140" spans="1:16" x14ac:dyDescent="0.25">
      <c r="A140" s="51">
        <v>11</v>
      </c>
      <c r="B140" s="51" t="s">
        <v>418</v>
      </c>
      <c r="C140" s="51" t="s">
        <v>147</v>
      </c>
      <c r="D140" s="51"/>
      <c r="E140" s="51"/>
      <c r="F140" s="51"/>
      <c r="G140" s="51"/>
      <c r="H140" s="51"/>
      <c r="I140" s="51"/>
      <c r="J140" s="51"/>
      <c r="K140" s="51"/>
      <c r="L140" s="51"/>
      <c r="M140" s="51"/>
      <c r="N140" s="51"/>
      <c r="O140" s="51"/>
      <c r="P140" s="51"/>
    </row>
    <row r="141" spans="1:16" x14ac:dyDescent="0.25">
      <c r="A141" s="51">
        <v>12</v>
      </c>
      <c r="B141" s="51" t="s">
        <v>72</v>
      </c>
      <c r="C141" s="51" t="s">
        <v>149</v>
      </c>
      <c r="D141" s="51"/>
      <c r="E141" s="51"/>
      <c r="F141" s="51"/>
      <c r="G141" s="51"/>
      <c r="H141" s="51"/>
      <c r="I141" s="51"/>
      <c r="J141" s="51">
        <v>0.3</v>
      </c>
      <c r="K141" s="51"/>
      <c r="L141" s="51"/>
      <c r="M141" s="51"/>
      <c r="N141" s="51"/>
      <c r="O141" s="51"/>
      <c r="P141" s="51"/>
    </row>
    <row r="142" spans="1:16" x14ac:dyDescent="0.25">
      <c r="A142" s="51">
        <v>13</v>
      </c>
      <c r="B142" s="51" t="s">
        <v>77</v>
      </c>
      <c r="C142" s="51" t="s">
        <v>152</v>
      </c>
      <c r="D142" s="51"/>
      <c r="E142" s="51"/>
      <c r="F142" s="51"/>
      <c r="G142" s="51"/>
      <c r="H142" s="51"/>
      <c r="I142" s="51"/>
      <c r="J142" s="51"/>
      <c r="K142" s="51"/>
      <c r="L142" s="51"/>
      <c r="M142" s="51"/>
      <c r="N142" s="51"/>
      <c r="O142" s="51"/>
      <c r="P142" s="51"/>
    </row>
    <row r="143" spans="1:16" x14ac:dyDescent="0.25">
      <c r="A143" s="51">
        <v>14</v>
      </c>
      <c r="B143" s="51" t="s">
        <v>84</v>
      </c>
      <c r="C143" s="51" t="s">
        <v>155</v>
      </c>
      <c r="D143" s="51"/>
      <c r="E143" s="51"/>
      <c r="F143" s="51"/>
      <c r="G143" s="51"/>
      <c r="H143" s="51"/>
      <c r="I143" s="51"/>
      <c r="J143" s="51"/>
      <c r="K143" s="51"/>
      <c r="L143" s="51"/>
      <c r="M143" s="51"/>
      <c r="N143" s="51"/>
      <c r="O143" s="51"/>
      <c r="P143" s="51"/>
    </row>
    <row r="144" spans="1:16" x14ac:dyDescent="0.25">
      <c r="A144" s="51">
        <v>15</v>
      </c>
      <c r="B144" s="51" t="s">
        <v>10</v>
      </c>
      <c r="C144" s="51" t="s">
        <v>159</v>
      </c>
      <c r="D144" s="51"/>
      <c r="E144" s="51"/>
      <c r="F144" s="51"/>
      <c r="G144" s="51"/>
      <c r="H144" s="51"/>
      <c r="I144" s="51"/>
      <c r="J144" s="51"/>
      <c r="K144" s="51"/>
      <c r="L144" s="51"/>
      <c r="M144" s="51"/>
      <c r="N144" s="51"/>
      <c r="O144" s="51"/>
      <c r="P144" s="51"/>
    </row>
    <row r="145" spans="1:17" x14ac:dyDescent="0.25">
      <c r="A145" s="51">
        <v>16</v>
      </c>
      <c r="B145" s="51" t="s">
        <v>12</v>
      </c>
      <c r="C145" s="51" t="s">
        <v>160</v>
      </c>
      <c r="D145" s="51"/>
      <c r="E145" s="51"/>
      <c r="F145" s="51"/>
      <c r="G145" s="51"/>
      <c r="H145" s="51"/>
      <c r="I145" s="51"/>
      <c r="J145" s="51"/>
      <c r="K145" s="51"/>
      <c r="L145" s="51"/>
      <c r="M145" s="51"/>
      <c r="N145" s="51"/>
      <c r="O145" s="51"/>
      <c r="P145" s="51"/>
    </row>
    <row r="146" spans="1:17" x14ac:dyDescent="0.25">
      <c r="A146" s="51">
        <v>17</v>
      </c>
      <c r="B146" s="51" t="s">
        <v>96</v>
      </c>
      <c r="C146" s="51" t="s">
        <v>161</v>
      </c>
      <c r="D146" s="51"/>
      <c r="E146" s="51"/>
      <c r="F146" s="51"/>
      <c r="G146" s="51"/>
      <c r="H146" s="51"/>
      <c r="I146" s="51"/>
      <c r="J146" s="51"/>
      <c r="K146" s="51"/>
      <c r="L146" s="51"/>
      <c r="M146" s="51"/>
      <c r="N146" s="51"/>
      <c r="O146" s="51"/>
      <c r="P146" s="51"/>
    </row>
    <row r="147" spans="1:17" x14ac:dyDescent="0.25">
      <c r="A147" s="51">
        <v>18</v>
      </c>
      <c r="B147" s="51" t="s">
        <v>103</v>
      </c>
      <c r="C147" s="51" t="s">
        <v>162</v>
      </c>
      <c r="D147" s="51"/>
      <c r="E147" s="51"/>
      <c r="F147" s="51"/>
      <c r="G147" s="51"/>
      <c r="H147" s="51"/>
      <c r="I147" s="51"/>
      <c r="J147" s="51"/>
      <c r="K147" s="51"/>
      <c r="L147" s="51"/>
      <c r="M147" s="51"/>
      <c r="N147" s="51"/>
      <c r="O147" s="51"/>
      <c r="P147" s="51"/>
    </row>
    <row r="148" spans="1:17" x14ac:dyDescent="0.25">
      <c r="A148" s="51">
        <v>19</v>
      </c>
      <c r="B148" s="51" t="s">
        <v>102</v>
      </c>
      <c r="C148" s="51" t="s">
        <v>163</v>
      </c>
      <c r="D148" s="51"/>
      <c r="E148" s="51"/>
      <c r="F148" s="51"/>
      <c r="G148" s="51"/>
      <c r="H148" s="51"/>
      <c r="I148" s="51"/>
      <c r="J148" s="51"/>
      <c r="K148" s="51"/>
      <c r="L148" s="51"/>
      <c r="M148" s="51"/>
      <c r="N148" s="51"/>
      <c r="O148" s="51"/>
      <c r="P148" s="51"/>
    </row>
    <row r="149" spans="1:17" x14ac:dyDescent="0.25">
      <c r="A149" s="51">
        <v>20</v>
      </c>
      <c r="B149" s="51" t="s">
        <v>109</v>
      </c>
      <c r="C149" s="51" t="s">
        <v>173</v>
      </c>
      <c r="D149" s="51"/>
      <c r="E149" s="51"/>
      <c r="F149" s="51"/>
      <c r="G149" s="51"/>
      <c r="H149" s="51">
        <v>0.5</v>
      </c>
      <c r="I149" s="51">
        <v>1</v>
      </c>
      <c r="J149" s="51">
        <v>1</v>
      </c>
      <c r="K149" s="51">
        <v>0.5</v>
      </c>
      <c r="L149" s="51"/>
      <c r="M149" s="51"/>
      <c r="N149" s="51"/>
      <c r="O149" s="51"/>
      <c r="P149" s="51"/>
    </row>
    <row r="150" spans="1:17" x14ac:dyDescent="0.25">
      <c r="A150" s="51">
        <v>21</v>
      </c>
      <c r="B150" s="51" t="s">
        <v>119</v>
      </c>
      <c r="C150" s="51" t="s">
        <v>171</v>
      </c>
      <c r="D150" s="51"/>
      <c r="E150" s="51"/>
      <c r="F150" s="51"/>
      <c r="G150" s="51"/>
      <c r="H150" s="51">
        <v>0.5</v>
      </c>
      <c r="I150" s="51">
        <v>1</v>
      </c>
      <c r="J150" s="51"/>
      <c r="K150" s="51">
        <v>0.5</v>
      </c>
      <c r="L150" s="51"/>
      <c r="M150" s="51"/>
      <c r="N150" s="51"/>
      <c r="O150" s="51"/>
      <c r="P150" s="51"/>
    </row>
    <row r="151" spans="1:17" x14ac:dyDescent="0.25">
      <c r="A151" s="51"/>
      <c r="B151" s="164" t="s">
        <v>492</v>
      </c>
      <c r="C151" s="51"/>
      <c r="D151" s="51"/>
      <c r="E151" s="51"/>
      <c r="F151" s="51"/>
      <c r="G151" s="51"/>
      <c r="H151" s="51"/>
      <c r="I151" s="51"/>
      <c r="J151" s="51"/>
      <c r="K151" s="51">
        <v>1.3</v>
      </c>
      <c r="L151" s="51"/>
      <c r="M151" s="51"/>
      <c r="N151" s="51"/>
      <c r="O151" s="51"/>
      <c r="P151" s="51"/>
    </row>
    <row r="152" spans="1:17" x14ac:dyDescent="0.25">
      <c r="B152" s="346"/>
    </row>
    <row r="153" spans="1:17" ht="55.2" x14ac:dyDescent="0.25">
      <c r="C153" s="313" t="s">
        <v>476</v>
      </c>
      <c r="D153" s="313"/>
      <c r="E153" s="314" t="s">
        <v>417</v>
      </c>
      <c r="F153" s="314"/>
      <c r="G153" s="315" t="s">
        <v>266</v>
      </c>
      <c r="H153" s="316" t="s">
        <v>257</v>
      </c>
      <c r="I153" s="315" t="s">
        <v>268</v>
      </c>
      <c r="J153" s="316" t="s">
        <v>258</v>
      </c>
      <c r="K153" s="317" t="s">
        <v>259</v>
      </c>
      <c r="L153" s="317" t="s">
        <v>260</v>
      </c>
      <c r="M153" s="318" t="s">
        <v>261</v>
      </c>
      <c r="N153" s="318" t="s">
        <v>262</v>
      </c>
      <c r="O153" s="318" t="s">
        <v>263</v>
      </c>
      <c r="P153" s="319" t="s">
        <v>264</v>
      </c>
      <c r="Q153" s="312" t="s">
        <v>462</v>
      </c>
    </row>
    <row r="154" spans="1:17" x14ac:dyDescent="0.25">
      <c r="A154" s="51">
        <v>1</v>
      </c>
      <c r="B154" s="51" t="s">
        <v>463</v>
      </c>
      <c r="C154" s="51" t="s">
        <v>464</v>
      </c>
      <c r="D154" s="293" t="s">
        <v>419</v>
      </c>
      <c r="E154" s="51">
        <v>3</v>
      </c>
      <c r="F154" s="51"/>
      <c r="G154" s="51"/>
      <c r="H154" s="51"/>
      <c r="I154" s="51"/>
      <c r="J154" s="51"/>
      <c r="K154" s="51"/>
      <c r="L154" s="51"/>
      <c r="M154" s="51"/>
      <c r="N154" s="51"/>
      <c r="O154" s="51"/>
      <c r="P154" s="51"/>
      <c r="Q154" s="51"/>
    </row>
    <row r="155" spans="1:17" x14ac:dyDescent="0.25">
      <c r="A155" s="51"/>
      <c r="B155" s="51"/>
      <c r="C155" s="51" t="s">
        <v>477</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3</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2</v>
      </c>
      <c r="B158" s="51" t="s">
        <v>465</v>
      </c>
      <c r="C158" s="51" t="s">
        <v>466</v>
      </c>
      <c r="D158" s="293" t="s">
        <v>419</v>
      </c>
      <c r="E158" s="51">
        <v>6</v>
      </c>
      <c r="F158" s="51"/>
      <c r="G158" s="51"/>
      <c r="H158" s="51"/>
      <c r="I158" s="51"/>
      <c r="J158" s="51"/>
      <c r="K158" s="51"/>
      <c r="L158" s="51"/>
      <c r="M158" s="51"/>
      <c r="N158" s="51"/>
      <c r="O158" s="51"/>
      <c r="P158" s="51"/>
      <c r="Q158" s="51"/>
    </row>
    <row r="159" spans="1:17" x14ac:dyDescent="0.25">
      <c r="A159" s="51"/>
      <c r="B159" s="51"/>
      <c r="C159" s="51" t="s">
        <v>478</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6</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3</v>
      </c>
      <c r="B162" s="51" t="s">
        <v>467</v>
      </c>
      <c r="C162" s="51" t="s">
        <v>468</v>
      </c>
      <c r="D162" s="293" t="s">
        <v>419</v>
      </c>
      <c r="E162" s="51">
        <v>5</v>
      </c>
      <c r="F162" s="51"/>
      <c r="G162" s="51"/>
      <c r="H162" s="51"/>
      <c r="I162" s="51"/>
      <c r="J162" s="51"/>
      <c r="K162" s="51"/>
      <c r="L162" s="51"/>
      <c r="M162" s="51"/>
      <c r="N162" s="51"/>
      <c r="O162" s="51"/>
      <c r="P162" s="51"/>
      <c r="Q162" s="51"/>
    </row>
    <row r="163" spans="1:17" x14ac:dyDescent="0.25">
      <c r="A163" s="51"/>
      <c r="B163" s="51"/>
      <c r="C163" s="51" t="s">
        <v>479</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3</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4</v>
      </c>
      <c r="B166" s="51" t="s">
        <v>469</v>
      </c>
      <c r="C166" s="51" t="s">
        <v>470</v>
      </c>
      <c r="D166" s="293" t="s">
        <v>419</v>
      </c>
      <c r="E166" s="51">
        <v>0</v>
      </c>
      <c r="F166" s="51"/>
      <c r="G166" s="51"/>
      <c r="H166" s="51"/>
      <c r="I166" s="51"/>
      <c r="J166" s="51"/>
      <c r="K166" s="51"/>
      <c r="L166" s="51"/>
      <c r="M166" s="51"/>
      <c r="N166" s="51"/>
      <c r="O166" s="51"/>
      <c r="P166" s="51"/>
      <c r="Q166" s="51"/>
    </row>
    <row r="167" spans="1:17" x14ac:dyDescent="0.25">
      <c r="A167" s="51"/>
      <c r="B167" s="51"/>
      <c r="C167" s="51" t="s">
        <v>480</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4</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5</v>
      </c>
      <c r="B170" s="51" t="s">
        <v>471</v>
      </c>
      <c r="C170" s="51" t="s">
        <v>472</v>
      </c>
      <c r="D170" s="293" t="s">
        <v>419</v>
      </c>
      <c r="E170" s="51">
        <v>0</v>
      </c>
      <c r="F170" s="51"/>
      <c r="G170" s="51"/>
      <c r="H170" s="51"/>
      <c r="I170" s="51"/>
      <c r="J170" s="51"/>
      <c r="K170" s="51"/>
      <c r="L170" s="51"/>
      <c r="M170" s="51"/>
      <c r="N170" s="51"/>
      <c r="O170" s="51"/>
      <c r="P170" s="51"/>
      <c r="Q170" s="51"/>
    </row>
    <row r="171" spans="1:17" x14ac:dyDescent="0.25">
      <c r="A171" s="51"/>
      <c r="B171" s="51"/>
      <c r="C171" s="51" t="s">
        <v>481</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3</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6</v>
      </c>
      <c r="B174" s="51" t="s">
        <v>473</v>
      </c>
      <c r="C174" s="51" t="s">
        <v>377</v>
      </c>
      <c r="D174" s="293" t="s">
        <v>419</v>
      </c>
      <c r="E174" s="51">
        <v>0</v>
      </c>
      <c r="F174" s="51"/>
      <c r="G174" s="51"/>
      <c r="H174" s="51"/>
      <c r="I174" s="51"/>
      <c r="J174" s="51"/>
      <c r="K174" s="51"/>
      <c r="L174" s="51"/>
      <c r="M174" s="51"/>
      <c r="N174" s="51"/>
      <c r="O174" s="51"/>
      <c r="P174" s="51"/>
      <c r="Q174" s="51"/>
    </row>
    <row r="175" spans="1:17" x14ac:dyDescent="0.25">
      <c r="A175" s="51"/>
      <c r="B175" s="51"/>
      <c r="C175" s="51" t="s">
        <v>482</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1</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7</v>
      </c>
      <c r="B178" s="51" t="s">
        <v>474</v>
      </c>
      <c r="C178" s="51" t="s">
        <v>381</v>
      </c>
      <c r="D178" s="293" t="s">
        <v>419</v>
      </c>
      <c r="E178" s="51">
        <v>5</v>
      </c>
      <c r="F178" s="51"/>
      <c r="G178" s="51"/>
      <c r="H178" s="51"/>
      <c r="I178" s="51"/>
      <c r="J178" s="51"/>
      <c r="K178" s="51"/>
      <c r="L178" s="51"/>
      <c r="M178" s="51"/>
      <c r="N178" s="51"/>
      <c r="O178" s="51"/>
      <c r="P178" s="51"/>
      <c r="Q178" s="51"/>
    </row>
    <row r="179" spans="1:17" x14ac:dyDescent="0.25">
      <c r="A179" s="51"/>
      <c r="B179" s="51"/>
      <c r="C179" s="51" t="s">
        <v>483</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3</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row r="182" spans="1:17" x14ac:dyDescent="0.25">
      <c r="A182" s="51">
        <v>8</v>
      </c>
      <c r="B182" s="51" t="s">
        <v>475</v>
      </c>
      <c r="C182" s="51" t="s">
        <v>385</v>
      </c>
      <c r="D182" s="293" t="s">
        <v>419</v>
      </c>
      <c r="E182" s="51">
        <v>0</v>
      </c>
      <c r="F182" s="51"/>
      <c r="G182" s="51"/>
      <c r="H182" s="51"/>
      <c r="I182" s="51"/>
      <c r="J182" s="51"/>
      <c r="K182" s="51"/>
      <c r="L182" s="51"/>
      <c r="M182" s="51"/>
      <c r="N182" s="51"/>
      <c r="O182" s="51"/>
      <c r="P182" s="51"/>
      <c r="Q182" s="51"/>
    </row>
    <row r="183" spans="1:17" x14ac:dyDescent="0.25">
      <c r="A183" s="51"/>
      <c r="B183" s="51"/>
      <c r="C183" s="51" t="s">
        <v>484</v>
      </c>
      <c r="D183" s="293" t="s">
        <v>420</v>
      </c>
      <c r="E183" s="51"/>
      <c r="F183" s="51"/>
      <c r="G183" s="51"/>
      <c r="H183" s="51"/>
      <c r="I183" s="51"/>
      <c r="J183" s="51"/>
      <c r="K183" s="51"/>
      <c r="L183" s="51"/>
      <c r="M183" s="51"/>
      <c r="N183" s="51"/>
      <c r="O183" s="51"/>
      <c r="P183" s="51"/>
      <c r="Q183" s="51"/>
    </row>
    <row r="184" spans="1:17" x14ac:dyDescent="0.25">
      <c r="A184" s="51"/>
      <c r="B184" s="51"/>
      <c r="C184" s="51"/>
      <c r="D184" s="293" t="s">
        <v>421</v>
      </c>
      <c r="E184" s="51">
        <v>6</v>
      </c>
      <c r="F184" s="51"/>
      <c r="G184" s="51"/>
      <c r="H184" s="51"/>
      <c r="I184" s="51"/>
      <c r="J184" s="51"/>
      <c r="K184" s="51"/>
      <c r="L184" s="51"/>
      <c r="M184" s="51"/>
      <c r="N184" s="51"/>
      <c r="O184" s="51"/>
      <c r="P184" s="51"/>
      <c r="Q184" s="51"/>
    </row>
    <row r="185" spans="1:17" x14ac:dyDescent="0.25">
      <c r="A185" s="51"/>
      <c r="B185" s="51"/>
      <c r="C185" s="51"/>
      <c r="D185" s="293" t="s">
        <v>422</v>
      </c>
      <c r="E185" s="51"/>
      <c r="F185" s="51"/>
      <c r="G185" s="51"/>
      <c r="H185" s="51"/>
      <c r="I185" s="51"/>
      <c r="J185" s="51"/>
      <c r="K185" s="51"/>
      <c r="L185" s="51"/>
      <c r="M185" s="51"/>
      <c r="N185" s="51"/>
      <c r="O185" s="51"/>
      <c r="P185" s="51"/>
      <c r="Q185" s="51"/>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85"/>
  <sheetViews>
    <sheetView zoomScale="115" zoomScaleNormal="115" workbookViewId="0">
      <selection activeCell="G29" sqref="G29"/>
    </sheetView>
  </sheetViews>
  <sheetFormatPr defaultRowHeight="13.8" x14ac:dyDescent="0.25"/>
  <sheetData>
    <row r="1" spans="1:17" ht="15.6" x14ac:dyDescent="0.25">
      <c r="A1" s="51"/>
      <c r="B1" s="51"/>
      <c r="C1" s="344"/>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t="s">
        <v>490</v>
      </c>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345" t="s">
        <v>491</v>
      </c>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v>1</v>
      </c>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v>1.8</v>
      </c>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v>3</v>
      </c>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12.579999999999998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c r="Q23" s="12"/>
    </row>
    <row r="24" spans="1:17" s="12" customFormat="1" x14ac:dyDescent="0.25">
      <c r="A24" s="51"/>
      <c r="B24" s="51"/>
      <c r="C24" s="338" t="s">
        <v>489</v>
      </c>
      <c r="D24" s="339"/>
      <c r="E24" s="339"/>
      <c r="F24" s="339"/>
      <c r="G24" s="340"/>
      <c r="H24" s="340"/>
      <c r="I24" s="340"/>
      <c r="J24" s="340"/>
      <c r="K24" s="340"/>
      <c r="L24" s="340"/>
      <c r="M24" s="340"/>
      <c r="N24" s="340"/>
      <c r="O24" s="340"/>
      <c r="P24" s="341"/>
    </row>
    <row r="25" spans="1:17" s="12" customFormat="1" x14ac:dyDescent="0.25">
      <c r="A25" s="51"/>
      <c r="B25" s="51"/>
      <c r="C25" s="273" t="s">
        <v>485</v>
      </c>
      <c r="D25" s="273"/>
      <c r="E25" s="273"/>
      <c r="F25" s="273"/>
      <c r="G25" s="264"/>
      <c r="H25" s="264"/>
      <c r="I25" s="264"/>
      <c r="J25" s="264"/>
      <c r="K25" s="264"/>
      <c r="L25" s="264"/>
      <c r="M25" s="342">
        <v>2</v>
      </c>
      <c r="N25" s="342">
        <v>2</v>
      </c>
      <c r="O25" s="342">
        <v>2</v>
      </c>
      <c r="P25" s="343">
        <v>2</v>
      </c>
    </row>
    <row r="26" spans="1:17" s="12" customFormat="1" x14ac:dyDescent="0.25">
      <c r="A26" s="51"/>
      <c r="B26" s="51"/>
      <c r="C26" s="273" t="s">
        <v>486</v>
      </c>
      <c r="D26" s="273"/>
      <c r="E26" s="273"/>
      <c r="F26" s="273"/>
      <c r="G26" s="264"/>
      <c r="H26" s="264"/>
      <c r="I26" s="264"/>
      <c r="J26" s="264"/>
      <c r="K26" s="264"/>
      <c r="L26" s="264"/>
      <c r="M26" s="264"/>
      <c r="N26" s="264"/>
      <c r="O26" s="264"/>
      <c r="P26" s="299"/>
    </row>
    <row r="27" spans="1:17" s="12" customFormat="1"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c r="Q28" s="12"/>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c r="Q29" s="12"/>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c r="Q30" s="12"/>
    </row>
    <row r="31" spans="1:17" x14ac:dyDescent="0.25">
      <c r="A31" s="51"/>
      <c r="B31" s="51"/>
      <c r="C31" s="51"/>
      <c r="D31" s="51"/>
      <c r="E31" s="51"/>
      <c r="F31" s="51"/>
      <c r="G31" s="51"/>
      <c r="H31" s="51"/>
      <c r="I31" s="51"/>
      <c r="J31" s="51"/>
      <c r="K31" s="51"/>
      <c r="L31" s="51"/>
      <c r="M31" s="51"/>
      <c r="N31" s="51"/>
      <c r="O31" s="51"/>
      <c r="P31" s="51"/>
      <c r="Q31" s="12"/>
    </row>
    <row r="32" spans="1:17" x14ac:dyDescent="0.25">
      <c r="A32" s="51"/>
      <c r="B32" s="51"/>
      <c r="C32" s="51"/>
      <c r="D32" s="51"/>
      <c r="E32" s="51"/>
      <c r="F32" s="51"/>
      <c r="G32" s="51"/>
      <c r="H32" s="51"/>
      <c r="I32" s="51"/>
      <c r="J32" s="51"/>
      <c r="K32" s="51"/>
      <c r="L32" s="51"/>
      <c r="M32" s="51"/>
      <c r="N32" s="51"/>
      <c r="O32" s="51"/>
      <c r="P32" s="51"/>
      <c r="Q32" s="12"/>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186">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186"/>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186"/>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186"/>
      <c r="M39" s="308"/>
      <c r="N39" s="308"/>
      <c r="O39" s="308"/>
      <c r="P39" s="308"/>
      <c r="Q39" s="51"/>
    </row>
    <row r="40" spans="1:17" x14ac:dyDescent="0.25">
      <c r="A40" s="51"/>
      <c r="B40" s="51"/>
      <c r="C40" s="51"/>
      <c r="D40" s="293" t="s">
        <v>421</v>
      </c>
      <c r="E40" s="51">
        <v>4</v>
      </c>
      <c r="F40" s="51">
        <f t="shared" si="3"/>
        <v>4</v>
      </c>
      <c r="G40" s="51"/>
      <c r="H40" s="51"/>
      <c r="I40" s="51"/>
      <c r="J40" s="51"/>
      <c r="K40" s="51"/>
      <c r="L40" s="186">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186"/>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186"/>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186"/>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308">
        <f>E50-G50-H50-I50-J50-K50</f>
        <v>0.29999999999999982</v>
      </c>
    </row>
    <row r="51" spans="1:17" x14ac:dyDescent="0.25">
      <c r="A51" s="51"/>
      <c r="B51" s="51"/>
      <c r="C51" s="51" t="s">
        <v>430</v>
      </c>
      <c r="D51" s="293" t="s">
        <v>420</v>
      </c>
      <c r="E51" s="51"/>
      <c r="F51" s="308">
        <f t="shared" si="3"/>
        <v>2.9699999999999998</v>
      </c>
      <c r="G51" s="308">
        <v>0.3</v>
      </c>
      <c r="H51" s="308">
        <v>0.67</v>
      </c>
      <c r="I51" s="308">
        <v>0.5</v>
      </c>
      <c r="J51" s="308">
        <v>0.8</v>
      </c>
      <c r="K51" s="308">
        <v>0.7</v>
      </c>
      <c r="L51" s="186"/>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E52-G52-H52-I52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186">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186"/>
      <c r="M55" s="308"/>
      <c r="N55" s="308"/>
      <c r="O55" s="308"/>
      <c r="P55" s="308"/>
      <c r="Q55" s="51"/>
    </row>
    <row r="56" spans="1:17" x14ac:dyDescent="0.25">
      <c r="A56" s="51"/>
      <c r="B56" s="51"/>
      <c r="C56" s="51" t="s">
        <v>432</v>
      </c>
      <c r="D56" s="293" t="s">
        <v>421</v>
      </c>
      <c r="E56" s="336">
        <v>3</v>
      </c>
      <c r="F56" s="51">
        <f t="shared" si="3"/>
        <v>0</v>
      </c>
      <c r="G56" s="51"/>
      <c r="H56" s="51"/>
      <c r="I56" s="51"/>
      <c r="J56" s="51"/>
      <c r="K56" s="51"/>
      <c r="L56" s="186"/>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186"/>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186"/>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186"/>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186"/>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186"/>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186"/>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186"/>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186"/>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186"/>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186"/>
      <c r="M91" s="308"/>
      <c r="N91" s="308"/>
      <c r="O91" s="308"/>
      <c r="P91" s="308"/>
      <c r="Q91" s="51"/>
    </row>
    <row r="92" spans="1:17" x14ac:dyDescent="0.25">
      <c r="A92" s="51"/>
      <c r="B92" s="51"/>
      <c r="C92" s="51" t="s">
        <v>445</v>
      </c>
      <c r="D92" s="293" t="s">
        <v>421</v>
      </c>
      <c r="E92" s="51">
        <v>2</v>
      </c>
      <c r="F92" s="51">
        <f t="shared" si="3"/>
        <v>0.5</v>
      </c>
      <c r="G92" s="51"/>
      <c r="H92" s="51"/>
      <c r="I92" s="51"/>
      <c r="J92" s="51"/>
      <c r="K92" s="51"/>
      <c r="L92" s="186">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v>
      </c>
      <c r="G96" s="51"/>
      <c r="H96" s="51"/>
      <c r="I96" s="51"/>
      <c r="J96" s="51"/>
      <c r="K96" s="51"/>
      <c r="L96" s="186"/>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186"/>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186"/>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186"/>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186"/>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186"/>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186">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186"/>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186"/>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51">
        <v>4.3</v>
      </c>
      <c r="F114" s="51">
        <f t="shared" si="4"/>
        <v>4.3000000000000007</v>
      </c>
      <c r="G114" s="51">
        <v>0.25</v>
      </c>
      <c r="H114" s="51">
        <v>1.25</v>
      </c>
      <c r="I114" s="51">
        <v>1.5</v>
      </c>
      <c r="J114" s="51">
        <v>0.65</v>
      </c>
      <c r="K114" s="51">
        <v>0.5</v>
      </c>
      <c r="L114" s="186">
        <v>0.15</v>
      </c>
      <c r="M114" s="51"/>
      <c r="N114" s="51"/>
      <c r="O114" s="51"/>
      <c r="P114" s="51"/>
      <c r="Q114" s="51">
        <f>E114-G114-H114-I114-J114-K114</f>
        <v>0.1499999999999998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186"/>
      <c r="M115" s="308"/>
      <c r="N115" s="308"/>
      <c r="O115" s="308"/>
      <c r="P115" s="308"/>
      <c r="Q115" s="51"/>
    </row>
    <row r="116" spans="1:17" x14ac:dyDescent="0.25">
      <c r="A116" s="51"/>
      <c r="B116" s="51"/>
      <c r="C116" s="51"/>
      <c r="D116" s="293" t="s">
        <v>421</v>
      </c>
      <c r="E116" s="51">
        <v>1.7</v>
      </c>
      <c r="F116" s="51">
        <f t="shared" si="4"/>
        <v>0</v>
      </c>
      <c r="G116" s="51"/>
      <c r="H116" s="51"/>
      <c r="I116" s="51"/>
      <c r="J116" s="51"/>
      <c r="K116" s="51"/>
      <c r="L116" s="186"/>
      <c r="M116" s="51"/>
      <c r="N116" s="51"/>
      <c r="O116" s="51"/>
      <c r="P116" s="51"/>
      <c r="Q116" s="51">
        <f>E116-G116-H116-I116</f>
        <v>1.7</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12">
        <v>22</v>
      </c>
      <c r="B118" s="12" t="s">
        <v>493</v>
      </c>
      <c r="C118" s="12" t="s">
        <v>494</v>
      </c>
      <c r="D118" s="293" t="s">
        <v>419</v>
      </c>
      <c r="E118" s="51">
        <v>0</v>
      </c>
      <c r="F118" s="51"/>
      <c r="G118" s="51"/>
      <c r="H118" s="51"/>
      <c r="I118" s="51"/>
      <c r="J118" s="51"/>
      <c r="K118" s="51"/>
      <c r="L118" s="186"/>
      <c r="M118" s="51"/>
      <c r="N118" s="51"/>
      <c r="O118" s="51"/>
      <c r="P118" s="51"/>
      <c r="Q118" s="12"/>
    </row>
    <row r="119" spans="1:17" x14ac:dyDescent="0.25">
      <c r="A119" s="324"/>
      <c r="B119" s="324"/>
      <c r="C119" s="321"/>
      <c r="D119" s="293" t="s">
        <v>420</v>
      </c>
      <c r="E119" s="51"/>
      <c r="F119" s="51"/>
      <c r="G119" s="51"/>
      <c r="H119" s="51"/>
      <c r="I119" s="51"/>
      <c r="J119" s="51"/>
      <c r="K119" s="51"/>
      <c r="L119" s="186"/>
      <c r="M119" s="51"/>
      <c r="N119" s="51"/>
      <c r="O119" s="51"/>
      <c r="P119" s="51"/>
      <c r="Q119" s="12"/>
    </row>
    <row r="120" spans="1:17" s="12" customFormat="1" x14ac:dyDescent="0.25">
      <c r="A120" s="324"/>
      <c r="B120" s="324"/>
      <c r="C120" s="321"/>
      <c r="D120" s="293" t="s">
        <v>421</v>
      </c>
      <c r="E120" s="51">
        <v>1.5</v>
      </c>
      <c r="F120" s="51"/>
      <c r="G120" s="51"/>
      <c r="H120" s="51"/>
      <c r="I120" s="51"/>
      <c r="J120" s="51"/>
      <c r="K120" s="51"/>
      <c r="L120" s="186">
        <v>1.5</v>
      </c>
      <c r="M120" s="51"/>
      <c r="N120" s="51"/>
      <c r="O120" s="51"/>
      <c r="P120" s="51"/>
    </row>
    <row r="121" spans="1:17" s="12" customFormat="1" x14ac:dyDescent="0.25">
      <c r="A121" s="324"/>
      <c r="B121" s="324"/>
      <c r="C121" s="321"/>
      <c r="D121" s="293" t="s">
        <v>422</v>
      </c>
      <c r="E121" s="51"/>
      <c r="F121" s="51"/>
      <c r="G121" s="51"/>
      <c r="H121" s="51"/>
      <c r="I121" s="51"/>
      <c r="J121" s="51"/>
      <c r="K121" s="51"/>
      <c r="L121" s="51"/>
      <c r="M121" s="51"/>
      <c r="N121" s="51"/>
      <c r="O121" s="51"/>
      <c r="P121" s="51"/>
    </row>
    <row r="122" spans="1:17" s="12" customFormat="1" x14ac:dyDescent="0.25">
      <c r="A122" s="324"/>
      <c r="B122" s="324"/>
      <c r="C122" s="321"/>
      <c r="D122" s="51"/>
      <c r="E122" s="51"/>
      <c r="F122" s="51"/>
      <c r="G122" s="51"/>
      <c r="H122" s="51"/>
      <c r="I122" s="51"/>
      <c r="J122" s="51"/>
      <c r="K122" s="51"/>
      <c r="L122" s="51"/>
      <c r="M122" s="51"/>
      <c r="N122" s="51"/>
      <c r="O122" s="51"/>
      <c r="P122" s="51"/>
    </row>
    <row r="123" spans="1:17" s="12" customFormat="1"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51"/>
      <c r="E124" s="323" t="s">
        <v>460</v>
      </c>
      <c r="F124" s="323" t="s">
        <v>461</v>
      </c>
      <c r="G124" s="323"/>
      <c r="H124" s="51"/>
      <c r="I124" s="51"/>
      <c r="J124" s="51"/>
      <c r="K124" s="51"/>
      <c r="L124" s="51"/>
      <c r="M124" s="51"/>
      <c r="N124" s="51"/>
      <c r="O124" s="51"/>
      <c r="P124" s="51"/>
      <c r="Q124" s="12"/>
    </row>
    <row r="125" spans="1:17" x14ac:dyDescent="0.25">
      <c r="A125" s="51"/>
      <c r="B125" s="51"/>
      <c r="C125" s="311" t="s">
        <v>457</v>
      </c>
      <c r="D125" s="51"/>
      <c r="E125" s="51">
        <f>SUM(E34,E38,E42,E46,E50,E54,E58,E62,E66,E70,E74,E78,E82,E86,E90,E94,E98,E102,E106,E110,E114)</f>
        <v>62.3</v>
      </c>
      <c r="F125" s="51">
        <f>SUM(F35,F39,F43,F47,F51,F55,F63,F67,F71,F75,F79,F83,F87,F91,F95,F99,F103,F107,F111,F115)</f>
        <v>39.769999999999996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0</v>
      </c>
      <c r="M125" s="51">
        <f t="shared" si="5"/>
        <v>0</v>
      </c>
      <c r="N125" s="51">
        <f t="shared" si="5"/>
        <v>0</v>
      </c>
      <c r="O125" s="51">
        <f t="shared" si="5"/>
        <v>0</v>
      </c>
      <c r="P125" s="51">
        <f t="shared" si="5"/>
        <v>0</v>
      </c>
      <c r="Q125" s="12"/>
    </row>
    <row r="126" spans="1:17" x14ac:dyDescent="0.25">
      <c r="A126" s="51"/>
      <c r="B126" s="51"/>
      <c r="C126" s="311" t="s">
        <v>458</v>
      </c>
      <c r="D126" s="51"/>
      <c r="E126" s="51">
        <f>SUM(E36,E40,E44,E48,E52,E56,E60,E64,E68,E72,E76,E80,E84,E88,E92,E96,E100,E104,E108,E112,E116)</f>
        <v>60.70000000000001</v>
      </c>
      <c r="F126" s="51">
        <f t="shared" ref="F126:P126" si="6">SUM(F37,F41,F45,F49,F53,F57,F61,F65,F69,F73,F77,F81,F85,F89,F93,F97,F101,F105,F109,F113,F117)</f>
        <v>6.1099999999999994</v>
      </c>
      <c r="G126" s="51">
        <f t="shared" si="6"/>
        <v>0</v>
      </c>
      <c r="H126" s="51">
        <f t="shared" si="6"/>
        <v>1.4200000000000002</v>
      </c>
      <c r="I126" s="51">
        <f t="shared" si="6"/>
        <v>1.04</v>
      </c>
      <c r="J126" s="51">
        <f t="shared" si="6"/>
        <v>1.2000000000000002</v>
      </c>
      <c r="K126" s="51">
        <f t="shared" si="6"/>
        <v>2.4500000000000002</v>
      </c>
      <c r="L126" s="51">
        <f t="shared" si="6"/>
        <v>0</v>
      </c>
      <c r="M126" s="51">
        <f t="shared" si="6"/>
        <v>0</v>
      </c>
      <c r="N126" s="51">
        <f t="shared" si="6"/>
        <v>0</v>
      </c>
      <c r="O126" s="51">
        <f t="shared" si="6"/>
        <v>0</v>
      </c>
      <c r="P126" s="51">
        <f t="shared" si="6"/>
        <v>0</v>
      </c>
      <c r="Q126" s="12"/>
    </row>
    <row r="127" spans="1:17" x14ac:dyDescent="0.25">
      <c r="A127" s="51"/>
      <c r="B127" s="51"/>
      <c r="C127" s="311" t="s">
        <v>459</v>
      </c>
      <c r="D127" s="51"/>
      <c r="E127" s="51">
        <f>E125+E126</f>
        <v>123</v>
      </c>
      <c r="F127" s="51">
        <f>F125+F126</f>
        <v>45.879999999999995</v>
      </c>
      <c r="G127" s="51">
        <f t="shared" ref="G127:P127" si="7">G125+G126</f>
        <v>1.6500000000000001</v>
      </c>
      <c r="H127" s="51">
        <f t="shared" si="7"/>
        <v>9.7799999999999994</v>
      </c>
      <c r="I127" s="51">
        <f t="shared" si="7"/>
        <v>12.900000000000002</v>
      </c>
      <c r="J127" s="51">
        <f t="shared" si="7"/>
        <v>11.04</v>
      </c>
      <c r="K127" s="51">
        <f t="shared" si="7"/>
        <v>10.61</v>
      </c>
      <c r="L127" s="51">
        <f t="shared" si="7"/>
        <v>0</v>
      </c>
      <c r="M127" s="51">
        <f t="shared" si="7"/>
        <v>0</v>
      </c>
      <c r="N127" s="51">
        <f t="shared" si="7"/>
        <v>0</v>
      </c>
      <c r="O127" s="51">
        <f t="shared" si="7"/>
        <v>0</v>
      </c>
      <c r="P127" s="51">
        <f t="shared" si="7"/>
        <v>0</v>
      </c>
      <c r="Q127" s="12"/>
    </row>
    <row r="128" spans="1:17" x14ac:dyDescent="0.25">
      <c r="A128" s="12"/>
      <c r="B128" s="12"/>
      <c r="C128" s="12"/>
      <c r="D128" s="12"/>
      <c r="E128" s="12"/>
      <c r="F128" s="12"/>
      <c r="G128" s="12"/>
      <c r="H128" s="12"/>
      <c r="I128" s="12"/>
      <c r="J128" s="12"/>
      <c r="K128" s="12"/>
      <c r="L128" s="12"/>
      <c r="M128" s="12"/>
      <c r="N128" s="12"/>
      <c r="O128" s="12"/>
      <c r="P128" s="12"/>
      <c r="Q128" s="12"/>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12"/>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12"/>
    </row>
    <row r="131" spans="1:17" x14ac:dyDescent="0.25">
      <c r="A131" s="51">
        <v>2</v>
      </c>
      <c r="B131" s="51" t="s">
        <v>3</v>
      </c>
      <c r="C131" s="51" t="s">
        <v>128</v>
      </c>
      <c r="D131" s="51"/>
      <c r="E131" s="51"/>
      <c r="F131" s="51"/>
      <c r="G131" s="51"/>
      <c r="H131" s="51"/>
      <c r="I131" s="51">
        <v>0.33</v>
      </c>
      <c r="J131" s="51"/>
      <c r="K131" s="51"/>
      <c r="L131" s="51"/>
      <c r="M131" s="51"/>
      <c r="N131" s="51"/>
      <c r="O131" s="51"/>
      <c r="P131" s="51"/>
      <c r="Q131" s="12"/>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12"/>
    </row>
    <row r="133" spans="1:17" x14ac:dyDescent="0.25">
      <c r="A133" s="51">
        <v>4</v>
      </c>
      <c r="B133" s="51" t="s">
        <v>4</v>
      </c>
      <c r="C133" s="51" t="s">
        <v>130</v>
      </c>
      <c r="D133" s="51"/>
      <c r="E133" s="51"/>
      <c r="F133" s="51"/>
      <c r="G133" s="51"/>
      <c r="H133" s="51"/>
      <c r="I133" s="51">
        <v>1</v>
      </c>
      <c r="J133" s="51"/>
      <c r="K133" s="51"/>
      <c r="L133" s="51"/>
      <c r="M133" s="51"/>
      <c r="N133" s="51"/>
      <c r="O133" s="51"/>
      <c r="P133" s="51"/>
      <c r="Q133" s="12"/>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12"/>
    </row>
    <row r="135" spans="1:17" x14ac:dyDescent="0.25">
      <c r="A135" s="51">
        <v>6</v>
      </c>
      <c r="B135" s="51" t="s">
        <v>11</v>
      </c>
      <c r="C135" s="51" t="s">
        <v>132</v>
      </c>
      <c r="D135" s="51"/>
      <c r="E135" s="51"/>
      <c r="F135" s="51"/>
      <c r="G135" s="51"/>
      <c r="H135" s="51">
        <v>1.1000000000000001</v>
      </c>
      <c r="I135" s="51">
        <v>1.66</v>
      </c>
      <c r="J135" s="51">
        <v>1</v>
      </c>
      <c r="K135" s="51">
        <v>1.5</v>
      </c>
      <c r="L135" s="51"/>
      <c r="M135" s="51"/>
      <c r="N135" s="51"/>
      <c r="O135" s="51"/>
      <c r="P135" s="51"/>
      <c r="Q135" s="12"/>
    </row>
    <row r="136" spans="1:17" x14ac:dyDescent="0.25">
      <c r="A136" s="51">
        <v>7</v>
      </c>
      <c r="B136" s="51" t="s">
        <v>8</v>
      </c>
      <c r="C136" s="51" t="s">
        <v>133</v>
      </c>
      <c r="D136" s="51"/>
      <c r="E136" s="51"/>
      <c r="F136" s="51"/>
      <c r="G136" s="51"/>
      <c r="H136" s="51"/>
      <c r="I136" s="51"/>
      <c r="J136" s="51"/>
      <c r="K136" s="51"/>
      <c r="L136" s="51"/>
      <c r="M136" s="51"/>
      <c r="N136" s="51"/>
      <c r="O136" s="51"/>
      <c r="P136" s="51"/>
      <c r="Q136" s="12"/>
    </row>
    <row r="137" spans="1:17" x14ac:dyDescent="0.25">
      <c r="A137" s="51">
        <v>8</v>
      </c>
      <c r="B137" s="51" t="s">
        <v>7</v>
      </c>
      <c r="C137" s="51" t="s">
        <v>134</v>
      </c>
      <c r="D137" s="51"/>
      <c r="E137" s="51"/>
      <c r="F137" s="51"/>
      <c r="G137" s="51"/>
      <c r="H137" s="51"/>
      <c r="I137" s="51"/>
      <c r="J137" s="51"/>
      <c r="K137" s="51"/>
      <c r="L137" s="51"/>
      <c r="M137" s="51"/>
      <c r="N137" s="51"/>
      <c r="O137" s="51"/>
      <c r="P137" s="51"/>
      <c r="Q137" s="12"/>
    </row>
    <row r="138" spans="1:17" x14ac:dyDescent="0.25">
      <c r="A138" s="51">
        <v>9</v>
      </c>
      <c r="B138" s="51" t="s">
        <v>9</v>
      </c>
      <c r="C138" s="51" t="s">
        <v>135</v>
      </c>
      <c r="D138" s="51"/>
      <c r="E138" s="51"/>
      <c r="F138" s="51"/>
      <c r="G138" s="51"/>
      <c r="H138" s="51"/>
      <c r="I138" s="51"/>
      <c r="J138" s="51"/>
      <c r="K138" s="51"/>
      <c r="L138" s="51"/>
      <c r="M138" s="51"/>
      <c r="N138" s="51"/>
      <c r="O138" s="51"/>
      <c r="P138" s="51"/>
      <c r="Q138" s="12"/>
    </row>
    <row r="139" spans="1:17" x14ac:dyDescent="0.25">
      <c r="A139" s="51">
        <v>10</v>
      </c>
      <c r="B139" s="51" t="s">
        <v>64</v>
      </c>
      <c r="C139" s="51" t="s">
        <v>136</v>
      </c>
      <c r="D139" s="51"/>
      <c r="E139" s="51"/>
      <c r="F139" s="51"/>
      <c r="G139" s="51"/>
      <c r="H139" s="51"/>
      <c r="I139" s="51"/>
      <c r="J139" s="51"/>
      <c r="K139" s="51"/>
      <c r="L139" s="51"/>
      <c r="M139" s="51"/>
      <c r="N139" s="51"/>
      <c r="O139" s="51"/>
      <c r="P139" s="51"/>
      <c r="Q139" s="12"/>
    </row>
    <row r="140" spans="1:17" x14ac:dyDescent="0.25">
      <c r="A140" s="51">
        <v>11</v>
      </c>
      <c r="B140" s="51" t="s">
        <v>418</v>
      </c>
      <c r="C140" s="51" t="s">
        <v>147</v>
      </c>
      <c r="D140" s="51"/>
      <c r="E140" s="51"/>
      <c r="F140" s="51"/>
      <c r="G140" s="51"/>
      <c r="H140" s="51"/>
      <c r="I140" s="51"/>
      <c r="J140" s="51"/>
      <c r="K140" s="51"/>
      <c r="L140" s="51"/>
      <c r="M140" s="51"/>
      <c r="N140" s="51"/>
      <c r="O140" s="51"/>
      <c r="P140" s="51"/>
      <c r="Q140" s="12"/>
    </row>
    <row r="141" spans="1:17" x14ac:dyDescent="0.25">
      <c r="A141" s="51">
        <v>12</v>
      </c>
      <c r="B141" s="51" t="s">
        <v>72</v>
      </c>
      <c r="C141" s="51" t="s">
        <v>149</v>
      </c>
      <c r="D141" s="51"/>
      <c r="E141" s="51"/>
      <c r="F141" s="51"/>
      <c r="G141" s="51"/>
      <c r="H141" s="51"/>
      <c r="I141" s="51"/>
      <c r="J141" s="51">
        <v>0.3</v>
      </c>
      <c r="K141" s="51"/>
      <c r="L141" s="51"/>
      <c r="M141" s="51"/>
      <c r="N141" s="51"/>
      <c r="O141" s="51"/>
      <c r="P141" s="51"/>
      <c r="Q141" s="12"/>
    </row>
    <row r="142" spans="1:17" x14ac:dyDescent="0.25">
      <c r="A142" s="51">
        <v>13</v>
      </c>
      <c r="B142" s="51" t="s">
        <v>77</v>
      </c>
      <c r="C142" s="51" t="s">
        <v>152</v>
      </c>
      <c r="D142" s="51"/>
      <c r="E142" s="51"/>
      <c r="F142" s="51"/>
      <c r="G142" s="51"/>
      <c r="H142" s="51"/>
      <c r="I142" s="51"/>
      <c r="J142" s="51"/>
      <c r="K142" s="51"/>
      <c r="L142" s="51"/>
      <c r="M142" s="51"/>
      <c r="N142" s="51"/>
      <c r="O142" s="51"/>
      <c r="P142" s="51"/>
      <c r="Q142" s="12"/>
    </row>
    <row r="143" spans="1:17" x14ac:dyDescent="0.25">
      <c r="A143" s="51">
        <v>14</v>
      </c>
      <c r="B143" s="51" t="s">
        <v>84</v>
      </c>
      <c r="C143" s="51" t="s">
        <v>155</v>
      </c>
      <c r="D143" s="51"/>
      <c r="E143" s="51"/>
      <c r="F143" s="51"/>
      <c r="G143" s="51"/>
      <c r="H143" s="51"/>
      <c r="I143" s="51"/>
      <c r="J143" s="51"/>
      <c r="K143" s="51"/>
      <c r="L143" s="51"/>
      <c r="M143" s="51"/>
      <c r="N143" s="51"/>
      <c r="O143" s="51"/>
      <c r="P143" s="51"/>
      <c r="Q143" s="12"/>
    </row>
    <row r="144" spans="1:17" x14ac:dyDescent="0.25">
      <c r="A144" s="51">
        <v>15</v>
      </c>
      <c r="B144" s="51" t="s">
        <v>10</v>
      </c>
      <c r="C144" s="51" t="s">
        <v>159</v>
      </c>
      <c r="D144" s="51"/>
      <c r="E144" s="51"/>
      <c r="F144" s="51"/>
      <c r="G144" s="51"/>
      <c r="H144" s="51"/>
      <c r="I144" s="51"/>
      <c r="J144" s="51"/>
      <c r="K144" s="51"/>
      <c r="L144" s="51"/>
      <c r="M144" s="51"/>
      <c r="N144" s="51"/>
      <c r="O144" s="51"/>
      <c r="P144" s="51"/>
      <c r="Q144" s="12"/>
    </row>
    <row r="145" spans="1:17" x14ac:dyDescent="0.25">
      <c r="A145" s="51">
        <v>16</v>
      </c>
      <c r="B145" s="51" t="s">
        <v>12</v>
      </c>
      <c r="C145" s="51" t="s">
        <v>160</v>
      </c>
      <c r="D145" s="51"/>
      <c r="E145" s="51"/>
      <c r="F145" s="51"/>
      <c r="G145" s="51"/>
      <c r="H145" s="51"/>
      <c r="I145" s="51"/>
      <c r="J145" s="51"/>
      <c r="K145" s="51"/>
      <c r="L145" s="51"/>
      <c r="M145" s="51"/>
      <c r="N145" s="51"/>
      <c r="O145" s="51"/>
      <c r="P145" s="51"/>
      <c r="Q145" s="12"/>
    </row>
    <row r="146" spans="1:17" x14ac:dyDescent="0.25">
      <c r="A146" s="51">
        <v>17</v>
      </c>
      <c r="B146" s="51" t="s">
        <v>96</v>
      </c>
      <c r="C146" s="51" t="s">
        <v>161</v>
      </c>
      <c r="D146" s="51"/>
      <c r="E146" s="51"/>
      <c r="F146" s="51"/>
      <c r="G146" s="51"/>
      <c r="H146" s="51"/>
      <c r="I146" s="51"/>
      <c r="J146" s="51"/>
      <c r="K146" s="51"/>
      <c r="L146" s="51"/>
      <c r="M146" s="51"/>
      <c r="N146" s="51"/>
      <c r="O146" s="51"/>
      <c r="P146" s="51"/>
      <c r="Q146" s="12"/>
    </row>
    <row r="147" spans="1:17" x14ac:dyDescent="0.25">
      <c r="A147" s="51">
        <v>18</v>
      </c>
      <c r="B147" s="51" t="s">
        <v>103</v>
      </c>
      <c r="C147" s="51" t="s">
        <v>162</v>
      </c>
      <c r="D147" s="51"/>
      <c r="E147" s="51"/>
      <c r="F147" s="51"/>
      <c r="G147" s="51"/>
      <c r="H147" s="51"/>
      <c r="I147" s="51"/>
      <c r="J147" s="51"/>
      <c r="K147" s="51"/>
      <c r="L147" s="51"/>
      <c r="M147" s="51"/>
      <c r="N147" s="51"/>
      <c r="O147" s="51"/>
      <c r="P147" s="51"/>
      <c r="Q147" s="12"/>
    </row>
    <row r="148" spans="1:17" x14ac:dyDescent="0.25">
      <c r="A148" s="51">
        <v>19</v>
      </c>
      <c r="B148" s="51" t="s">
        <v>102</v>
      </c>
      <c r="C148" s="51" t="s">
        <v>163</v>
      </c>
      <c r="D148" s="51"/>
      <c r="E148" s="51"/>
      <c r="F148" s="51"/>
      <c r="G148" s="51"/>
      <c r="H148" s="51"/>
      <c r="I148" s="51"/>
      <c r="J148" s="51"/>
      <c r="K148" s="51"/>
      <c r="L148" s="51"/>
      <c r="M148" s="51"/>
      <c r="N148" s="51"/>
      <c r="O148" s="51"/>
      <c r="P148" s="51"/>
      <c r="Q148" s="12"/>
    </row>
    <row r="149" spans="1:17" x14ac:dyDescent="0.25">
      <c r="A149" s="51">
        <v>20</v>
      </c>
      <c r="B149" s="51" t="s">
        <v>109</v>
      </c>
      <c r="C149" s="51" t="s">
        <v>173</v>
      </c>
      <c r="D149" s="51"/>
      <c r="E149" s="51"/>
      <c r="F149" s="51"/>
      <c r="G149" s="51"/>
      <c r="H149" s="51">
        <v>0.5</v>
      </c>
      <c r="I149" s="51">
        <v>1</v>
      </c>
      <c r="J149" s="51">
        <v>1</v>
      </c>
      <c r="K149" s="51">
        <v>0.5</v>
      </c>
      <c r="L149" s="51"/>
      <c r="M149" s="51"/>
      <c r="N149" s="51"/>
      <c r="O149" s="51"/>
      <c r="P149" s="51"/>
      <c r="Q149" s="12"/>
    </row>
    <row r="150" spans="1:17" x14ac:dyDescent="0.25">
      <c r="A150" s="51">
        <v>21</v>
      </c>
      <c r="B150" s="51" t="s">
        <v>119</v>
      </c>
      <c r="C150" s="51" t="s">
        <v>171</v>
      </c>
      <c r="D150" s="51"/>
      <c r="E150" s="51"/>
      <c r="F150" s="51"/>
      <c r="G150" s="51"/>
      <c r="H150" s="51">
        <v>0.5</v>
      </c>
      <c r="I150" s="51">
        <v>1</v>
      </c>
      <c r="J150" s="51"/>
      <c r="K150" s="51">
        <v>0.5</v>
      </c>
      <c r="L150" s="51"/>
      <c r="M150" s="51"/>
      <c r="N150" s="51"/>
      <c r="O150" s="51"/>
      <c r="P150" s="51"/>
      <c r="Q150" s="12"/>
    </row>
    <row r="151" spans="1:17" x14ac:dyDescent="0.25">
      <c r="A151" s="51"/>
      <c r="B151" s="164" t="s">
        <v>492</v>
      </c>
      <c r="C151" s="51"/>
      <c r="D151" s="51"/>
      <c r="E151" s="51"/>
      <c r="F151" s="51"/>
      <c r="G151" s="51"/>
      <c r="H151" s="51"/>
      <c r="I151" s="51"/>
      <c r="J151" s="51"/>
      <c r="K151" s="51">
        <v>1.3</v>
      </c>
      <c r="L151" s="51"/>
      <c r="M151" s="51"/>
      <c r="N151" s="51"/>
      <c r="O151" s="51"/>
      <c r="P151" s="51"/>
      <c r="Q151" s="12"/>
    </row>
    <row r="152" spans="1:17" s="12" customFormat="1" x14ac:dyDescent="0.25">
      <c r="B152" s="346"/>
    </row>
    <row r="153" spans="1:17" ht="55.2" x14ac:dyDescent="0.25">
      <c r="A153" s="12"/>
      <c r="B153" s="12"/>
      <c r="C153" s="313" t="s">
        <v>476</v>
      </c>
      <c r="D153" s="313"/>
      <c r="E153" s="314" t="s">
        <v>417</v>
      </c>
      <c r="F153" s="314"/>
      <c r="G153" s="315" t="s">
        <v>266</v>
      </c>
      <c r="H153" s="316" t="s">
        <v>257</v>
      </c>
      <c r="I153" s="315" t="s">
        <v>268</v>
      </c>
      <c r="J153" s="316" t="s">
        <v>258</v>
      </c>
      <c r="K153" s="317" t="s">
        <v>259</v>
      </c>
      <c r="L153" s="317" t="s">
        <v>260</v>
      </c>
      <c r="M153" s="318" t="s">
        <v>261</v>
      </c>
      <c r="N153" s="318" t="s">
        <v>262</v>
      </c>
      <c r="O153" s="318" t="s">
        <v>263</v>
      </c>
      <c r="P153" s="319" t="s">
        <v>264</v>
      </c>
      <c r="Q153" s="312" t="s">
        <v>462</v>
      </c>
    </row>
    <row r="154" spans="1:17" x14ac:dyDescent="0.25">
      <c r="A154" s="51">
        <v>1</v>
      </c>
      <c r="B154" s="51" t="s">
        <v>463</v>
      </c>
      <c r="C154" s="51" t="s">
        <v>464</v>
      </c>
      <c r="D154" s="293" t="s">
        <v>419</v>
      </c>
      <c r="E154" s="51">
        <v>3</v>
      </c>
      <c r="F154" s="51"/>
      <c r="G154" s="51"/>
      <c r="H154" s="51"/>
      <c r="I154" s="51"/>
      <c r="J154" s="51"/>
      <c r="K154" s="51"/>
      <c r="L154" s="51"/>
      <c r="M154" s="51"/>
      <c r="N154" s="51"/>
      <c r="O154" s="51"/>
      <c r="P154" s="51"/>
      <c r="Q154" s="51"/>
    </row>
    <row r="155" spans="1:17" x14ac:dyDescent="0.25">
      <c r="A155" s="51"/>
      <c r="B155" s="51"/>
      <c r="C155" s="51" t="s">
        <v>477</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3</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2</v>
      </c>
      <c r="B158" s="51" t="s">
        <v>465</v>
      </c>
      <c r="C158" s="51" t="s">
        <v>466</v>
      </c>
      <c r="D158" s="293" t="s">
        <v>419</v>
      </c>
      <c r="E158" s="51">
        <v>6</v>
      </c>
      <c r="F158" s="51"/>
      <c r="G158" s="51"/>
      <c r="H158" s="51"/>
      <c r="I158" s="51"/>
      <c r="J158" s="51"/>
      <c r="K158" s="51"/>
      <c r="L158" s="51"/>
      <c r="M158" s="51"/>
      <c r="N158" s="51"/>
      <c r="O158" s="51"/>
      <c r="P158" s="51"/>
      <c r="Q158" s="51"/>
    </row>
    <row r="159" spans="1:17" x14ac:dyDescent="0.25">
      <c r="A159" s="51"/>
      <c r="B159" s="51"/>
      <c r="C159" s="51" t="s">
        <v>478</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6</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3</v>
      </c>
      <c r="B162" s="51" t="s">
        <v>467</v>
      </c>
      <c r="C162" s="51" t="s">
        <v>468</v>
      </c>
      <c r="D162" s="293" t="s">
        <v>419</v>
      </c>
      <c r="E162" s="51">
        <v>5</v>
      </c>
      <c r="F162" s="51"/>
      <c r="G162" s="51"/>
      <c r="H162" s="51"/>
      <c r="I162" s="51"/>
      <c r="J162" s="51"/>
      <c r="K162" s="51"/>
      <c r="L162" s="51"/>
      <c r="M162" s="51"/>
      <c r="N162" s="51"/>
      <c r="O162" s="51"/>
      <c r="P162" s="51"/>
      <c r="Q162" s="51"/>
    </row>
    <row r="163" spans="1:17" x14ac:dyDescent="0.25">
      <c r="A163" s="51"/>
      <c r="B163" s="51"/>
      <c r="C163" s="51" t="s">
        <v>479</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3</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4</v>
      </c>
      <c r="B166" s="51" t="s">
        <v>469</v>
      </c>
      <c r="C166" s="51" t="s">
        <v>470</v>
      </c>
      <c r="D166" s="293" t="s">
        <v>419</v>
      </c>
      <c r="E166" s="51">
        <v>0</v>
      </c>
      <c r="F166" s="51"/>
      <c r="G166" s="51"/>
      <c r="H166" s="51"/>
      <c r="I166" s="51"/>
      <c r="J166" s="51"/>
      <c r="K166" s="51"/>
      <c r="L166" s="51"/>
      <c r="M166" s="51"/>
      <c r="N166" s="51"/>
      <c r="O166" s="51"/>
      <c r="P166" s="51"/>
      <c r="Q166" s="51"/>
    </row>
    <row r="167" spans="1:17" x14ac:dyDescent="0.25">
      <c r="A167" s="51"/>
      <c r="B167" s="51"/>
      <c r="C167" s="51" t="s">
        <v>480</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4</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5</v>
      </c>
      <c r="B170" s="51" t="s">
        <v>471</v>
      </c>
      <c r="C170" s="51" t="s">
        <v>472</v>
      </c>
      <c r="D170" s="293" t="s">
        <v>419</v>
      </c>
      <c r="E170" s="51">
        <v>0</v>
      </c>
      <c r="F170" s="51"/>
      <c r="G170" s="51"/>
      <c r="H170" s="51"/>
      <c r="I170" s="51"/>
      <c r="J170" s="51"/>
      <c r="K170" s="51"/>
      <c r="L170" s="51"/>
      <c r="M170" s="51"/>
      <c r="N170" s="51"/>
      <c r="O170" s="51"/>
      <c r="P170" s="51"/>
      <c r="Q170" s="51"/>
    </row>
    <row r="171" spans="1:17" x14ac:dyDescent="0.25">
      <c r="A171" s="51"/>
      <c r="B171" s="51"/>
      <c r="C171" s="51" t="s">
        <v>481</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3</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6</v>
      </c>
      <c r="B174" s="51" t="s">
        <v>473</v>
      </c>
      <c r="C174" s="51" t="s">
        <v>377</v>
      </c>
      <c r="D174" s="293" t="s">
        <v>419</v>
      </c>
      <c r="E174" s="51">
        <v>0</v>
      </c>
      <c r="F174" s="51"/>
      <c r="G174" s="51"/>
      <c r="H174" s="51"/>
      <c r="I174" s="51"/>
      <c r="J174" s="51"/>
      <c r="K174" s="51"/>
      <c r="L174" s="51"/>
      <c r="M174" s="51"/>
      <c r="N174" s="51"/>
      <c r="O174" s="51"/>
      <c r="P174" s="51"/>
      <c r="Q174" s="51"/>
    </row>
    <row r="175" spans="1:17" x14ac:dyDescent="0.25">
      <c r="A175" s="51"/>
      <c r="B175" s="51"/>
      <c r="C175" s="51" t="s">
        <v>482</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1</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7</v>
      </c>
      <c r="B178" s="51" t="s">
        <v>474</v>
      </c>
      <c r="C178" s="51" t="s">
        <v>381</v>
      </c>
      <c r="D178" s="293" t="s">
        <v>419</v>
      </c>
      <c r="E178" s="51">
        <v>5</v>
      </c>
      <c r="F178" s="51"/>
      <c r="G178" s="51"/>
      <c r="H178" s="51"/>
      <c r="I178" s="51"/>
      <c r="J178" s="51"/>
      <c r="K178" s="51"/>
      <c r="L178" s="51"/>
      <c r="M178" s="51"/>
      <c r="N178" s="51"/>
      <c r="O178" s="51"/>
      <c r="P178" s="51"/>
      <c r="Q178" s="51"/>
    </row>
    <row r="179" spans="1:17" x14ac:dyDescent="0.25">
      <c r="A179" s="51"/>
      <c r="B179" s="51"/>
      <c r="C179" s="51" t="s">
        <v>483</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3</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row r="182" spans="1:17" x14ac:dyDescent="0.25">
      <c r="A182" s="51">
        <v>8</v>
      </c>
      <c r="B182" s="51" t="s">
        <v>475</v>
      </c>
      <c r="C182" s="51" t="s">
        <v>385</v>
      </c>
      <c r="D182" s="293" t="s">
        <v>419</v>
      </c>
      <c r="E182" s="51">
        <v>0</v>
      </c>
      <c r="F182" s="51"/>
      <c r="G182" s="51"/>
      <c r="H182" s="51"/>
      <c r="I182" s="51"/>
      <c r="J182" s="51"/>
      <c r="K182" s="51"/>
      <c r="L182" s="51"/>
      <c r="M182" s="51"/>
      <c r="N182" s="51"/>
      <c r="O182" s="51"/>
      <c r="P182" s="51"/>
      <c r="Q182" s="51"/>
    </row>
    <row r="183" spans="1:17" x14ac:dyDescent="0.25">
      <c r="A183" s="51"/>
      <c r="B183" s="51"/>
      <c r="C183" s="51" t="s">
        <v>484</v>
      </c>
      <c r="D183" s="293" t="s">
        <v>420</v>
      </c>
      <c r="E183" s="51"/>
      <c r="F183" s="51"/>
      <c r="G183" s="51"/>
      <c r="H183" s="51"/>
      <c r="I183" s="51"/>
      <c r="J183" s="51"/>
      <c r="K183" s="51"/>
      <c r="L183" s="51"/>
      <c r="M183" s="51"/>
      <c r="N183" s="51"/>
      <c r="O183" s="51"/>
      <c r="P183" s="51"/>
      <c r="Q183" s="51"/>
    </row>
    <row r="184" spans="1:17" x14ac:dyDescent="0.25">
      <c r="A184" s="51"/>
      <c r="B184" s="51"/>
      <c r="C184" s="51"/>
      <c r="D184" s="293" t="s">
        <v>421</v>
      </c>
      <c r="E184" s="51">
        <v>6</v>
      </c>
      <c r="F184" s="51"/>
      <c r="G184" s="51"/>
      <c r="H184" s="51"/>
      <c r="I184" s="51"/>
      <c r="J184" s="51"/>
      <c r="K184" s="51"/>
      <c r="L184" s="51"/>
      <c r="M184" s="51"/>
      <c r="N184" s="51"/>
      <c r="O184" s="51"/>
      <c r="P184" s="51"/>
      <c r="Q184" s="51"/>
    </row>
    <row r="185" spans="1:17" x14ac:dyDescent="0.25">
      <c r="A185" s="51"/>
      <c r="B185" s="51"/>
      <c r="C185" s="51"/>
      <c r="D185" s="293" t="s">
        <v>422</v>
      </c>
      <c r="E185" s="51"/>
      <c r="F185" s="51"/>
      <c r="G185" s="51"/>
      <c r="H185" s="51"/>
      <c r="I185" s="51"/>
      <c r="J185" s="51"/>
      <c r="K185" s="51"/>
      <c r="L185" s="51"/>
      <c r="M185" s="51"/>
      <c r="N185" s="51"/>
      <c r="O185" s="51"/>
      <c r="P185" s="51"/>
      <c r="Q185" s="51"/>
    </row>
  </sheetData>
  <phoneticPr fontId="9" type="noConversion"/>
  <pageMargins left="0.7" right="0.7" top="0.75" bottom="0.75" header="0.3" footer="0.3"/>
  <pageSetup paperSize="9" orientation="portrait" r:id="rId1"/>
  <ignoredErrors>
    <ignoredError sqref="K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48"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48"/>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48"/>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49" t="s">
        <v>269</v>
      </c>
      <c r="D135" s="350"/>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47"/>
      <c r="W135" s="347"/>
      <c r="X135" s="347"/>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49" t="s">
        <v>269</v>
      </c>
      <c r="D173" s="350"/>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SA5#158</vt: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ZL</cp:lastModifiedBy>
  <dcterms:created xsi:type="dcterms:W3CDTF">2021-12-07T06:17:23Z</dcterms:created>
  <dcterms:modified xsi:type="dcterms:W3CDTF">2024-10-26T01:35:59Z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