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D:\Zou Lan\2024工作\标准工作\3GPP\SA5#156\rapp calls\#156.1\"/>
    </mc:Choice>
  </mc:AlternateContent>
  <xr:revisionPtr revIDLastSave="0" documentId="13_ncr:1_{6C1BED23-7286-4C55-B2E3-8FA62D26D738}" xr6:coauthVersionLast="36" xr6:coauthVersionMax="36" xr10:uidLastSave="{00000000-0000-0000-0000-000000000000}"/>
  <bookViews>
    <workbookView xWindow="1320" yWindow="492" windowWidth="21720" windowHeight="11160" tabRatio="692" xr2:uid="{00000000-000D-0000-FFFF-FFFF00000000}"/>
  </bookViews>
  <sheets>
    <sheet name="SA5#157" sheetId="11" r:id="rId1"/>
    <sheet name="SA5#156" sheetId="10" r:id="rId2"/>
    <sheet name="SA5 Work Plan post" sheetId="7" r:id="rId3"/>
    <sheet name="SA#155 Stats update" sheetId="8" r:id="rId4"/>
    <sheet name="History TU tdocs information" sheetId="9"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8" i="11" l="1"/>
  <c r="O118" i="11"/>
  <c r="N118" i="11"/>
  <c r="M118" i="11"/>
  <c r="L118" i="11"/>
  <c r="K118" i="11"/>
  <c r="J118" i="11"/>
  <c r="I118" i="11"/>
  <c r="H118" i="11"/>
  <c r="G118" i="11"/>
  <c r="E118" i="11"/>
  <c r="P117" i="11"/>
  <c r="P119" i="11" s="1"/>
  <c r="O117" i="11"/>
  <c r="O119" i="11" s="1"/>
  <c r="N117" i="11"/>
  <c r="N119" i="11" s="1"/>
  <c r="M117" i="11"/>
  <c r="M119" i="11" s="1"/>
  <c r="L117" i="11"/>
  <c r="L119" i="11" s="1"/>
  <c r="K117" i="11"/>
  <c r="K119" i="11" s="1"/>
  <c r="J117" i="11"/>
  <c r="J119" i="11" s="1"/>
  <c r="I117" i="11"/>
  <c r="I119" i="11" s="1"/>
  <c r="H117" i="11"/>
  <c r="H119" i="11" s="1"/>
  <c r="G117" i="11"/>
  <c r="G119" i="11" s="1"/>
  <c r="E117" i="11"/>
  <c r="F113" i="11"/>
  <c r="Q112" i="11"/>
  <c r="F112" i="11"/>
  <c r="F111" i="11"/>
  <c r="Q110" i="11"/>
  <c r="F110" i="11"/>
  <c r="F109" i="11"/>
  <c r="Q108" i="11"/>
  <c r="F108" i="11"/>
  <c r="F107" i="11"/>
  <c r="Q106" i="11"/>
  <c r="F106" i="11"/>
  <c r="F105" i="11"/>
  <c r="Q104" i="11"/>
  <c r="F104" i="11"/>
  <c r="F103" i="11"/>
  <c r="Q102" i="11"/>
  <c r="F102" i="11"/>
  <c r="F101" i="11"/>
  <c r="Q100" i="11"/>
  <c r="F100" i="11"/>
  <c r="F99" i="11"/>
  <c r="Q98" i="11"/>
  <c r="F98" i="11"/>
  <c r="F97" i="11"/>
  <c r="Q96" i="11"/>
  <c r="F96" i="11"/>
  <c r="F95" i="11"/>
  <c r="Q94" i="11"/>
  <c r="F94" i="11"/>
  <c r="F93" i="11"/>
  <c r="Q92" i="11"/>
  <c r="F92" i="11"/>
  <c r="F91" i="11"/>
  <c r="Q90" i="11"/>
  <c r="F90" i="11"/>
  <c r="F89" i="11"/>
  <c r="Q88" i="11"/>
  <c r="F88" i="11"/>
  <c r="F87" i="11"/>
  <c r="Q86" i="11"/>
  <c r="F86" i="11"/>
  <c r="F85" i="11"/>
  <c r="Q84" i="11"/>
  <c r="F84" i="11"/>
  <c r="F83" i="11"/>
  <c r="Q82" i="11"/>
  <c r="F82" i="11"/>
  <c r="F81" i="11"/>
  <c r="Q80" i="11"/>
  <c r="F80" i="11"/>
  <c r="F79" i="11"/>
  <c r="Q78" i="11"/>
  <c r="F78" i="11"/>
  <c r="F77" i="11"/>
  <c r="Q76" i="11"/>
  <c r="F76" i="11"/>
  <c r="F75" i="11"/>
  <c r="Q74" i="11"/>
  <c r="F74" i="11"/>
  <c r="F73" i="11"/>
  <c r="Q72" i="11"/>
  <c r="F72" i="11"/>
  <c r="F71" i="11"/>
  <c r="Q70" i="11"/>
  <c r="F70" i="11"/>
  <c r="F69" i="11"/>
  <c r="Q68" i="11"/>
  <c r="F68" i="11"/>
  <c r="F67" i="11"/>
  <c r="Q66" i="11"/>
  <c r="F66" i="11"/>
  <c r="F65" i="11"/>
  <c r="Q64" i="11"/>
  <c r="F64" i="11"/>
  <c r="F63" i="11"/>
  <c r="Q62" i="11"/>
  <c r="F62" i="11"/>
  <c r="Q60" i="11"/>
  <c r="F60" i="11"/>
  <c r="F59" i="11"/>
  <c r="Q58" i="11"/>
  <c r="F58" i="11"/>
  <c r="F57" i="11"/>
  <c r="Q56" i="11"/>
  <c r="F56" i="11"/>
  <c r="F55" i="11"/>
  <c r="Q54" i="11"/>
  <c r="F54" i="11"/>
  <c r="F53" i="11"/>
  <c r="Q52" i="11"/>
  <c r="F52" i="11"/>
  <c r="F51" i="11"/>
  <c r="Q50" i="11"/>
  <c r="F50" i="11"/>
  <c r="F49" i="11"/>
  <c r="Q48" i="11"/>
  <c r="F48" i="11"/>
  <c r="F47" i="11"/>
  <c r="Q46" i="11"/>
  <c r="F46" i="11"/>
  <c r="F45" i="11"/>
  <c r="Q44" i="11"/>
  <c r="F44" i="11"/>
  <c r="F43" i="11"/>
  <c r="Q42" i="11"/>
  <c r="F42" i="11"/>
  <c r="F41" i="11"/>
  <c r="Q40" i="11"/>
  <c r="F40" i="11"/>
  <c r="F39" i="11"/>
  <c r="Q38" i="11"/>
  <c r="F38" i="11"/>
  <c r="F37" i="11"/>
  <c r="Q36" i="11"/>
  <c r="F36" i="11"/>
  <c r="F35" i="11"/>
  <c r="Q34" i="11"/>
  <c r="F34" i="11"/>
  <c r="F33" i="11"/>
  <c r="F118" i="11" s="1"/>
  <c r="Q32" i="11"/>
  <c r="F32" i="11"/>
  <c r="F31" i="11"/>
  <c r="Q30" i="11"/>
  <c r="F30" i="11"/>
  <c r="P25" i="11"/>
  <c r="H25" i="11"/>
  <c r="J23" i="11"/>
  <c r="I23" i="11"/>
  <c r="H23" i="11"/>
  <c r="G23" i="11"/>
  <c r="P22" i="11"/>
  <c r="O22" i="11"/>
  <c r="N22" i="11"/>
  <c r="M22" i="11"/>
  <c r="L22" i="11"/>
  <c r="K22" i="11"/>
  <c r="J22" i="11"/>
  <c r="I22" i="11"/>
  <c r="H22" i="11"/>
  <c r="G22" i="11"/>
  <c r="J19" i="11"/>
  <c r="J26" i="11" s="1"/>
  <c r="I19" i="11"/>
  <c r="I26" i="11" s="1"/>
  <c r="H19" i="11"/>
  <c r="H26" i="11" s="1"/>
  <c r="G19" i="11"/>
  <c r="G26" i="11" s="1"/>
  <c r="P18" i="11"/>
  <c r="O18" i="11"/>
  <c r="O25" i="11" s="1"/>
  <c r="N18" i="11"/>
  <c r="N25" i="11" s="1"/>
  <c r="M18" i="11"/>
  <c r="M25" i="11" s="1"/>
  <c r="L18" i="11"/>
  <c r="L25" i="11" s="1"/>
  <c r="K18" i="11"/>
  <c r="K25" i="11" s="1"/>
  <c r="J18" i="11"/>
  <c r="J25" i="11" s="1"/>
  <c r="I18" i="11"/>
  <c r="I25" i="11" s="1"/>
  <c r="H18" i="11"/>
  <c r="G18" i="11"/>
  <c r="G25" i="11" s="1"/>
  <c r="F117" i="11" l="1"/>
  <c r="E119" i="11"/>
  <c r="F119" i="11"/>
  <c r="J19" i="10"/>
  <c r="J26" i="10"/>
  <c r="J23" i="10" l="1"/>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<sst xmlns="http://schemas.openxmlformats.org/spreadsheetml/2006/main" count="1460" uniqueCount="489">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</sst>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9"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s>
  <fills count="2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41">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58" fillId="0" borderId="18" xfId="0" applyFont="1" applyBorder="1"/>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76"/>
  <sheetViews>
    <sheetView tabSelected="1" topLeftCell="A16" workbookViewId="0">
      <selection activeCell="K38" sqref="K38"/>
    </sheetView>
  </sheetViews>
  <sheetFormatPr defaultRowHeight="13.8" x14ac:dyDescent="0.25"/>
  <sheetData>
    <row r="1" spans="1:17" ht="15.6" x14ac:dyDescent="0.25">
      <c r="A1" s="51"/>
      <c r="B1" s="51"/>
      <c r="C1" s="306"/>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259"/>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12.35</v>
      </c>
      <c r="L22" s="327">
        <f t="shared" si="1"/>
        <v>10.129999999999999</v>
      </c>
      <c r="M22" s="327">
        <f t="shared" si="1"/>
        <v>2.8</v>
      </c>
      <c r="N22" s="327">
        <f t="shared" si="1"/>
        <v>2.2999999999999998</v>
      </c>
      <c r="O22" s="327">
        <f t="shared" si="1"/>
        <v>1.8</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c r="L23" s="264"/>
      <c r="M23" s="264"/>
      <c r="N23" s="264"/>
      <c r="O23" s="264"/>
      <c r="P23" s="264"/>
      <c r="Q23" s="12"/>
    </row>
    <row r="24" spans="1:17" x14ac:dyDescent="0.25">
      <c r="A24" s="51"/>
      <c r="B24" s="51"/>
      <c r="C24" s="284" t="s">
        <v>413</v>
      </c>
      <c r="D24" s="284"/>
      <c r="E24" s="284"/>
      <c r="F24" s="284"/>
      <c r="G24" s="285"/>
      <c r="H24" s="285"/>
      <c r="I24" s="285"/>
      <c r="J24" s="286"/>
      <c r="K24" s="285"/>
      <c r="L24" s="285"/>
      <c r="M24" s="285"/>
      <c r="N24" s="285"/>
      <c r="O24" s="285"/>
      <c r="P24" s="305"/>
      <c r="Q24" s="12"/>
    </row>
    <row r="25" spans="1:17" x14ac:dyDescent="0.25">
      <c r="A25" s="51"/>
      <c r="B25" s="51"/>
      <c r="C25" s="273" t="s">
        <v>408</v>
      </c>
      <c r="D25" s="273"/>
      <c r="E25" s="273"/>
      <c r="F25" s="273"/>
      <c r="G25" s="261">
        <f>G18+G21</f>
        <v>5.5</v>
      </c>
      <c r="H25" s="261">
        <f>H18+H21</f>
        <v>18.5</v>
      </c>
      <c r="I25" s="261">
        <f>I18+I21</f>
        <v>18.5</v>
      </c>
      <c r="J25" s="263">
        <f>J18+J21</f>
        <v>18.5</v>
      </c>
      <c r="K25" s="261">
        <f t="shared" ref="K25:P25" si="2">K18+K21</f>
        <v>18.5</v>
      </c>
      <c r="L25" s="261">
        <f t="shared" si="2"/>
        <v>18.5</v>
      </c>
      <c r="M25" s="261">
        <f t="shared" si="2"/>
        <v>16.5</v>
      </c>
      <c r="N25" s="261">
        <f t="shared" si="2"/>
        <v>16.5</v>
      </c>
      <c r="O25" s="261">
        <f t="shared" si="2"/>
        <v>16.5</v>
      </c>
      <c r="P25" s="294">
        <f t="shared" si="2"/>
        <v>16.5</v>
      </c>
      <c r="Q25" s="12"/>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c r="Q26" s="12"/>
    </row>
    <row r="27" spans="1:17" x14ac:dyDescent="0.25">
      <c r="A27" s="51"/>
      <c r="B27" s="51"/>
      <c r="C27" s="51"/>
      <c r="D27" s="51"/>
      <c r="E27" s="51"/>
      <c r="F27" s="51"/>
      <c r="G27" s="51"/>
      <c r="H27" s="51"/>
      <c r="I27" s="51"/>
      <c r="J27" s="51"/>
      <c r="K27" s="51"/>
      <c r="L27" s="51"/>
      <c r="M27" s="51"/>
      <c r="N27" s="51"/>
      <c r="O27" s="51"/>
      <c r="P27" s="51"/>
      <c r="Q27" s="12"/>
    </row>
    <row r="28" spans="1:17" x14ac:dyDescent="0.25">
      <c r="A28" s="51"/>
      <c r="B28" s="51"/>
      <c r="C28" s="51"/>
      <c r="D28" s="51"/>
      <c r="E28" s="51"/>
      <c r="F28" s="51"/>
      <c r="G28" s="51"/>
      <c r="H28" s="51"/>
      <c r="I28" s="51"/>
      <c r="J28" s="51"/>
      <c r="K28" s="51"/>
      <c r="L28" s="51"/>
      <c r="M28" s="51"/>
      <c r="N28" s="51"/>
      <c r="O28" s="51"/>
      <c r="P28" s="51"/>
      <c r="Q28" s="12"/>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x14ac:dyDescent="0.25">
      <c r="A31" s="51"/>
      <c r="B31" s="51"/>
      <c r="C31" s="165" t="s">
        <v>423</v>
      </c>
      <c r="D31" s="309" t="s">
        <v>420</v>
      </c>
      <c r="E31" s="308"/>
      <c r="F31" s="308">
        <f t="shared" ref="F31:F94" si="3">SUM(G31:P31)</f>
        <v>3.8200000000000003</v>
      </c>
      <c r="G31" s="308">
        <v>0</v>
      </c>
      <c r="H31" s="308">
        <v>1.67</v>
      </c>
      <c r="I31" s="308">
        <v>0.95</v>
      </c>
      <c r="J31" s="308">
        <v>1.2</v>
      </c>
      <c r="K31" s="308"/>
      <c r="L31" s="308"/>
      <c r="M31" s="308"/>
      <c r="N31" s="308"/>
      <c r="O31" s="308"/>
      <c r="P31" s="308"/>
      <c r="Q31" s="51"/>
    </row>
    <row r="32" spans="1:17" ht="41.4" x14ac:dyDescent="0.25">
      <c r="A32" s="51"/>
      <c r="B32" s="51"/>
      <c r="C32" s="165" t="s">
        <v>424</v>
      </c>
      <c r="D32" s="293" t="s">
        <v>421</v>
      </c>
      <c r="E32" s="51">
        <v>3.9</v>
      </c>
      <c r="F32" s="51">
        <f t="shared" si="3"/>
        <v>0</v>
      </c>
      <c r="G32" s="51"/>
      <c r="H32" s="51"/>
      <c r="I32" s="51"/>
      <c r="J32" s="51"/>
      <c r="K32" s="51"/>
      <c r="L32" s="51"/>
      <c r="M32" s="51"/>
      <c r="N32" s="51"/>
      <c r="O32" s="51"/>
      <c r="P32" s="51"/>
      <c r="Q32" s="51">
        <f>E32-G32-H32-I32</f>
        <v>3.9</v>
      </c>
    </row>
    <row r="33" spans="1:17" x14ac:dyDescent="0.25">
      <c r="A33" s="51"/>
      <c r="B33" s="51"/>
      <c r="C33" s="51"/>
      <c r="D33" s="309" t="s">
        <v>422</v>
      </c>
      <c r="E33" s="51"/>
      <c r="F33" s="308">
        <f t="shared" si="3"/>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3"/>
        <v>4.3000000000000007</v>
      </c>
      <c r="G34" s="51">
        <v>0</v>
      </c>
      <c r="H34" s="51">
        <v>1.3</v>
      </c>
      <c r="I34" s="51">
        <v>1.4</v>
      </c>
      <c r="J34" s="51">
        <v>1.6</v>
      </c>
      <c r="K34" s="51"/>
      <c r="L34" s="51"/>
      <c r="M34" s="51"/>
      <c r="N34" s="51"/>
      <c r="O34" s="51"/>
      <c r="P34" s="51"/>
      <c r="Q34" s="51">
        <f>E34-G34-H34-I34</f>
        <v>1.6</v>
      </c>
    </row>
    <row r="35" spans="1:17" x14ac:dyDescent="0.25">
      <c r="A35" s="51"/>
      <c r="B35" s="51"/>
      <c r="C35" s="51" t="s">
        <v>425</v>
      </c>
      <c r="D35" s="309" t="s">
        <v>420</v>
      </c>
      <c r="E35" s="51"/>
      <c r="F35" s="308">
        <f t="shared" si="3"/>
        <v>2.5099999999999998</v>
      </c>
      <c r="G35" s="308">
        <v>0</v>
      </c>
      <c r="H35" s="308">
        <v>0.61</v>
      </c>
      <c r="I35" s="308">
        <v>1.4</v>
      </c>
      <c r="J35" s="308">
        <v>0.5</v>
      </c>
      <c r="K35" s="308"/>
      <c r="L35" s="308"/>
      <c r="M35" s="308"/>
      <c r="N35" s="308"/>
      <c r="O35" s="308"/>
      <c r="P35" s="308"/>
      <c r="Q35" s="51"/>
    </row>
    <row r="36" spans="1:17" x14ac:dyDescent="0.25">
      <c r="A36" s="51"/>
      <c r="B36" s="51"/>
      <c r="C36" s="51"/>
      <c r="D36" s="293" t="s">
        <v>421</v>
      </c>
      <c r="E36" s="51">
        <v>4.2</v>
      </c>
      <c r="F36" s="51">
        <f t="shared" si="3"/>
        <v>4.2</v>
      </c>
      <c r="G36" s="51"/>
      <c r="H36" s="51"/>
      <c r="I36" s="51"/>
      <c r="J36" s="51"/>
      <c r="K36" s="51">
        <v>0.8</v>
      </c>
      <c r="L36" s="51">
        <v>1</v>
      </c>
      <c r="M36" s="51">
        <v>0.8</v>
      </c>
      <c r="N36" s="51">
        <v>0.8</v>
      </c>
      <c r="O36" s="51">
        <v>0.8</v>
      </c>
      <c r="P36" s="51"/>
      <c r="Q36" s="51">
        <f>E36-G36-H36-I36</f>
        <v>4.2</v>
      </c>
    </row>
    <row r="37" spans="1:17" x14ac:dyDescent="0.25">
      <c r="A37" s="51"/>
      <c r="B37" s="51"/>
      <c r="C37" s="51"/>
      <c r="D37" s="309" t="s">
        <v>422</v>
      </c>
      <c r="E37" s="51"/>
      <c r="F37" s="308">
        <f t="shared" si="3"/>
        <v>0</v>
      </c>
      <c r="G37" s="308"/>
      <c r="H37" s="308"/>
      <c r="I37" s="308"/>
      <c r="J37" s="308"/>
      <c r="K37" s="308"/>
      <c r="L37" s="308"/>
      <c r="M37" s="308"/>
      <c r="N37" s="308"/>
      <c r="O37" s="308"/>
      <c r="P37" s="308"/>
      <c r="Q37" s="51"/>
    </row>
    <row r="38" spans="1:17" x14ac:dyDescent="0.25">
      <c r="A38" s="51">
        <v>3</v>
      </c>
      <c r="B38" s="51" t="s">
        <v>5</v>
      </c>
      <c r="C38" s="51" t="s">
        <v>129</v>
      </c>
      <c r="D38" s="293" t="s">
        <v>419</v>
      </c>
      <c r="E38" s="340">
        <v>4</v>
      </c>
      <c r="F38" s="51">
        <f t="shared" si="3"/>
        <v>4</v>
      </c>
      <c r="G38" s="51">
        <v>0.5</v>
      </c>
      <c r="H38" s="51">
        <v>1.25</v>
      </c>
      <c r="I38" s="51">
        <v>1</v>
      </c>
      <c r="J38" s="51">
        <v>0.75</v>
      </c>
      <c r="K38" s="51">
        <v>0.5</v>
      </c>
      <c r="L38" s="51"/>
      <c r="M38" s="51"/>
      <c r="N38" s="51"/>
      <c r="O38" s="51"/>
      <c r="P38" s="51"/>
      <c r="Q38" s="51">
        <f>E38-G38-H38-I38</f>
        <v>1.25</v>
      </c>
    </row>
    <row r="39" spans="1:17" x14ac:dyDescent="0.25">
      <c r="A39" s="51"/>
      <c r="B39" s="51"/>
      <c r="C39" s="51" t="s">
        <v>426</v>
      </c>
      <c r="D39" s="293" t="s">
        <v>420</v>
      </c>
      <c r="E39" s="51"/>
      <c r="F39" s="308">
        <f t="shared" si="3"/>
        <v>2.84</v>
      </c>
      <c r="G39" s="308">
        <v>0.5</v>
      </c>
      <c r="H39" s="308">
        <v>0.84</v>
      </c>
      <c r="I39" s="308">
        <v>1</v>
      </c>
      <c r="J39" s="308">
        <v>0.5</v>
      </c>
      <c r="K39" s="308"/>
      <c r="L39" s="308"/>
      <c r="M39" s="308"/>
      <c r="N39" s="308"/>
      <c r="O39" s="308"/>
      <c r="P39" s="308"/>
      <c r="Q39" s="51"/>
    </row>
    <row r="40" spans="1:17" x14ac:dyDescent="0.25">
      <c r="A40" s="51"/>
      <c r="B40" s="51"/>
      <c r="C40" s="51" t="s">
        <v>427</v>
      </c>
      <c r="D40" s="293" t="s">
        <v>421</v>
      </c>
      <c r="E40" s="340">
        <v>4</v>
      </c>
      <c r="F40" s="51">
        <f t="shared" si="3"/>
        <v>4</v>
      </c>
      <c r="G40" s="51"/>
      <c r="H40" s="51"/>
      <c r="I40" s="51"/>
      <c r="J40" s="51"/>
      <c r="K40" s="51"/>
      <c r="L40" s="51">
        <v>1</v>
      </c>
      <c r="M40" s="51">
        <v>1</v>
      </c>
      <c r="N40" s="51">
        <v>1</v>
      </c>
      <c r="O40" s="51">
        <v>1</v>
      </c>
      <c r="P40" s="51">
        <v>0</v>
      </c>
      <c r="Q40" s="51">
        <f>E40-G40-H40-I40</f>
        <v>4</v>
      </c>
    </row>
    <row r="41" spans="1:17" x14ac:dyDescent="0.25">
      <c r="A41" s="51"/>
      <c r="B41" s="51"/>
      <c r="C41" s="51"/>
      <c r="D41" s="293" t="s">
        <v>422</v>
      </c>
      <c r="E41" s="51"/>
      <c r="F41" s="308">
        <f t="shared" si="3"/>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3"/>
        <v>6.4</v>
      </c>
      <c r="G42" s="51">
        <v>0.5</v>
      </c>
      <c r="H42" s="51">
        <v>1.6</v>
      </c>
      <c r="I42" s="51">
        <v>1.25</v>
      </c>
      <c r="J42" s="51">
        <v>1.1200000000000001</v>
      </c>
      <c r="K42" s="51">
        <v>1</v>
      </c>
      <c r="L42" s="51">
        <v>0.93</v>
      </c>
      <c r="M42" s="51"/>
      <c r="N42" s="51"/>
      <c r="O42" s="51"/>
      <c r="P42" s="51"/>
      <c r="Q42" s="51">
        <f>E42-G42-H42-I42</f>
        <v>3.0500000000000007</v>
      </c>
    </row>
    <row r="43" spans="1:17" x14ac:dyDescent="0.25">
      <c r="A43" s="51"/>
      <c r="B43" s="51"/>
      <c r="C43" s="51" t="s">
        <v>428</v>
      </c>
      <c r="D43" s="293" t="s">
        <v>420</v>
      </c>
      <c r="E43" s="51"/>
      <c r="F43" s="308">
        <f t="shared" si="3"/>
        <v>3.51</v>
      </c>
      <c r="G43" s="308">
        <v>0.3</v>
      </c>
      <c r="H43" s="308">
        <v>0.84</v>
      </c>
      <c r="I43" s="308">
        <v>1.25</v>
      </c>
      <c r="J43" s="308">
        <v>1.1200000000000001</v>
      </c>
      <c r="K43" s="308"/>
      <c r="L43" s="308"/>
      <c r="M43" s="308"/>
      <c r="N43" s="308"/>
      <c r="O43" s="308"/>
      <c r="P43" s="308"/>
      <c r="Q43" s="51"/>
    </row>
    <row r="44" spans="1:17" x14ac:dyDescent="0.25">
      <c r="A44" s="51"/>
      <c r="B44" s="51"/>
      <c r="C44" s="51" t="s">
        <v>429</v>
      </c>
      <c r="D44" s="293" t="s">
        <v>421</v>
      </c>
      <c r="E44" s="51">
        <v>3</v>
      </c>
      <c r="F44" s="51">
        <f t="shared" si="3"/>
        <v>1.5</v>
      </c>
      <c r="G44" s="51"/>
      <c r="H44" s="51"/>
      <c r="I44" s="51"/>
      <c r="J44" s="51"/>
      <c r="K44" s="51"/>
      <c r="L44" s="51"/>
      <c r="M44" s="51">
        <v>1</v>
      </c>
      <c r="N44" s="51">
        <v>0.5</v>
      </c>
      <c r="O44" s="51"/>
      <c r="P44" s="51"/>
      <c r="Q44" s="51">
        <f>E44-G44-H44-I44</f>
        <v>3</v>
      </c>
    </row>
    <row r="45" spans="1:17" x14ac:dyDescent="0.25">
      <c r="A45" s="51"/>
      <c r="B45" s="51"/>
      <c r="C45" s="51"/>
      <c r="D45" s="293" t="s">
        <v>422</v>
      </c>
      <c r="E45" s="51"/>
      <c r="F45" s="308">
        <f t="shared" si="3"/>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3"/>
        <v>3</v>
      </c>
      <c r="G46" s="51">
        <v>0.5</v>
      </c>
      <c r="H46" s="51">
        <v>0.5</v>
      </c>
      <c r="I46" s="51">
        <v>0.5</v>
      </c>
      <c r="J46" s="51">
        <v>0.8</v>
      </c>
      <c r="K46" s="51">
        <v>0.7</v>
      </c>
      <c r="L46" s="51"/>
      <c r="M46" s="51"/>
      <c r="N46" s="51"/>
      <c r="O46" s="51"/>
      <c r="P46" s="51"/>
      <c r="Q46" s="51">
        <f>E46-G46-H46-I46</f>
        <v>1.5</v>
      </c>
    </row>
    <row r="47" spans="1:17" x14ac:dyDescent="0.25">
      <c r="A47" s="51"/>
      <c r="B47" s="51"/>
      <c r="C47" s="51" t="s">
        <v>430</v>
      </c>
      <c r="D47" s="293" t="s">
        <v>420</v>
      </c>
      <c r="E47" s="51"/>
      <c r="F47" s="308">
        <f t="shared" si="3"/>
        <v>2.27</v>
      </c>
      <c r="G47" s="308">
        <v>0.3</v>
      </c>
      <c r="H47" s="308">
        <v>0.67</v>
      </c>
      <c r="I47" s="308">
        <v>0.5</v>
      </c>
      <c r="J47" s="308">
        <v>0.8</v>
      </c>
      <c r="K47" s="308"/>
      <c r="L47" s="308"/>
      <c r="M47" s="308"/>
      <c r="N47" s="308"/>
      <c r="O47" s="308"/>
      <c r="P47" s="308"/>
      <c r="Q47" s="51"/>
    </row>
    <row r="48" spans="1:17" x14ac:dyDescent="0.25">
      <c r="A48" s="51"/>
      <c r="B48" s="51"/>
      <c r="C48" s="51"/>
      <c r="D48" s="293" t="s">
        <v>421</v>
      </c>
      <c r="E48" s="51">
        <v>3</v>
      </c>
      <c r="F48" s="51">
        <f t="shared" si="3"/>
        <v>0.3</v>
      </c>
      <c r="G48" s="51"/>
      <c r="H48" s="51"/>
      <c r="I48" s="51"/>
      <c r="J48" s="51"/>
      <c r="K48" s="51"/>
      <c r="L48" s="51">
        <v>0.3</v>
      </c>
      <c r="M48" s="51"/>
      <c r="N48" s="51"/>
      <c r="O48" s="51"/>
      <c r="P48" s="51"/>
      <c r="Q48" s="51">
        <f>E48-G48-H48-I48</f>
        <v>3</v>
      </c>
    </row>
    <row r="49" spans="1:17" x14ac:dyDescent="0.25">
      <c r="A49" s="51"/>
      <c r="B49" s="51"/>
      <c r="C49" s="51"/>
      <c r="D49" s="293" t="s">
        <v>422</v>
      </c>
      <c r="E49" s="51"/>
      <c r="F49" s="308">
        <f t="shared" si="3"/>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3"/>
        <v>3.5999999999999996</v>
      </c>
      <c r="G50" s="51">
        <v>0.2</v>
      </c>
      <c r="H50" s="51">
        <v>1</v>
      </c>
      <c r="I50" s="51">
        <v>0.8</v>
      </c>
      <c r="J50" s="51">
        <v>0.8</v>
      </c>
      <c r="K50" s="51">
        <v>0.8</v>
      </c>
      <c r="L50" s="51">
        <v>0</v>
      </c>
      <c r="M50" s="51"/>
      <c r="N50" s="51"/>
      <c r="O50" s="51"/>
      <c r="P50" s="51"/>
      <c r="Q50" s="51">
        <f>E50-G50-H50-I50</f>
        <v>1.5999999999999999</v>
      </c>
    </row>
    <row r="51" spans="1:17" x14ac:dyDescent="0.25">
      <c r="A51" s="51"/>
      <c r="B51" s="51"/>
      <c r="C51" s="51" t="s">
        <v>431</v>
      </c>
      <c r="D51" s="293" t="s">
        <v>420</v>
      </c>
      <c r="E51" s="51"/>
      <c r="F51" s="308">
        <f t="shared" si="3"/>
        <v>2.79</v>
      </c>
      <c r="G51" s="308">
        <v>0.3</v>
      </c>
      <c r="H51" s="308">
        <v>0.89</v>
      </c>
      <c r="I51" s="308">
        <v>0.8</v>
      </c>
      <c r="J51" s="308">
        <v>0.8</v>
      </c>
      <c r="K51" s="308"/>
      <c r="L51" s="308"/>
      <c r="M51" s="308"/>
      <c r="N51" s="308"/>
      <c r="O51" s="308"/>
      <c r="P51" s="308"/>
      <c r="Q51" s="51"/>
    </row>
    <row r="52" spans="1:17" x14ac:dyDescent="0.25">
      <c r="A52" s="51"/>
      <c r="B52" s="51"/>
      <c r="C52" s="51" t="s">
        <v>432</v>
      </c>
      <c r="D52" s="293" t="s">
        <v>421</v>
      </c>
      <c r="E52" s="51">
        <v>2</v>
      </c>
      <c r="F52" s="51">
        <f t="shared" si="3"/>
        <v>0</v>
      </c>
      <c r="G52" s="51"/>
      <c r="H52" s="51"/>
      <c r="I52" s="51"/>
      <c r="J52" s="51"/>
      <c r="K52" s="51"/>
      <c r="L52" s="51"/>
      <c r="M52" s="51"/>
      <c r="N52" s="51"/>
      <c r="O52" s="51"/>
      <c r="P52" s="51"/>
      <c r="Q52" s="51">
        <f>E52-G52-H52-I52</f>
        <v>2</v>
      </c>
    </row>
    <row r="53" spans="1:17" x14ac:dyDescent="0.25">
      <c r="A53" s="51"/>
      <c r="B53" s="51"/>
      <c r="C53" s="51"/>
      <c r="D53" s="293" t="s">
        <v>422</v>
      </c>
      <c r="E53" s="51"/>
      <c r="F53" s="308">
        <f t="shared" si="3"/>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3"/>
        <v>1</v>
      </c>
      <c r="G54" s="51">
        <v>0</v>
      </c>
      <c r="H54" s="51">
        <v>0.25</v>
      </c>
      <c r="I54" s="51">
        <v>0.5</v>
      </c>
      <c r="J54" s="51">
        <v>0.25</v>
      </c>
      <c r="K54" s="51"/>
      <c r="L54" s="51"/>
      <c r="M54" s="51"/>
      <c r="N54" s="51"/>
      <c r="O54" s="51"/>
      <c r="P54" s="51"/>
      <c r="Q54" s="51">
        <f>E54-G54-H54-I54</f>
        <v>0.25</v>
      </c>
    </row>
    <row r="55" spans="1:17" x14ac:dyDescent="0.25">
      <c r="A55" s="51"/>
      <c r="B55" s="51"/>
      <c r="C55" s="51" t="s">
        <v>433</v>
      </c>
      <c r="D55" s="293" t="s">
        <v>420</v>
      </c>
      <c r="E55" s="308"/>
      <c r="F55" s="308">
        <f t="shared" si="3"/>
        <v>0.1</v>
      </c>
      <c r="G55" s="308">
        <v>0</v>
      </c>
      <c r="H55" s="308">
        <v>0</v>
      </c>
      <c r="I55" s="308">
        <v>0</v>
      </c>
      <c r="J55" s="308">
        <v>0.1</v>
      </c>
      <c r="K55" s="308"/>
      <c r="L55" s="308"/>
      <c r="M55" s="308"/>
      <c r="N55" s="308"/>
      <c r="O55" s="308"/>
      <c r="P55" s="308"/>
      <c r="Q55" s="51"/>
    </row>
    <row r="56" spans="1:17" x14ac:dyDescent="0.25">
      <c r="A56" s="51"/>
      <c r="B56" s="51"/>
      <c r="C56" s="51"/>
      <c r="D56" s="293" t="s">
        <v>421</v>
      </c>
      <c r="E56" s="51">
        <v>0</v>
      </c>
      <c r="F56" s="51">
        <f t="shared" si="3"/>
        <v>0</v>
      </c>
      <c r="G56" s="51"/>
      <c r="H56" s="51"/>
      <c r="I56" s="51"/>
      <c r="J56" s="51"/>
      <c r="K56" s="51"/>
      <c r="L56" s="51"/>
      <c r="M56" s="51"/>
      <c r="N56" s="51"/>
      <c r="O56" s="51"/>
      <c r="P56" s="51"/>
      <c r="Q56" s="51">
        <f>E56-G56-H56-I56</f>
        <v>0</v>
      </c>
    </row>
    <row r="57" spans="1:17" x14ac:dyDescent="0.25">
      <c r="A57" s="51"/>
      <c r="B57" s="51"/>
      <c r="C57" s="51"/>
      <c r="D57" s="293" t="s">
        <v>422</v>
      </c>
      <c r="E57" s="51"/>
      <c r="F57" s="51">
        <f t="shared" si="3"/>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3"/>
        <v>5.5</v>
      </c>
      <c r="G58" s="51">
        <v>0</v>
      </c>
      <c r="H58" s="51">
        <v>1</v>
      </c>
      <c r="I58" s="51">
        <v>1.35</v>
      </c>
      <c r="J58" s="51">
        <v>1.1499999999999999</v>
      </c>
      <c r="K58" s="51">
        <v>1</v>
      </c>
      <c r="L58" s="51">
        <v>1</v>
      </c>
      <c r="M58" s="51"/>
      <c r="N58" s="51"/>
      <c r="O58" s="51"/>
      <c r="P58" s="51"/>
      <c r="Q58" s="51">
        <f>E58-G58-H58-I58</f>
        <v>3.15</v>
      </c>
    </row>
    <row r="59" spans="1:17" x14ac:dyDescent="0.25">
      <c r="A59" s="51"/>
      <c r="B59" s="51"/>
      <c r="C59" s="51" t="s">
        <v>434</v>
      </c>
      <c r="D59" s="293" t="s">
        <v>420</v>
      </c>
      <c r="E59" s="51"/>
      <c r="F59" s="308">
        <f t="shared" si="3"/>
        <v>2.59</v>
      </c>
      <c r="G59" s="308">
        <v>0</v>
      </c>
      <c r="H59" s="308">
        <v>0.33</v>
      </c>
      <c r="I59" s="308">
        <v>1.1100000000000001</v>
      </c>
      <c r="J59" s="308">
        <v>1.1499999999999999</v>
      </c>
      <c r="K59" s="308"/>
      <c r="L59" s="308"/>
      <c r="M59" s="308"/>
      <c r="N59" s="308"/>
      <c r="O59" s="308"/>
      <c r="P59" s="308"/>
      <c r="Q59" s="51"/>
    </row>
    <row r="60" spans="1:17" x14ac:dyDescent="0.25">
      <c r="A60" s="51"/>
      <c r="B60" s="51"/>
      <c r="C60" s="51" t="s">
        <v>437</v>
      </c>
      <c r="D60" s="293" t="s">
        <v>421</v>
      </c>
      <c r="E60" s="51">
        <v>4</v>
      </c>
      <c r="F60" s="51">
        <f t="shared" si="3"/>
        <v>0</v>
      </c>
      <c r="G60" s="51"/>
      <c r="H60" s="51"/>
      <c r="I60" s="51"/>
      <c r="J60" s="51"/>
      <c r="K60" s="51"/>
      <c r="L60" s="51"/>
      <c r="M60" s="51"/>
      <c r="N60" s="51"/>
      <c r="O60" s="51"/>
      <c r="P60" s="51"/>
      <c r="Q60" s="51">
        <f>E60-G60-H60-I60</f>
        <v>4</v>
      </c>
    </row>
    <row r="61" spans="1:17"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3"/>
        <v>4</v>
      </c>
      <c r="G62" s="51">
        <v>0</v>
      </c>
      <c r="H62" s="51">
        <v>1.3</v>
      </c>
      <c r="I62" s="51">
        <v>1.3</v>
      </c>
      <c r="J62" s="51">
        <v>1.4</v>
      </c>
      <c r="K62" s="51"/>
      <c r="L62" s="51"/>
      <c r="M62" s="51"/>
      <c r="N62" s="51"/>
      <c r="O62" s="51"/>
      <c r="P62" s="51"/>
      <c r="Q62" s="51">
        <f>E62-G62-H62-I62</f>
        <v>1.4000000000000001</v>
      </c>
    </row>
    <row r="63" spans="1:17" x14ac:dyDescent="0.25">
      <c r="A63" s="51"/>
      <c r="B63" s="51"/>
      <c r="C63" s="51" t="s">
        <v>435</v>
      </c>
      <c r="D63" s="293" t="s">
        <v>420</v>
      </c>
      <c r="E63" s="51"/>
      <c r="F63" s="308">
        <f t="shared" si="3"/>
        <v>1.02</v>
      </c>
      <c r="G63" s="308">
        <v>0</v>
      </c>
      <c r="H63" s="308">
        <v>0.22</v>
      </c>
      <c r="I63" s="308">
        <v>0.5</v>
      </c>
      <c r="J63" s="308">
        <v>0.3</v>
      </c>
      <c r="K63" s="308"/>
      <c r="L63" s="308"/>
      <c r="M63" s="308"/>
      <c r="N63" s="308"/>
      <c r="O63" s="308"/>
      <c r="P63" s="308"/>
      <c r="Q63" s="51"/>
    </row>
    <row r="64" spans="1:17" x14ac:dyDescent="0.25">
      <c r="A64" s="51"/>
      <c r="B64" s="51"/>
      <c r="C64" s="51"/>
      <c r="D64" s="293" t="s">
        <v>421</v>
      </c>
      <c r="E64" s="51">
        <v>4</v>
      </c>
      <c r="F64" s="51">
        <f t="shared" si="3"/>
        <v>2</v>
      </c>
      <c r="G64" s="51"/>
      <c r="H64" s="51"/>
      <c r="I64" s="51"/>
      <c r="J64" s="51"/>
      <c r="K64" s="51">
        <v>1</v>
      </c>
      <c r="L64" s="51">
        <v>1</v>
      </c>
      <c r="M64" s="51"/>
      <c r="N64" s="51"/>
      <c r="O64" s="51"/>
      <c r="P64" s="51"/>
      <c r="Q64" s="51">
        <f>E64-G64-H64-I64</f>
        <v>4</v>
      </c>
    </row>
    <row r="65" spans="1:17" x14ac:dyDescent="0.25">
      <c r="A65" s="51"/>
      <c r="B65" s="51"/>
      <c r="C65" s="51"/>
      <c r="D65" s="293" t="s">
        <v>422</v>
      </c>
      <c r="E65" s="51"/>
      <c r="F65" s="308">
        <f t="shared" si="3"/>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3"/>
        <v>0</v>
      </c>
      <c r="G66" s="51"/>
      <c r="H66" s="51"/>
      <c r="I66" s="51"/>
      <c r="J66" s="51"/>
      <c r="K66" s="51"/>
      <c r="L66" s="51"/>
      <c r="M66" s="51"/>
      <c r="N66" s="51"/>
      <c r="O66" s="51"/>
      <c r="P66" s="51"/>
      <c r="Q66" s="51">
        <f>E66-G66-H66-I66</f>
        <v>0</v>
      </c>
    </row>
    <row r="67" spans="1:17" x14ac:dyDescent="0.25">
      <c r="A67" s="51"/>
      <c r="B67" s="51"/>
      <c r="C67" s="51" t="s">
        <v>436</v>
      </c>
      <c r="D67" s="293" t="s">
        <v>420</v>
      </c>
      <c r="E67" s="51"/>
      <c r="F67" s="51">
        <f t="shared" si="3"/>
        <v>0</v>
      </c>
      <c r="G67" s="51"/>
      <c r="H67" s="51"/>
      <c r="I67" s="51"/>
      <c r="J67" s="51"/>
      <c r="K67" s="51"/>
      <c r="L67" s="51"/>
      <c r="M67" s="51"/>
      <c r="N67" s="51"/>
      <c r="O67" s="51"/>
      <c r="P67" s="51"/>
      <c r="Q67" s="51"/>
    </row>
    <row r="68" spans="1:17" x14ac:dyDescent="0.25">
      <c r="A68" s="51"/>
      <c r="B68" s="51"/>
      <c r="C68" s="51"/>
      <c r="D68" s="293" t="s">
        <v>421</v>
      </c>
      <c r="E68" s="51">
        <v>5</v>
      </c>
      <c r="F68" s="51">
        <f t="shared" si="3"/>
        <v>3.5</v>
      </c>
      <c r="G68" s="51">
        <v>0</v>
      </c>
      <c r="H68" s="51">
        <v>0.5</v>
      </c>
      <c r="I68" s="51">
        <v>0.5</v>
      </c>
      <c r="J68" s="51">
        <v>0.5</v>
      </c>
      <c r="K68" s="51">
        <v>1</v>
      </c>
      <c r="L68" s="51">
        <v>1</v>
      </c>
      <c r="M68" s="51"/>
      <c r="N68" s="51"/>
      <c r="O68" s="51"/>
      <c r="P68" s="51"/>
      <c r="Q68" s="51">
        <f>E68-G68-H68-I68</f>
        <v>4</v>
      </c>
    </row>
    <row r="69" spans="1:17" x14ac:dyDescent="0.25">
      <c r="A69" s="51"/>
      <c r="B69" s="51"/>
      <c r="C69" s="51"/>
      <c r="D69" s="293" t="s">
        <v>422</v>
      </c>
      <c r="E69" s="51"/>
      <c r="F69" s="308">
        <f t="shared" si="3"/>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3"/>
        <v>2</v>
      </c>
      <c r="G70" s="51">
        <v>0</v>
      </c>
      <c r="H70" s="51">
        <v>0.6</v>
      </c>
      <c r="I70" s="51">
        <v>0.6</v>
      </c>
      <c r="J70" s="51">
        <v>0.8</v>
      </c>
      <c r="K70" s="51"/>
      <c r="L70" s="51"/>
      <c r="M70" s="51"/>
      <c r="N70" s="51"/>
      <c r="O70" s="51"/>
      <c r="P70" s="51"/>
      <c r="Q70" s="51">
        <f>E70-G70-H70-I70</f>
        <v>0.79999999999999993</v>
      </c>
    </row>
    <row r="71" spans="1:17" x14ac:dyDescent="0.25">
      <c r="A71" s="51"/>
      <c r="B71" s="51"/>
      <c r="C71" s="51" t="s">
        <v>438</v>
      </c>
      <c r="D71" s="293" t="s">
        <v>420</v>
      </c>
      <c r="E71" s="308"/>
      <c r="F71" s="308">
        <f t="shared" si="3"/>
        <v>0.53</v>
      </c>
      <c r="G71" s="308">
        <v>0</v>
      </c>
      <c r="H71" s="308">
        <v>0.13</v>
      </c>
      <c r="I71" s="308">
        <v>0.3</v>
      </c>
      <c r="J71" s="308">
        <v>0.1</v>
      </c>
      <c r="K71" s="308"/>
      <c r="L71" s="308"/>
      <c r="M71" s="308"/>
      <c r="N71" s="308"/>
      <c r="O71" s="308"/>
      <c r="P71" s="308"/>
      <c r="Q71" s="51"/>
    </row>
    <row r="72" spans="1:17" x14ac:dyDescent="0.25">
      <c r="A72" s="51"/>
      <c r="B72" s="51"/>
      <c r="C72" s="51"/>
      <c r="D72" s="293" t="s">
        <v>421</v>
      </c>
      <c r="E72" s="51">
        <v>2</v>
      </c>
      <c r="F72" s="51">
        <f t="shared" si="3"/>
        <v>0</v>
      </c>
      <c r="G72" s="51"/>
      <c r="H72" s="51"/>
      <c r="I72" s="51"/>
      <c r="J72" s="51"/>
      <c r="K72" s="51"/>
      <c r="L72" s="51"/>
      <c r="M72" s="51"/>
      <c r="N72" s="51"/>
      <c r="O72" s="51"/>
      <c r="P72" s="51"/>
      <c r="Q72" s="51">
        <f>E72-G72-H72-I72</f>
        <v>2</v>
      </c>
    </row>
    <row r="73" spans="1:17" x14ac:dyDescent="0.25">
      <c r="A73" s="51"/>
      <c r="B73" s="51"/>
      <c r="C73" s="51"/>
      <c r="D73" s="293" t="s">
        <v>422</v>
      </c>
      <c r="E73" s="308"/>
      <c r="F73" s="308">
        <f t="shared" si="3"/>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3"/>
        <v>0</v>
      </c>
      <c r="G74" s="164"/>
      <c r="H74" s="164"/>
      <c r="I74" s="164"/>
      <c r="J74" s="164"/>
      <c r="K74" s="164"/>
      <c r="L74" s="164"/>
      <c r="M74" s="164"/>
      <c r="N74" s="164"/>
      <c r="O74" s="164"/>
      <c r="P74" s="164"/>
      <c r="Q74" s="51">
        <f>E74-G74-H74-I74</f>
        <v>0</v>
      </c>
    </row>
    <row r="75" spans="1:17" x14ac:dyDescent="0.25">
      <c r="A75" s="51"/>
      <c r="B75" s="51"/>
      <c r="C75" s="51" t="s">
        <v>439</v>
      </c>
      <c r="D75" s="293" t="s">
        <v>420</v>
      </c>
      <c r="E75" s="164"/>
      <c r="F75" s="164">
        <f t="shared" si="3"/>
        <v>0</v>
      </c>
      <c r="G75" s="164"/>
      <c r="H75" s="164"/>
      <c r="I75" s="164"/>
      <c r="J75" s="164"/>
      <c r="K75" s="164"/>
      <c r="L75" s="164"/>
      <c r="M75" s="164"/>
      <c r="N75" s="164"/>
      <c r="O75" s="164"/>
      <c r="P75" s="164"/>
      <c r="Q75" s="51"/>
    </row>
    <row r="76" spans="1:17" x14ac:dyDescent="0.25">
      <c r="A76" s="51"/>
      <c r="B76" s="51"/>
      <c r="C76" s="51" t="s">
        <v>440</v>
      </c>
      <c r="D76" s="293" t="s">
        <v>421</v>
      </c>
      <c r="E76" s="51">
        <v>3.5</v>
      </c>
      <c r="F76" s="51">
        <f t="shared" si="3"/>
        <v>2.1999999999999997</v>
      </c>
      <c r="G76" s="51">
        <v>0</v>
      </c>
      <c r="H76" s="51">
        <v>0.5</v>
      </c>
      <c r="I76" s="51">
        <v>0.4</v>
      </c>
      <c r="J76" s="51">
        <v>0.5</v>
      </c>
      <c r="K76" s="51">
        <v>0.4</v>
      </c>
      <c r="L76" s="51">
        <v>0.4</v>
      </c>
      <c r="M76" s="51"/>
      <c r="N76" s="51"/>
      <c r="O76" s="51"/>
      <c r="P76" s="51"/>
      <c r="Q76" s="51">
        <f>E76-G76-H76-I76</f>
        <v>2.6</v>
      </c>
    </row>
    <row r="77" spans="1:17" x14ac:dyDescent="0.25">
      <c r="A77" s="51"/>
      <c r="B77" s="51"/>
      <c r="C77" s="51"/>
      <c r="D77" s="293" t="s">
        <v>422</v>
      </c>
      <c r="E77" s="308"/>
      <c r="F77" s="308">
        <f t="shared" si="3"/>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3"/>
        <v>0</v>
      </c>
      <c r="G78" s="51"/>
      <c r="H78" s="51"/>
      <c r="I78" s="51"/>
      <c r="J78" s="51"/>
      <c r="K78" s="51"/>
      <c r="L78" s="51"/>
      <c r="M78" s="51"/>
      <c r="N78" s="51"/>
      <c r="O78" s="51"/>
      <c r="P78" s="51"/>
      <c r="Q78" s="51">
        <f>E78-G78-H78-I78</f>
        <v>0</v>
      </c>
    </row>
    <row r="79" spans="1:17" x14ac:dyDescent="0.25">
      <c r="A79" s="51"/>
      <c r="B79" s="51"/>
      <c r="C79" s="51" t="s">
        <v>441</v>
      </c>
      <c r="D79" s="293" t="s">
        <v>420</v>
      </c>
      <c r="E79" s="51"/>
      <c r="F79" s="308">
        <f t="shared" si="3"/>
        <v>0</v>
      </c>
      <c r="G79" s="308"/>
      <c r="H79" s="308"/>
      <c r="I79" s="308"/>
      <c r="J79" s="308"/>
      <c r="K79" s="308"/>
      <c r="L79" s="308"/>
      <c r="M79" s="308"/>
      <c r="N79" s="308"/>
      <c r="O79" s="308"/>
      <c r="P79" s="308"/>
      <c r="Q79" s="51"/>
    </row>
    <row r="80" spans="1:17" x14ac:dyDescent="0.25">
      <c r="A80" s="51"/>
      <c r="B80" s="51"/>
      <c r="C80" s="51" t="s">
        <v>442</v>
      </c>
      <c r="D80" s="293" t="s">
        <v>421</v>
      </c>
      <c r="E80" s="51">
        <v>4.5</v>
      </c>
      <c r="F80" s="51">
        <f t="shared" si="3"/>
        <v>3.0999999999999996</v>
      </c>
      <c r="G80" s="51">
        <v>0</v>
      </c>
      <c r="H80" s="51">
        <v>0.3</v>
      </c>
      <c r="I80" s="51">
        <v>0.5</v>
      </c>
      <c r="J80" s="51">
        <v>0.8</v>
      </c>
      <c r="K80" s="51">
        <v>0.7</v>
      </c>
      <c r="L80" s="51">
        <v>0.8</v>
      </c>
      <c r="M80" s="51"/>
      <c r="N80" s="51"/>
      <c r="O80" s="51"/>
      <c r="P80" s="51"/>
      <c r="Q80" s="51">
        <f>E80-G80-H80-I80</f>
        <v>3.7</v>
      </c>
    </row>
    <row r="81" spans="1:17" x14ac:dyDescent="0.25">
      <c r="A81" s="51"/>
      <c r="B81" s="51"/>
      <c r="C81" s="51"/>
      <c r="D81" s="293" t="s">
        <v>422</v>
      </c>
      <c r="E81" s="51"/>
      <c r="F81" s="308">
        <f t="shared" si="3"/>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3"/>
        <v>0</v>
      </c>
      <c r="G82" s="51"/>
      <c r="H82" s="51"/>
      <c r="I82" s="51"/>
      <c r="J82" s="51"/>
      <c r="K82" s="51"/>
      <c r="L82" s="51"/>
      <c r="M82" s="51"/>
      <c r="N82" s="51"/>
      <c r="O82" s="51"/>
      <c r="P82" s="51"/>
      <c r="Q82" s="51">
        <f>E82-G82-H82-I82</f>
        <v>0</v>
      </c>
    </row>
    <row r="83" spans="1:17" x14ac:dyDescent="0.25">
      <c r="A83" s="51"/>
      <c r="B83" s="51"/>
      <c r="C83" s="51" t="s">
        <v>443</v>
      </c>
      <c r="D83" s="293" t="s">
        <v>420</v>
      </c>
      <c r="E83" s="51"/>
      <c r="F83" s="308">
        <f t="shared" si="3"/>
        <v>0</v>
      </c>
      <c r="G83" s="308"/>
      <c r="H83" s="308"/>
      <c r="I83" s="308"/>
      <c r="J83" s="308"/>
      <c r="K83" s="308"/>
      <c r="L83" s="308"/>
      <c r="M83" s="308"/>
      <c r="N83" s="308"/>
      <c r="O83" s="308"/>
      <c r="P83" s="308"/>
      <c r="Q83" s="51"/>
    </row>
    <row r="84" spans="1:17" x14ac:dyDescent="0.25">
      <c r="A84" s="51"/>
      <c r="B84" s="51"/>
      <c r="C84" s="51"/>
      <c r="D84" s="293" t="s">
        <v>421</v>
      </c>
      <c r="E84" s="51">
        <v>1</v>
      </c>
      <c r="F84" s="51">
        <f t="shared" si="3"/>
        <v>0.5</v>
      </c>
      <c r="G84" s="51">
        <v>0</v>
      </c>
      <c r="H84" s="51">
        <v>0.1</v>
      </c>
      <c r="I84" s="51">
        <v>0.1</v>
      </c>
      <c r="J84" s="51">
        <v>0.1</v>
      </c>
      <c r="K84" s="51">
        <v>0.1</v>
      </c>
      <c r="L84" s="51">
        <v>0.1</v>
      </c>
      <c r="M84" s="51"/>
      <c r="N84" s="51"/>
      <c r="O84" s="51"/>
      <c r="P84" s="51"/>
      <c r="Q84" s="51">
        <f>E84-G84-H84-I84</f>
        <v>0.8</v>
      </c>
    </row>
    <row r="85" spans="1:17" x14ac:dyDescent="0.25">
      <c r="A85" s="51"/>
      <c r="B85" s="51"/>
      <c r="C85" s="51"/>
      <c r="D85" s="293" t="s">
        <v>422</v>
      </c>
      <c r="E85" s="308"/>
      <c r="F85" s="308">
        <f t="shared" si="3"/>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3"/>
        <v>3.5</v>
      </c>
      <c r="G86" s="51">
        <v>0</v>
      </c>
      <c r="H86" s="51">
        <v>1</v>
      </c>
      <c r="I86" s="51">
        <v>1</v>
      </c>
      <c r="J86" s="51">
        <v>1</v>
      </c>
      <c r="K86" s="51">
        <v>0.5</v>
      </c>
      <c r="L86" s="51"/>
      <c r="M86" s="51"/>
      <c r="N86" s="51"/>
      <c r="O86" s="51"/>
      <c r="P86" s="51"/>
      <c r="Q86" s="51">
        <f>E86-G86-H86-I86</f>
        <v>1.5</v>
      </c>
    </row>
    <row r="87" spans="1:17" x14ac:dyDescent="0.25">
      <c r="A87" s="51"/>
      <c r="B87" s="51"/>
      <c r="C87" s="51" t="s">
        <v>444</v>
      </c>
      <c r="D87" s="293" t="s">
        <v>420</v>
      </c>
      <c r="E87" s="308"/>
      <c r="F87" s="308">
        <f t="shared" si="3"/>
        <v>1.65</v>
      </c>
      <c r="G87" s="308">
        <v>0</v>
      </c>
      <c r="H87" s="308">
        <v>0.44</v>
      </c>
      <c r="I87" s="308">
        <v>0.55000000000000004</v>
      </c>
      <c r="J87" s="308">
        <v>0.66</v>
      </c>
      <c r="K87" s="308"/>
      <c r="L87" s="308"/>
      <c r="M87" s="308"/>
      <c r="N87" s="308"/>
      <c r="O87" s="308"/>
      <c r="P87" s="308"/>
      <c r="Q87" s="51"/>
    </row>
    <row r="88" spans="1:17" x14ac:dyDescent="0.25">
      <c r="A88" s="51"/>
      <c r="B88" s="51"/>
      <c r="C88" s="51" t="s">
        <v>445</v>
      </c>
      <c r="D88" s="293" t="s">
        <v>421</v>
      </c>
      <c r="E88" s="51">
        <v>2</v>
      </c>
      <c r="F88" s="51">
        <f t="shared" si="3"/>
        <v>0</v>
      </c>
      <c r="G88" s="51"/>
      <c r="H88" s="51"/>
      <c r="I88" s="51"/>
      <c r="J88" s="51"/>
      <c r="K88" s="51"/>
      <c r="L88" s="51"/>
      <c r="M88" s="51"/>
      <c r="N88" s="51"/>
      <c r="O88" s="51"/>
      <c r="P88" s="51"/>
      <c r="Q88" s="51">
        <f>E88-G88-H88-I88</f>
        <v>2</v>
      </c>
    </row>
    <row r="89" spans="1:17" x14ac:dyDescent="0.25">
      <c r="A89" s="51"/>
      <c r="B89" s="51"/>
      <c r="C89" s="51"/>
      <c r="D89" s="293" t="s">
        <v>422</v>
      </c>
      <c r="E89" s="51"/>
      <c r="F89" s="308">
        <f t="shared" si="3"/>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3"/>
        <v>1.5999999999999999</v>
      </c>
      <c r="G90" s="51">
        <v>0</v>
      </c>
      <c r="H90" s="51">
        <v>0.5</v>
      </c>
      <c r="I90" s="51">
        <v>0.5</v>
      </c>
      <c r="J90" s="51">
        <v>0.4</v>
      </c>
      <c r="K90" s="51">
        <v>0.2</v>
      </c>
      <c r="L90" s="51"/>
      <c r="M90" s="51"/>
      <c r="N90" s="51"/>
      <c r="O90" s="51"/>
      <c r="P90" s="51"/>
      <c r="Q90" s="51">
        <f>E90-G90-H90-I90</f>
        <v>0.60000000000000009</v>
      </c>
    </row>
    <row r="91" spans="1:17" x14ac:dyDescent="0.25">
      <c r="A91" s="51"/>
      <c r="B91" s="51"/>
      <c r="C91" s="51" t="s">
        <v>446</v>
      </c>
      <c r="D91" s="293" t="s">
        <v>420</v>
      </c>
      <c r="E91" s="51"/>
      <c r="F91" s="308">
        <f t="shared" si="3"/>
        <v>0.43000000000000005</v>
      </c>
      <c r="G91" s="308">
        <v>0</v>
      </c>
      <c r="H91" s="308">
        <v>0.17</v>
      </c>
      <c r="I91" s="308">
        <v>0.09</v>
      </c>
      <c r="J91" s="308">
        <v>0.17</v>
      </c>
      <c r="K91" s="308"/>
      <c r="L91" s="308"/>
      <c r="M91" s="308"/>
      <c r="N91" s="308"/>
      <c r="O91" s="308"/>
      <c r="P91" s="308"/>
      <c r="Q91" s="51"/>
    </row>
    <row r="92" spans="1:17" x14ac:dyDescent="0.25">
      <c r="A92" s="51"/>
      <c r="B92" s="51"/>
      <c r="C92" s="51"/>
      <c r="D92" s="293" t="s">
        <v>421</v>
      </c>
      <c r="E92" s="51">
        <v>3</v>
      </c>
      <c r="F92" s="51">
        <f t="shared" si="3"/>
        <v>0</v>
      </c>
      <c r="G92" s="51"/>
      <c r="H92" s="51"/>
      <c r="I92" s="51"/>
      <c r="J92" s="51"/>
      <c r="K92" s="51"/>
      <c r="L92" s="51"/>
      <c r="M92" s="51"/>
      <c r="N92" s="51"/>
      <c r="O92" s="51"/>
      <c r="P92" s="51"/>
      <c r="Q92" s="51">
        <f>E92-G92-H92-I92</f>
        <v>3</v>
      </c>
    </row>
    <row r="93" spans="1:17" x14ac:dyDescent="0.25">
      <c r="A93" s="51"/>
      <c r="B93" s="51"/>
      <c r="C93" s="51"/>
      <c r="D93" s="293" t="s">
        <v>422</v>
      </c>
      <c r="E93" s="51"/>
      <c r="F93" s="308">
        <f t="shared" si="3"/>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3"/>
        <v>3</v>
      </c>
      <c r="G94" s="51">
        <v>0</v>
      </c>
      <c r="H94" s="51">
        <v>0.8</v>
      </c>
      <c r="I94" s="51">
        <v>0.8</v>
      </c>
      <c r="J94" s="51">
        <v>0.9</v>
      </c>
      <c r="K94" s="51">
        <v>0.5</v>
      </c>
      <c r="L94" s="51"/>
      <c r="M94" s="51"/>
      <c r="N94" s="51"/>
      <c r="O94" s="51"/>
      <c r="P94" s="51"/>
      <c r="Q94" s="51">
        <f>E94-G94-H94-I94</f>
        <v>1.4000000000000001</v>
      </c>
    </row>
    <row r="95" spans="1:17" x14ac:dyDescent="0.25">
      <c r="A95" s="51"/>
      <c r="B95" s="51"/>
      <c r="C95" s="51" t="s">
        <v>447</v>
      </c>
      <c r="D95" s="293" t="s">
        <v>420</v>
      </c>
      <c r="E95" s="308"/>
      <c r="F95" s="308">
        <f t="shared" ref="F95:F113" si="4">SUM(G95:P95)</f>
        <v>0.77</v>
      </c>
      <c r="G95" s="308">
        <v>0</v>
      </c>
      <c r="H95" s="308">
        <v>0.11</v>
      </c>
      <c r="I95" s="308">
        <v>0.33</v>
      </c>
      <c r="J95" s="308">
        <v>0.33</v>
      </c>
      <c r="K95" s="308"/>
      <c r="L95" s="308"/>
      <c r="M95" s="308"/>
      <c r="N95" s="308"/>
      <c r="O95" s="308"/>
      <c r="P95" s="308"/>
      <c r="Q95" s="51"/>
    </row>
    <row r="96" spans="1:17" x14ac:dyDescent="0.25">
      <c r="A96" s="51"/>
      <c r="B96" s="51"/>
      <c r="C96" s="51" t="s">
        <v>448</v>
      </c>
      <c r="D96" s="293" t="s">
        <v>421</v>
      </c>
      <c r="E96" s="51">
        <v>2.5</v>
      </c>
      <c r="F96" s="51">
        <f t="shared" si="4"/>
        <v>0</v>
      </c>
      <c r="G96" s="51"/>
      <c r="H96" s="51"/>
      <c r="I96" s="51"/>
      <c r="J96" s="51"/>
      <c r="K96" s="51"/>
      <c r="L96" s="51"/>
      <c r="M96" s="51"/>
      <c r="N96" s="51"/>
      <c r="O96" s="51"/>
      <c r="P96" s="51"/>
      <c r="Q96" s="51">
        <f>E96-G96-H96-I96</f>
        <v>2.5</v>
      </c>
    </row>
    <row r="97" spans="1:17" x14ac:dyDescent="0.25">
      <c r="A97" s="51"/>
      <c r="B97" s="51"/>
      <c r="C97" s="51"/>
      <c r="D97" s="293" t="s">
        <v>422</v>
      </c>
      <c r="E97" s="51"/>
      <c r="F97" s="308">
        <f t="shared" si="4"/>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4"/>
        <v>1.5</v>
      </c>
      <c r="G98" s="51">
        <v>0</v>
      </c>
      <c r="H98" s="51">
        <v>0.6</v>
      </c>
      <c r="I98" s="51">
        <v>0.4</v>
      </c>
      <c r="J98" s="51">
        <v>0.5</v>
      </c>
      <c r="K98" s="51"/>
      <c r="L98" s="51"/>
      <c r="M98" s="51"/>
      <c r="N98" s="51"/>
      <c r="O98" s="51"/>
      <c r="P98" s="51"/>
      <c r="Q98" s="51">
        <f>E98-G98-H98-I98</f>
        <v>0.5</v>
      </c>
    </row>
    <row r="99" spans="1:17" x14ac:dyDescent="0.25">
      <c r="A99" s="51"/>
      <c r="B99" s="51"/>
      <c r="C99" s="51" t="s">
        <v>449</v>
      </c>
      <c r="D99" s="293" t="s">
        <v>420</v>
      </c>
      <c r="E99" s="308"/>
      <c r="F99" s="308">
        <f t="shared" si="4"/>
        <v>0.64</v>
      </c>
      <c r="G99" s="308">
        <v>0</v>
      </c>
      <c r="H99" s="308">
        <v>0.22</v>
      </c>
      <c r="I99" s="308">
        <v>0.22</v>
      </c>
      <c r="J99" s="308">
        <v>0.2</v>
      </c>
      <c r="K99" s="308"/>
      <c r="L99" s="308"/>
      <c r="M99" s="308"/>
      <c r="N99" s="308"/>
      <c r="O99" s="308"/>
      <c r="P99" s="308"/>
      <c r="Q99" s="51"/>
    </row>
    <row r="100" spans="1:17" x14ac:dyDescent="0.25">
      <c r="A100" s="51"/>
      <c r="B100" s="51"/>
      <c r="C100" s="51"/>
      <c r="D100" s="293" t="s">
        <v>421</v>
      </c>
      <c r="E100" s="51">
        <v>2</v>
      </c>
      <c r="F100" s="51">
        <f t="shared" si="4"/>
        <v>0.6</v>
      </c>
      <c r="G100" s="51"/>
      <c r="H100" s="51"/>
      <c r="I100" s="51"/>
      <c r="J100" s="51"/>
      <c r="K100" s="51">
        <v>0</v>
      </c>
      <c r="L100" s="51">
        <v>0.6</v>
      </c>
      <c r="M100" s="51"/>
      <c r="N100" s="51"/>
      <c r="O100" s="51"/>
      <c r="P100" s="51"/>
      <c r="Q100" s="51">
        <f>E100-G100-H100-I100</f>
        <v>2</v>
      </c>
    </row>
    <row r="101" spans="1:17" x14ac:dyDescent="0.25">
      <c r="A101" s="51"/>
      <c r="B101" s="51"/>
      <c r="C101" s="51"/>
      <c r="D101" s="293" t="s">
        <v>422</v>
      </c>
      <c r="E101" s="51"/>
      <c r="F101" s="308">
        <f t="shared" si="4"/>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4"/>
        <v>2</v>
      </c>
      <c r="G102" s="51">
        <v>0</v>
      </c>
      <c r="H102" s="51">
        <v>0.8</v>
      </c>
      <c r="I102" s="51">
        <v>0.6</v>
      </c>
      <c r="J102" s="51">
        <v>0.6</v>
      </c>
      <c r="K102" s="51"/>
      <c r="L102" s="51"/>
      <c r="M102" s="51"/>
      <c r="N102" s="51"/>
      <c r="O102" s="51"/>
      <c r="P102" s="51"/>
      <c r="Q102" s="51">
        <f>E102-G102-H102-I102</f>
        <v>1.2000000000000002</v>
      </c>
    </row>
    <row r="103" spans="1:17" x14ac:dyDescent="0.25">
      <c r="A103" s="51"/>
      <c r="B103" s="51"/>
      <c r="C103" s="51" t="s">
        <v>450</v>
      </c>
      <c r="D103" s="293" t="s">
        <v>420</v>
      </c>
      <c r="E103" s="308"/>
      <c r="F103" s="308">
        <f t="shared" si="4"/>
        <v>0.43</v>
      </c>
      <c r="G103" s="308">
        <v>0</v>
      </c>
      <c r="H103" s="308">
        <v>0.11</v>
      </c>
      <c r="I103" s="308">
        <v>0.06</v>
      </c>
      <c r="J103" s="308">
        <v>0.26</v>
      </c>
      <c r="K103" s="308"/>
      <c r="L103" s="308"/>
      <c r="M103" s="308"/>
      <c r="N103" s="308"/>
      <c r="O103" s="308"/>
      <c r="P103" s="308"/>
      <c r="Q103" s="51"/>
    </row>
    <row r="104" spans="1:17" x14ac:dyDescent="0.25">
      <c r="A104" s="51"/>
      <c r="B104" s="51"/>
      <c r="C104" s="51"/>
      <c r="D104" s="293" t="s">
        <v>421</v>
      </c>
      <c r="E104" s="51">
        <v>2</v>
      </c>
      <c r="F104" s="51">
        <f t="shared" si="4"/>
        <v>0.60000000000000009</v>
      </c>
      <c r="G104" s="51"/>
      <c r="H104" s="51"/>
      <c r="I104" s="51"/>
      <c r="J104" s="51"/>
      <c r="K104" s="51">
        <v>0.4</v>
      </c>
      <c r="L104" s="51">
        <v>0.2</v>
      </c>
      <c r="M104" s="51"/>
      <c r="N104" s="51"/>
      <c r="O104" s="51"/>
      <c r="P104" s="51"/>
      <c r="Q104" s="51">
        <f>E104-G104-H104-I104</f>
        <v>2</v>
      </c>
    </row>
    <row r="105" spans="1:17" x14ac:dyDescent="0.25">
      <c r="A105" s="51"/>
      <c r="B105" s="51"/>
      <c r="C105" s="51"/>
      <c r="D105" s="293" t="s">
        <v>422</v>
      </c>
      <c r="E105" s="51"/>
      <c r="F105" s="308">
        <f t="shared" si="4"/>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4"/>
        <v>5</v>
      </c>
      <c r="G106" s="51">
        <v>0.4</v>
      </c>
      <c r="H106" s="51">
        <v>1</v>
      </c>
      <c r="I106" s="51">
        <v>1.3</v>
      </c>
      <c r="J106" s="51">
        <v>1</v>
      </c>
      <c r="K106" s="51">
        <v>0.8</v>
      </c>
      <c r="L106" s="51">
        <v>0.5</v>
      </c>
      <c r="M106" s="51"/>
      <c r="N106" s="51"/>
      <c r="O106" s="51"/>
      <c r="P106" s="51"/>
      <c r="Q106" s="51">
        <f>E106-G106-H106-I106</f>
        <v>2.2999999999999998</v>
      </c>
    </row>
    <row r="107" spans="1:17" x14ac:dyDescent="0.25">
      <c r="A107" s="51"/>
      <c r="B107" s="51"/>
      <c r="C107" s="51" t="s">
        <v>451</v>
      </c>
      <c r="D107" s="293" t="s">
        <v>420</v>
      </c>
      <c r="E107" s="51"/>
      <c r="F107" s="308">
        <f t="shared" si="4"/>
        <v>3.45</v>
      </c>
      <c r="G107" s="308">
        <v>0.15</v>
      </c>
      <c r="H107" s="308">
        <v>1</v>
      </c>
      <c r="I107" s="308">
        <v>1.3</v>
      </c>
      <c r="J107" s="308">
        <v>1</v>
      </c>
      <c r="K107" s="308"/>
      <c r="L107" s="308"/>
      <c r="M107" s="308"/>
      <c r="N107" s="308"/>
      <c r="O107" s="308"/>
      <c r="P107" s="308"/>
      <c r="Q107" s="51"/>
    </row>
    <row r="108" spans="1:17" x14ac:dyDescent="0.25">
      <c r="A108" s="51"/>
      <c r="B108" s="51"/>
      <c r="C108" s="51" t="s">
        <v>452</v>
      </c>
      <c r="D108" s="293" t="s">
        <v>421</v>
      </c>
      <c r="E108" s="51">
        <v>3</v>
      </c>
      <c r="F108" s="51">
        <f t="shared" si="4"/>
        <v>0</v>
      </c>
      <c r="G108" s="51"/>
      <c r="H108" s="51"/>
      <c r="I108" s="51"/>
      <c r="J108" s="51"/>
      <c r="K108" s="51"/>
      <c r="L108" s="51"/>
      <c r="M108" s="51"/>
      <c r="N108" s="51"/>
      <c r="O108" s="51"/>
      <c r="P108" s="51"/>
      <c r="Q108" s="51">
        <f>E108-G108-H108-I108</f>
        <v>3</v>
      </c>
    </row>
    <row r="109" spans="1:17" x14ac:dyDescent="0.25">
      <c r="A109" s="51"/>
      <c r="B109" s="51"/>
      <c r="C109" s="51"/>
      <c r="D109" s="293" t="s">
        <v>422</v>
      </c>
      <c r="E109" s="51"/>
      <c r="F109" s="308">
        <f t="shared" si="4"/>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4"/>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4"/>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4"/>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4"/>
        <v>0</v>
      </c>
      <c r="G113" s="308"/>
      <c r="H113" s="308"/>
      <c r="I113" s="308"/>
      <c r="J113" s="308"/>
      <c r="K113" s="308"/>
      <c r="L113" s="308"/>
      <c r="M113" s="308"/>
      <c r="N113" s="308"/>
      <c r="O113" s="308"/>
      <c r="P113" s="308"/>
      <c r="Q113" s="51"/>
    </row>
    <row r="114" spans="1:17" x14ac:dyDescent="0.25">
      <c r="A114" s="12"/>
      <c r="B114" s="12"/>
      <c r="C114" s="12"/>
      <c r="D114" s="12"/>
      <c r="E114" s="12"/>
      <c r="F114" s="12"/>
      <c r="G114" s="12"/>
      <c r="H114" s="12"/>
      <c r="I114" s="12"/>
      <c r="J114" s="12"/>
      <c r="K114" s="12"/>
      <c r="L114" s="12"/>
      <c r="M114" s="12"/>
      <c r="N114" s="12"/>
      <c r="O114" s="12"/>
      <c r="P114" s="12"/>
      <c r="Q114" s="12"/>
    </row>
    <row r="115" spans="1:17" x14ac:dyDescent="0.25">
      <c r="A115" s="324"/>
      <c r="B115" s="324"/>
      <c r="C115" s="321"/>
      <c r="D115" s="322"/>
      <c r="E115" s="322"/>
      <c r="F115" s="322"/>
      <c r="G115" s="322"/>
      <c r="H115" s="322"/>
      <c r="I115" s="322"/>
      <c r="J115" s="322"/>
      <c r="K115" s="322"/>
      <c r="L115" s="322"/>
      <c r="M115" s="322"/>
      <c r="N115" s="322"/>
      <c r="O115" s="322"/>
      <c r="P115" s="322"/>
      <c r="Q115" s="12"/>
    </row>
    <row r="116" spans="1:17" x14ac:dyDescent="0.25">
      <c r="A116" s="51"/>
      <c r="B116" s="51"/>
      <c r="C116" s="311"/>
      <c r="D116" s="51"/>
      <c r="E116" s="323" t="s">
        <v>460</v>
      </c>
      <c r="F116" s="323" t="s">
        <v>461</v>
      </c>
      <c r="G116" s="323"/>
      <c r="H116" s="51"/>
      <c r="I116" s="51"/>
      <c r="J116" s="51"/>
      <c r="K116" s="51"/>
      <c r="L116" s="51"/>
      <c r="M116" s="51"/>
      <c r="N116" s="51"/>
      <c r="O116" s="51"/>
      <c r="P116" s="51"/>
      <c r="Q116" s="12"/>
    </row>
    <row r="117" spans="1:17" x14ac:dyDescent="0.25">
      <c r="A117" s="51"/>
      <c r="B117" s="51"/>
      <c r="C117" s="311" t="s">
        <v>457</v>
      </c>
      <c r="D117" s="51"/>
      <c r="E117" s="51">
        <f>SUM(E30,E34,E38,E42,E46,E50,E54,E58,E62,E66,E70,E74,E78,E82,E86,E90,E94,E98,E102,E106,E110)</f>
        <v>61.5</v>
      </c>
      <c r="F117" s="51">
        <f>SUM(F31,F35,F39,F43,F47,F51,F59,F63,F67,F71,F75,F79,F83,F87,F91,F95,F99,F103,F107,F111)</f>
        <v>31.609999999999996</v>
      </c>
      <c r="G117" s="51">
        <f>SUM(G31,G35,G39,G43,G47,G51,G59,G63,G67,G71,G75,G79,G83,G87,G91,G95,G99,G103,G107,G111)</f>
        <v>1.6500000000000001</v>
      </c>
      <c r="H117" s="51">
        <f t="shared" ref="H117:P117" si="5">SUM(H31,H35,H39,H43,H47,H51,H55,H59,H63,H67,H71,H75,H79,H83,H87,H91,H95,H99,H103,H107,H111)</f>
        <v>8.36</v>
      </c>
      <c r="I117" s="51">
        <f t="shared" si="5"/>
        <v>11.860000000000001</v>
      </c>
      <c r="J117" s="51">
        <f t="shared" si="5"/>
        <v>9.84</v>
      </c>
      <c r="K117" s="51">
        <f t="shared" si="5"/>
        <v>0</v>
      </c>
      <c r="L117" s="51">
        <f t="shared" si="5"/>
        <v>0</v>
      </c>
      <c r="M117" s="51">
        <f t="shared" si="5"/>
        <v>0</v>
      </c>
      <c r="N117" s="51">
        <f t="shared" si="5"/>
        <v>0</v>
      </c>
      <c r="O117" s="51">
        <f t="shared" si="5"/>
        <v>0</v>
      </c>
      <c r="P117" s="51">
        <f t="shared" si="5"/>
        <v>0</v>
      </c>
      <c r="Q117" s="12"/>
    </row>
    <row r="118" spans="1:17" x14ac:dyDescent="0.25">
      <c r="A118" s="51"/>
      <c r="B118" s="51"/>
      <c r="C118" s="311" t="s">
        <v>458</v>
      </c>
      <c r="D118" s="51"/>
      <c r="E118" s="51">
        <f>SUM(E32,E36,E40,E44,E48,E52,E56,E60,E64,E68,E72,E76,E80,E84,E88,E92,E96,E100,E104,E108,E112)</f>
        <v>60.1</v>
      </c>
      <c r="F118" s="51">
        <f t="shared" ref="F118:P118" si="6">SUM(F33,F37,F41,F45,F49,F53,F57,F61,F65,F69,F73,F77,F81,F85,F89,F93,F97,F101,F105,F109,F113)</f>
        <v>3.66</v>
      </c>
      <c r="G118" s="51">
        <f t="shared" si="6"/>
        <v>0</v>
      </c>
      <c r="H118" s="51">
        <f t="shared" si="6"/>
        <v>1.4200000000000002</v>
      </c>
      <c r="I118" s="51">
        <f t="shared" si="6"/>
        <v>1.04</v>
      </c>
      <c r="J118" s="51">
        <f t="shared" si="6"/>
        <v>1.2000000000000002</v>
      </c>
      <c r="K118" s="51">
        <f t="shared" si="6"/>
        <v>0</v>
      </c>
      <c r="L118" s="51">
        <f t="shared" si="6"/>
        <v>0</v>
      </c>
      <c r="M118" s="51">
        <f t="shared" si="6"/>
        <v>0</v>
      </c>
      <c r="N118" s="51">
        <f t="shared" si="6"/>
        <v>0</v>
      </c>
      <c r="O118" s="51">
        <f t="shared" si="6"/>
        <v>0</v>
      </c>
      <c r="P118" s="51">
        <f t="shared" si="6"/>
        <v>0</v>
      </c>
      <c r="Q118" s="12"/>
    </row>
    <row r="119" spans="1:17" x14ac:dyDescent="0.25">
      <c r="A119" s="51"/>
      <c r="B119" s="51"/>
      <c r="C119" s="311" t="s">
        <v>459</v>
      </c>
      <c r="D119" s="51"/>
      <c r="E119" s="51">
        <f>E117+E118</f>
        <v>121.6</v>
      </c>
      <c r="F119" s="51">
        <f>F117+F118</f>
        <v>35.269999999999996</v>
      </c>
      <c r="G119" s="51">
        <f t="shared" ref="G119:P119" si="7">G117+G118</f>
        <v>1.6500000000000001</v>
      </c>
      <c r="H119" s="51">
        <f t="shared" si="7"/>
        <v>9.7799999999999994</v>
      </c>
      <c r="I119" s="51">
        <f t="shared" si="7"/>
        <v>12.900000000000002</v>
      </c>
      <c r="J119" s="51">
        <f t="shared" si="7"/>
        <v>11.04</v>
      </c>
      <c r="K119" s="51">
        <f t="shared" si="7"/>
        <v>0</v>
      </c>
      <c r="L119" s="51">
        <f t="shared" si="7"/>
        <v>0</v>
      </c>
      <c r="M119" s="51">
        <f t="shared" si="7"/>
        <v>0</v>
      </c>
      <c r="N119" s="51">
        <f t="shared" si="7"/>
        <v>0</v>
      </c>
      <c r="O119" s="51">
        <f t="shared" si="7"/>
        <v>0</v>
      </c>
      <c r="P119" s="51">
        <f t="shared" si="7"/>
        <v>0</v>
      </c>
      <c r="Q119" s="12"/>
    </row>
    <row r="120" spans="1:17" x14ac:dyDescent="0.25">
      <c r="A120" s="12"/>
      <c r="B120" s="12"/>
      <c r="C120" s="12"/>
      <c r="D120" s="12"/>
      <c r="E120" s="12"/>
      <c r="F120" s="12"/>
      <c r="G120" s="12"/>
      <c r="H120" s="12"/>
      <c r="I120" s="12"/>
      <c r="J120" s="12"/>
      <c r="K120" s="12"/>
      <c r="L120" s="12"/>
      <c r="M120" s="12"/>
      <c r="N120" s="12"/>
      <c r="O120" s="12"/>
      <c r="P120" s="12"/>
      <c r="Q120" s="12"/>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c r="Q121" s="12"/>
    </row>
    <row r="122" spans="1:17" x14ac:dyDescent="0.25">
      <c r="A122" s="51">
        <v>1</v>
      </c>
      <c r="B122" s="51" t="s">
        <v>2</v>
      </c>
      <c r="C122" s="51" t="s">
        <v>126</v>
      </c>
      <c r="D122" s="51"/>
      <c r="E122" s="51"/>
      <c r="F122" s="51"/>
      <c r="G122" s="51"/>
      <c r="H122" s="51">
        <v>1</v>
      </c>
      <c r="I122" s="51">
        <v>1</v>
      </c>
      <c r="J122" s="51">
        <v>1.7</v>
      </c>
      <c r="K122" s="51"/>
      <c r="L122" s="51"/>
      <c r="M122" s="51"/>
      <c r="N122" s="51"/>
      <c r="O122" s="51"/>
      <c r="P122" s="51"/>
      <c r="Q122" s="12"/>
    </row>
    <row r="123" spans="1:17" x14ac:dyDescent="0.25">
      <c r="A123" s="51">
        <v>2</v>
      </c>
      <c r="B123" s="51" t="s">
        <v>3</v>
      </c>
      <c r="C123" s="51" t="s">
        <v>128</v>
      </c>
      <c r="D123" s="51"/>
      <c r="E123" s="51"/>
      <c r="F123" s="51"/>
      <c r="G123" s="51"/>
      <c r="H123" s="51"/>
      <c r="I123" s="51">
        <v>0.33</v>
      </c>
      <c r="J123" s="51"/>
      <c r="K123" s="51"/>
      <c r="L123" s="51"/>
      <c r="M123" s="51"/>
      <c r="N123" s="51"/>
      <c r="O123" s="51"/>
      <c r="P123" s="51"/>
      <c r="Q123" s="12"/>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c r="Q124" s="12"/>
    </row>
    <row r="125" spans="1:17" x14ac:dyDescent="0.25">
      <c r="A125" s="51">
        <v>4</v>
      </c>
      <c r="B125" s="51" t="s">
        <v>4</v>
      </c>
      <c r="C125" s="51" t="s">
        <v>130</v>
      </c>
      <c r="D125" s="51"/>
      <c r="E125" s="51"/>
      <c r="F125" s="51"/>
      <c r="G125" s="51"/>
      <c r="H125" s="51"/>
      <c r="I125" s="51">
        <v>1</v>
      </c>
      <c r="J125" s="51"/>
      <c r="K125" s="51"/>
      <c r="L125" s="51"/>
      <c r="M125" s="51"/>
      <c r="N125" s="51"/>
      <c r="O125" s="51"/>
      <c r="P125" s="51"/>
      <c r="Q125" s="12"/>
    </row>
    <row r="126" spans="1:17" x14ac:dyDescent="0.25">
      <c r="A126" s="51">
        <v>5</v>
      </c>
      <c r="B126" s="51" t="s">
        <v>6</v>
      </c>
      <c r="C126" s="51" t="s">
        <v>131</v>
      </c>
      <c r="D126" s="51"/>
      <c r="E126" s="51"/>
      <c r="F126" s="51"/>
      <c r="G126" s="51"/>
      <c r="H126" s="51">
        <v>0.5</v>
      </c>
      <c r="I126" s="51">
        <v>1</v>
      </c>
      <c r="J126" s="51">
        <v>0.5</v>
      </c>
      <c r="K126" s="51"/>
      <c r="L126" s="51"/>
      <c r="M126" s="51"/>
      <c r="N126" s="51"/>
      <c r="O126" s="51"/>
      <c r="P126" s="51"/>
      <c r="Q126" s="12"/>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c r="Q127" s="12"/>
    </row>
    <row r="128" spans="1:17" x14ac:dyDescent="0.25">
      <c r="A128" s="51">
        <v>7</v>
      </c>
      <c r="B128" s="51" t="s">
        <v>8</v>
      </c>
      <c r="C128" s="51" t="s">
        <v>133</v>
      </c>
      <c r="D128" s="51"/>
      <c r="E128" s="51"/>
      <c r="F128" s="51"/>
      <c r="G128" s="51"/>
      <c r="H128" s="51"/>
      <c r="I128" s="51"/>
      <c r="J128" s="51"/>
      <c r="K128" s="51"/>
      <c r="L128" s="51"/>
      <c r="M128" s="51"/>
      <c r="N128" s="51"/>
      <c r="O128" s="51"/>
      <c r="P128" s="51"/>
      <c r="Q128" s="12"/>
    </row>
    <row r="129" spans="1:17" x14ac:dyDescent="0.25">
      <c r="A129" s="51">
        <v>8</v>
      </c>
      <c r="B129" s="51" t="s">
        <v>7</v>
      </c>
      <c r="C129" s="51" t="s">
        <v>134</v>
      </c>
      <c r="D129" s="51"/>
      <c r="E129" s="51"/>
      <c r="F129" s="51"/>
      <c r="G129" s="51"/>
      <c r="H129" s="51"/>
      <c r="I129" s="51"/>
      <c r="J129" s="51"/>
      <c r="K129" s="51"/>
      <c r="L129" s="51"/>
      <c r="M129" s="51"/>
      <c r="N129" s="51"/>
      <c r="O129" s="51"/>
      <c r="P129" s="51"/>
      <c r="Q129" s="12"/>
    </row>
    <row r="130" spans="1:17" x14ac:dyDescent="0.25">
      <c r="A130" s="51">
        <v>9</v>
      </c>
      <c r="B130" s="51" t="s">
        <v>9</v>
      </c>
      <c r="C130" s="51" t="s">
        <v>135</v>
      </c>
      <c r="D130" s="51"/>
      <c r="E130" s="51"/>
      <c r="F130" s="51"/>
      <c r="G130" s="51"/>
      <c r="H130" s="51"/>
      <c r="I130" s="51"/>
      <c r="J130" s="51"/>
      <c r="K130" s="51"/>
      <c r="L130" s="51"/>
      <c r="M130" s="51"/>
      <c r="N130" s="51"/>
      <c r="O130" s="51"/>
      <c r="P130" s="51"/>
      <c r="Q130" s="12"/>
    </row>
    <row r="131" spans="1:17" x14ac:dyDescent="0.25">
      <c r="A131" s="51">
        <v>10</v>
      </c>
      <c r="B131" s="51" t="s">
        <v>64</v>
      </c>
      <c r="C131" s="51" t="s">
        <v>136</v>
      </c>
      <c r="D131" s="51"/>
      <c r="E131" s="51"/>
      <c r="F131" s="51"/>
      <c r="G131" s="51"/>
      <c r="H131" s="51"/>
      <c r="I131" s="51"/>
      <c r="J131" s="51"/>
      <c r="K131" s="51"/>
      <c r="L131" s="51"/>
      <c r="M131" s="51"/>
      <c r="N131" s="51"/>
      <c r="O131" s="51"/>
      <c r="P131" s="51"/>
      <c r="Q131" s="12"/>
    </row>
    <row r="132" spans="1:17" x14ac:dyDescent="0.25">
      <c r="A132" s="51">
        <v>11</v>
      </c>
      <c r="B132" s="51" t="s">
        <v>418</v>
      </c>
      <c r="C132" s="51" t="s">
        <v>147</v>
      </c>
      <c r="D132" s="51"/>
      <c r="E132" s="51"/>
      <c r="F132" s="51"/>
      <c r="G132" s="51"/>
      <c r="H132" s="51"/>
      <c r="I132" s="51"/>
      <c r="J132" s="51"/>
      <c r="K132" s="51"/>
      <c r="L132" s="51"/>
      <c r="M132" s="51"/>
      <c r="N132" s="51"/>
      <c r="O132" s="51"/>
      <c r="P132" s="51"/>
      <c r="Q132" s="12"/>
    </row>
    <row r="133" spans="1:17" x14ac:dyDescent="0.25">
      <c r="A133" s="51">
        <v>12</v>
      </c>
      <c r="B133" s="51" t="s">
        <v>72</v>
      </c>
      <c r="C133" s="51" t="s">
        <v>149</v>
      </c>
      <c r="D133" s="51"/>
      <c r="E133" s="51"/>
      <c r="F133" s="51"/>
      <c r="G133" s="51"/>
      <c r="H133" s="51"/>
      <c r="I133" s="51"/>
      <c r="J133" s="51">
        <v>0.3</v>
      </c>
      <c r="K133" s="51"/>
      <c r="L133" s="51"/>
      <c r="M133" s="51"/>
      <c r="N133" s="51"/>
      <c r="O133" s="51"/>
      <c r="P133" s="51"/>
      <c r="Q133" s="12"/>
    </row>
    <row r="134" spans="1:17" x14ac:dyDescent="0.25">
      <c r="A134" s="51">
        <v>13</v>
      </c>
      <c r="B134" s="51" t="s">
        <v>77</v>
      </c>
      <c r="C134" s="51" t="s">
        <v>152</v>
      </c>
      <c r="D134" s="51"/>
      <c r="E134" s="51"/>
      <c r="F134" s="51"/>
      <c r="G134" s="51"/>
      <c r="H134" s="51"/>
      <c r="I134" s="51"/>
      <c r="J134" s="51"/>
      <c r="K134" s="51"/>
      <c r="L134" s="51"/>
      <c r="M134" s="51"/>
      <c r="N134" s="51"/>
      <c r="O134" s="51"/>
      <c r="P134" s="51"/>
      <c r="Q134" s="12"/>
    </row>
    <row r="135" spans="1:17" x14ac:dyDescent="0.25">
      <c r="A135" s="51">
        <v>14</v>
      </c>
      <c r="B135" s="51" t="s">
        <v>84</v>
      </c>
      <c r="C135" s="51" t="s">
        <v>155</v>
      </c>
      <c r="D135" s="51"/>
      <c r="E135" s="51"/>
      <c r="F135" s="51"/>
      <c r="G135" s="51"/>
      <c r="H135" s="51"/>
      <c r="I135" s="51"/>
      <c r="J135" s="51"/>
      <c r="K135" s="51"/>
      <c r="L135" s="51"/>
      <c r="M135" s="51"/>
      <c r="N135" s="51"/>
      <c r="O135" s="51"/>
      <c r="P135" s="51"/>
      <c r="Q135" s="12"/>
    </row>
    <row r="136" spans="1:17" x14ac:dyDescent="0.25">
      <c r="A136" s="51">
        <v>15</v>
      </c>
      <c r="B136" s="51" t="s">
        <v>10</v>
      </c>
      <c r="C136" s="51" t="s">
        <v>159</v>
      </c>
      <c r="D136" s="51"/>
      <c r="E136" s="51"/>
      <c r="F136" s="51"/>
      <c r="G136" s="51"/>
      <c r="H136" s="51"/>
      <c r="I136" s="51"/>
      <c r="J136" s="51"/>
      <c r="K136" s="51"/>
      <c r="L136" s="51"/>
      <c r="M136" s="51"/>
      <c r="N136" s="51"/>
      <c r="O136" s="51"/>
      <c r="P136" s="51"/>
      <c r="Q136" s="12"/>
    </row>
    <row r="137" spans="1:17" x14ac:dyDescent="0.25">
      <c r="A137" s="51">
        <v>16</v>
      </c>
      <c r="B137" s="51" t="s">
        <v>12</v>
      </c>
      <c r="C137" s="51" t="s">
        <v>160</v>
      </c>
      <c r="D137" s="51"/>
      <c r="E137" s="51"/>
      <c r="F137" s="51"/>
      <c r="G137" s="51"/>
      <c r="H137" s="51"/>
      <c r="I137" s="51"/>
      <c r="J137" s="51"/>
      <c r="K137" s="51"/>
      <c r="L137" s="51"/>
      <c r="M137" s="51"/>
      <c r="N137" s="51"/>
      <c r="O137" s="51"/>
      <c r="P137" s="51"/>
      <c r="Q137" s="12"/>
    </row>
    <row r="138" spans="1:17" x14ac:dyDescent="0.25">
      <c r="A138" s="51">
        <v>17</v>
      </c>
      <c r="B138" s="51" t="s">
        <v>96</v>
      </c>
      <c r="C138" s="51" t="s">
        <v>161</v>
      </c>
      <c r="D138" s="51"/>
      <c r="E138" s="51"/>
      <c r="F138" s="51"/>
      <c r="G138" s="51"/>
      <c r="H138" s="51"/>
      <c r="I138" s="51"/>
      <c r="J138" s="51"/>
      <c r="K138" s="51"/>
      <c r="L138" s="51"/>
      <c r="M138" s="51"/>
      <c r="N138" s="51"/>
      <c r="O138" s="51"/>
      <c r="P138" s="51"/>
      <c r="Q138" s="12"/>
    </row>
    <row r="139" spans="1:17" x14ac:dyDescent="0.25">
      <c r="A139" s="51">
        <v>18</v>
      </c>
      <c r="B139" s="51" t="s">
        <v>103</v>
      </c>
      <c r="C139" s="51" t="s">
        <v>162</v>
      </c>
      <c r="D139" s="51"/>
      <c r="E139" s="51"/>
      <c r="F139" s="51"/>
      <c r="G139" s="51"/>
      <c r="H139" s="51"/>
      <c r="I139" s="51"/>
      <c r="J139" s="51"/>
      <c r="K139" s="51"/>
      <c r="L139" s="51"/>
      <c r="M139" s="51"/>
      <c r="N139" s="51"/>
      <c r="O139" s="51"/>
      <c r="P139" s="51"/>
      <c r="Q139" s="12"/>
    </row>
    <row r="140" spans="1:17" x14ac:dyDescent="0.25">
      <c r="A140" s="51">
        <v>19</v>
      </c>
      <c r="B140" s="51" t="s">
        <v>102</v>
      </c>
      <c r="C140" s="51" t="s">
        <v>163</v>
      </c>
      <c r="D140" s="51"/>
      <c r="E140" s="51"/>
      <c r="F140" s="51"/>
      <c r="G140" s="51"/>
      <c r="H140" s="51"/>
      <c r="I140" s="51"/>
      <c r="J140" s="51"/>
      <c r="K140" s="51"/>
      <c r="L140" s="51"/>
      <c r="M140" s="51"/>
      <c r="N140" s="51"/>
      <c r="O140" s="51"/>
      <c r="P140" s="51"/>
      <c r="Q140" s="12"/>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c r="Q141" s="12"/>
    </row>
    <row r="142" spans="1:17" x14ac:dyDescent="0.25">
      <c r="A142" s="51">
        <v>21</v>
      </c>
      <c r="B142" s="51" t="s">
        <v>119</v>
      </c>
      <c r="C142" s="51" t="s">
        <v>171</v>
      </c>
      <c r="D142" s="51"/>
      <c r="E142" s="51"/>
      <c r="F142" s="51"/>
      <c r="G142" s="51"/>
      <c r="H142" s="51">
        <v>0.5</v>
      </c>
      <c r="I142" s="51">
        <v>1</v>
      </c>
      <c r="J142" s="51"/>
      <c r="K142" s="51"/>
      <c r="L142" s="51"/>
      <c r="M142" s="51"/>
      <c r="N142" s="51"/>
      <c r="O142" s="51"/>
      <c r="P142" s="51"/>
      <c r="Q142" s="12"/>
    </row>
    <row r="143" spans="1:17" x14ac:dyDescent="0.25">
      <c r="A143" s="12"/>
      <c r="B143" s="12"/>
      <c r="C143" s="12"/>
      <c r="D143" s="12"/>
      <c r="E143" s="12"/>
      <c r="F143" s="12"/>
      <c r="G143" s="12"/>
      <c r="H143" s="12"/>
      <c r="I143" s="12"/>
      <c r="J143" s="12"/>
      <c r="K143" s="12"/>
      <c r="L143" s="12"/>
      <c r="M143" s="12"/>
      <c r="N143" s="12"/>
      <c r="O143" s="12"/>
      <c r="P143" s="12"/>
      <c r="Q143" s="12"/>
    </row>
    <row r="144" spans="1:17" ht="55.2" x14ac:dyDescent="0.25">
      <c r="A144" s="12"/>
      <c r="B144" s="12"/>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8" activePane="bottomLeft" state="frozen"/>
      <selection pane="bottomLeft" activeCell="J57" sqref="J57"/>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37"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37"/>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37"/>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1</v>
      </c>
      <c r="P78" s="240">
        <f t="shared" si="17"/>
        <v>1</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0.2</v>
      </c>
      <c r="P79" s="249">
        <v>0.2</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0.2</v>
      </c>
      <c r="P80" s="249">
        <v>0.2</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0.2</v>
      </c>
      <c r="P81" s="249">
        <v>0.2</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0.65</v>
      </c>
      <c r="P131" s="151">
        <f t="shared" si="23"/>
        <v>0</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hidden="1" customHeight="1" outlineLevel="1" x14ac:dyDescent="0.25">
      <c r="B132" s="82"/>
      <c r="C132" s="62"/>
      <c r="D132" s="49" t="s">
        <v>248</v>
      </c>
      <c r="E132" s="60"/>
      <c r="F132" s="74">
        <v>1.5</v>
      </c>
      <c r="G132" s="90">
        <v>0.5</v>
      </c>
      <c r="H132" s="90"/>
      <c r="I132" s="75">
        <f>SUM(K132:P132)</f>
        <v>2.0499999999999998</v>
      </c>
      <c r="J132" s="90"/>
      <c r="K132" s="152">
        <v>0.15</v>
      </c>
      <c r="L132" s="152">
        <v>0.45</v>
      </c>
      <c r="M132" s="152">
        <v>0.45</v>
      </c>
      <c r="N132" s="227">
        <v>0.5</v>
      </c>
      <c r="O132" s="227">
        <v>0.5</v>
      </c>
      <c r="P132" s="247">
        <v>0</v>
      </c>
      <c r="Q132" s="73"/>
      <c r="R132" s="73"/>
      <c r="S132" s="73"/>
      <c r="T132" s="73"/>
      <c r="U132" s="73"/>
      <c r="V132" s="60" t="s">
        <v>35</v>
      </c>
      <c r="W132" s="73" t="s">
        <v>45</v>
      </c>
      <c r="X132" s="73" t="s">
        <v>120</v>
      </c>
      <c r="Y132" s="51"/>
      <c r="Z132" s="76"/>
      <c r="AA132" s="49"/>
      <c r="AB132" s="49"/>
      <c r="AC132" s="50"/>
      <c r="AD132" s="79"/>
    </row>
    <row r="133" spans="1:30" ht="207" hidden="1" customHeight="1" outlineLevel="1" x14ac:dyDescent="0.25">
      <c r="B133" s="83"/>
      <c r="C133" s="50"/>
      <c r="D133" s="49" t="s">
        <v>249</v>
      </c>
      <c r="E133" s="52"/>
      <c r="F133" s="75">
        <v>1.5</v>
      </c>
      <c r="G133" s="91">
        <v>0.5</v>
      </c>
      <c r="H133" s="91"/>
      <c r="I133" s="75">
        <f>SUM(K133:P133)</f>
        <v>1.2000000000000002</v>
      </c>
      <c r="J133" s="91"/>
      <c r="K133" s="152">
        <v>0.05</v>
      </c>
      <c r="L133" s="152">
        <v>0.45</v>
      </c>
      <c r="M133" s="152">
        <v>0.5</v>
      </c>
      <c r="N133" s="228">
        <v>0.1</v>
      </c>
      <c r="O133" s="228">
        <v>0.1</v>
      </c>
      <c r="P133" s="138">
        <v>0</v>
      </c>
      <c r="Q133" s="76"/>
      <c r="R133" s="76"/>
      <c r="S133" s="76"/>
      <c r="T133" s="76"/>
      <c r="U133" s="76"/>
      <c r="V133" s="52" t="s">
        <v>35</v>
      </c>
      <c r="W133" s="76" t="s">
        <v>35</v>
      </c>
      <c r="X133" s="76" t="s">
        <v>121</v>
      </c>
      <c r="Y133" s="51"/>
      <c r="Z133" s="76"/>
      <c r="AA133" s="49"/>
      <c r="AB133" s="49"/>
      <c r="AC133" s="50"/>
      <c r="AD133" s="79"/>
    </row>
    <row r="134" spans="1:30" ht="119.4" hidden="1" outlineLevel="1" thickBot="1" x14ac:dyDescent="0.3">
      <c r="B134" s="83"/>
      <c r="C134" s="68"/>
      <c r="D134" s="49" t="s">
        <v>250</v>
      </c>
      <c r="E134" s="52"/>
      <c r="F134" s="75">
        <v>1.5</v>
      </c>
      <c r="G134" s="91">
        <v>0.5</v>
      </c>
      <c r="H134" s="91"/>
      <c r="I134" s="75">
        <f>SUM(K134:P134)</f>
        <v>1.05</v>
      </c>
      <c r="J134" s="75"/>
      <c r="K134" s="152">
        <v>0.05</v>
      </c>
      <c r="L134" s="152">
        <v>0.35</v>
      </c>
      <c r="M134" s="152">
        <v>0.55000000000000004</v>
      </c>
      <c r="N134" s="48">
        <v>0.05</v>
      </c>
      <c r="O134" s="48">
        <v>0.05</v>
      </c>
      <c r="P134" s="248">
        <v>0</v>
      </c>
      <c r="Q134" s="77"/>
      <c r="R134" s="77"/>
      <c r="S134" s="77"/>
      <c r="T134" s="77"/>
      <c r="U134" s="77"/>
      <c r="V134" s="48" t="s">
        <v>35</v>
      </c>
      <c r="W134" s="77" t="s">
        <v>35</v>
      </c>
      <c r="X134" s="77" t="s">
        <v>35</v>
      </c>
      <c r="Y134" s="51"/>
      <c r="Z134" s="77"/>
      <c r="AA134" s="67"/>
      <c r="AB134" s="67"/>
      <c r="AC134" s="50"/>
      <c r="AD134" s="79"/>
    </row>
    <row r="135" spans="1:30" ht="16.2" collapsed="1" thickBot="1" x14ac:dyDescent="0.3">
      <c r="C135" s="338" t="s">
        <v>269</v>
      </c>
      <c r="D135" s="339"/>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12.83</v>
      </c>
      <c r="P135" s="97">
        <f t="shared" si="24"/>
        <v>9.68</v>
      </c>
      <c r="Q135" s="127"/>
      <c r="R135" s="127"/>
      <c r="S135" s="127"/>
      <c r="T135" s="127"/>
      <c r="U135" s="127"/>
      <c r="V135" s="336"/>
      <c r="W135" s="336"/>
      <c r="X135" s="336"/>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38" t="s">
        <v>269</v>
      </c>
      <c r="D173" s="339"/>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0823</cp:lastModifiedBy>
  <dcterms:created xsi:type="dcterms:W3CDTF">2021-12-07T06:17:23Z</dcterms:created>
  <dcterms:modified xsi:type="dcterms:W3CDTF">2024-08-27T09:41:07Z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