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66925"/>
  <mc:AlternateContent xmlns:mc="http://schemas.openxmlformats.org/markup-compatibility/2006">
    <mc:Choice Requires="x15">
      <x15ac:absPath xmlns:x15ac="http://schemas.microsoft.com/office/spreadsheetml/2010/11/ac" url="D:\Zou Lan\2023工作\标准工作\3GPP\SA5#152\rapporteur call\#152.2\"/>
    </mc:Choice>
  </mc:AlternateContent>
  <xr:revisionPtr revIDLastSave="0" documentId="13_ncr:1_{10679B11-9F29-4E28-A7BE-D49A0928FF88}" xr6:coauthVersionLast="36" xr6:coauthVersionMax="36" xr10:uidLastSave="{00000000-0000-0000-0000-000000000000}"/>
  <bookViews>
    <workbookView xWindow="1320" yWindow="492" windowWidth="26412" windowHeight="16608"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7" l="1"/>
  <c r="L55" i="7"/>
  <c r="K55" i="7"/>
  <c r="J55" i="7"/>
  <c r="M37" i="7"/>
  <c r="L37" i="7"/>
  <c r="K37" i="7"/>
  <c r="J37" i="7"/>
  <c r="M61" i="7" l="1"/>
  <c r="L61" i="7"/>
  <c r="K61" i="7"/>
  <c r="J61" i="7"/>
  <c r="M18" i="7"/>
  <c r="L18" i="7"/>
  <c r="K18" i="7"/>
  <c r="J18" i="7"/>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<sst xmlns="http://schemas.openxmlformats.org/spreadsheetml/2006/main" count="620" uniqueCount="287">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</sst>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
    <numFmt numFmtId="178" formatCode="00000"/>
    <numFmt numFmtId="179" formatCode="0.000"/>
  </numFmts>
  <fonts count="26"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76" fontId="10" fillId="0" borderId="0" applyFont="0" applyFill="0" applyBorder="0" applyAlignment="0" applyProtection="0"/>
  </cellStyleXfs>
  <cellXfs count="159">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70" zoomScaleNormal="70" workbookViewId="0">
      <pane ySplit="17" topLeftCell="A18" activePane="bottomLeft" state="frozen"/>
      <selection pane="bottomLeft" activeCell="K44" sqref="K44"/>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x14ac:dyDescent="0.25">
      <c r="C1" s="15" t="s">
        <v>31</v>
      </c>
      <c r="D1" s="16"/>
      <c r="E1" s="16"/>
      <c r="F1" s="16"/>
      <c r="G1" s="17"/>
      <c r="H1" s="16"/>
      <c r="I1" s="140"/>
      <c r="K1" s="12"/>
      <c r="L1" s="12"/>
      <c r="M1" s="12"/>
      <c r="N1" s="12"/>
      <c r="O1" s="12"/>
      <c r="P1" s="12"/>
      <c r="Q1" s="12"/>
      <c r="R1" s="12"/>
      <c r="S1" s="12"/>
      <c r="T1" s="12"/>
      <c r="U1" s="12"/>
    </row>
    <row r="2" spans="3:21" ht="14.4" thickBot="1" x14ac:dyDescent="0.3">
      <c r="C2" s="18" t="s">
        <v>32</v>
      </c>
      <c r="D2" s="19"/>
      <c r="E2" s="19"/>
      <c r="F2" s="19"/>
      <c r="G2" s="20"/>
      <c r="H2" s="19"/>
      <c r="I2" s="140"/>
      <c r="K2" s="12"/>
      <c r="L2" s="12"/>
      <c r="M2" s="12"/>
      <c r="N2" s="12"/>
      <c r="O2" s="12"/>
      <c r="P2" s="12"/>
      <c r="Q2" s="12"/>
      <c r="R2" s="12"/>
      <c r="S2" s="12"/>
      <c r="T2" s="12"/>
      <c r="U2" s="12"/>
    </row>
    <row r="3" spans="3:21" x14ac:dyDescent="0.25">
      <c r="E3" s="12"/>
      <c r="G3" s="12"/>
      <c r="I3" s="12"/>
      <c r="J3" s="12"/>
      <c r="K3" s="12"/>
      <c r="L3" s="12"/>
      <c r="M3" s="12"/>
      <c r="N3" s="12"/>
      <c r="O3" s="12"/>
      <c r="P3" s="12"/>
      <c r="Q3" s="12"/>
      <c r="R3" s="12"/>
      <c r="S3" s="12"/>
      <c r="T3" s="12"/>
      <c r="U3" s="12"/>
    </row>
    <row r="4" spans="3:21" ht="14.4" thickBot="1" x14ac:dyDescent="0.3">
      <c r="C4" s="1"/>
      <c r="E4" s="1"/>
      <c r="F4" s="13"/>
      <c r="G4" s="13"/>
      <c r="H4" s="13"/>
      <c r="I4" s="13"/>
      <c r="J4" s="13"/>
      <c r="K4" s="12"/>
      <c r="L4" s="12"/>
      <c r="M4" s="12"/>
      <c r="N4" s="1"/>
      <c r="O4" s="1"/>
      <c r="P4" s="1"/>
      <c r="Q4" s="1"/>
      <c r="R4" s="1"/>
      <c r="S4" s="1"/>
      <c r="T4" s="1"/>
      <c r="U4" s="12"/>
    </row>
    <row r="5" spans="3:21" ht="14.4" thickBot="1" x14ac:dyDescent="0.3">
      <c r="C5" s="2"/>
      <c r="D5" s="2"/>
      <c r="E5" s="2"/>
      <c r="F5" s="2"/>
      <c r="G5" s="2"/>
      <c r="H5" s="2"/>
      <c r="I5" s="2"/>
      <c r="J5" s="39" t="s">
        <v>268</v>
      </c>
      <c r="K5" s="39" t="s">
        <v>13</v>
      </c>
      <c r="L5" s="39" t="s">
        <v>270</v>
      </c>
      <c r="M5" s="39" t="s">
        <v>14</v>
      </c>
      <c r="N5" s="30" t="s">
        <v>15</v>
      </c>
      <c r="O5" s="30" t="s">
        <v>16</v>
      </c>
      <c r="P5" s="30" t="s">
        <v>33</v>
      </c>
      <c r="Q5" s="30" t="s">
        <v>34</v>
      </c>
      <c r="R5" s="30" t="s">
        <v>35</v>
      </c>
      <c r="S5" s="30" t="s">
        <v>36</v>
      </c>
      <c r="T5" s="146" t="s">
        <v>29</v>
      </c>
    </row>
    <row r="6" spans="3:21" ht="14.4" thickBot="1" x14ac:dyDescent="0.3">
      <c r="C6" s="2"/>
      <c r="D6" s="2"/>
      <c r="E6" s="2"/>
      <c r="F6" s="2"/>
      <c r="G6" s="2"/>
      <c r="H6" s="2"/>
      <c r="I6" s="2"/>
      <c r="J6" s="40" t="s">
        <v>19</v>
      </c>
      <c r="K6" s="40" t="s">
        <v>20</v>
      </c>
      <c r="L6" s="40" t="s">
        <v>21</v>
      </c>
      <c r="M6" s="40" t="s">
        <v>22</v>
      </c>
      <c r="N6" s="31" t="s">
        <v>23</v>
      </c>
      <c r="O6" s="31" t="s">
        <v>24</v>
      </c>
      <c r="P6" s="31" t="s">
        <v>25</v>
      </c>
      <c r="Q6" s="31" t="s">
        <v>26</v>
      </c>
      <c r="R6" s="31" t="s">
        <v>27</v>
      </c>
      <c r="S6" s="31" t="s">
        <v>28</v>
      </c>
      <c r="T6" s="146"/>
    </row>
    <row r="7" spans="3:21" ht="14.4" thickBot="1" x14ac:dyDescent="0.3">
      <c r="C7" s="26"/>
      <c r="D7" s="26"/>
      <c r="E7" s="27"/>
      <c r="F7" s="11"/>
      <c r="G7" s="11"/>
      <c r="H7" s="11"/>
      <c r="I7" s="11"/>
      <c r="J7" s="41" t="s">
        <v>30</v>
      </c>
      <c r="K7" s="41" t="s">
        <v>30</v>
      </c>
      <c r="L7" s="41" t="s">
        <v>30</v>
      </c>
      <c r="M7" s="41" t="s">
        <v>30</v>
      </c>
      <c r="N7" s="32" t="s">
        <v>30</v>
      </c>
      <c r="O7" s="32" t="s">
        <v>30</v>
      </c>
      <c r="P7" s="32" t="s">
        <v>30</v>
      </c>
      <c r="Q7" s="32" t="s">
        <v>30</v>
      </c>
      <c r="R7" s="32" t="s">
        <v>30</v>
      </c>
      <c r="S7" s="32" t="s">
        <v>30</v>
      </c>
      <c r="T7" s="146"/>
    </row>
    <row r="8" spans="3:21" ht="14.4" thickBot="1" x14ac:dyDescent="0.3">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4" thickBot="1" x14ac:dyDescent="0.3">
      <c r="C9" s="5"/>
      <c r="D9" s="5"/>
      <c r="E9" s="2"/>
      <c r="F9" s="2"/>
      <c r="G9" s="2"/>
      <c r="H9" s="2"/>
      <c r="I9" s="2"/>
      <c r="J9" s="22"/>
      <c r="K9" s="22"/>
      <c r="L9" s="22"/>
      <c r="M9" s="22"/>
      <c r="N9" s="22"/>
      <c r="O9" s="22"/>
      <c r="P9" s="22"/>
      <c r="Q9" s="22"/>
      <c r="R9" s="22"/>
      <c r="S9" s="22"/>
      <c r="T9" s="36"/>
    </row>
    <row r="10" spans="3:21" ht="14.4" thickBot="1" x14ac:dyDescent="0.3">
      <c r="C10" s="7" t="s">
        <v>17</v>
      </c>
      <c r="D10" s="7"/>
      <c r="E10" s="8"/>
      <c r="F10" s="8"/>
      <c r="G10" s="8"/>
      <c r="H10" s="8"/>
      <c r="I10" s="8"/>
      <c r="J10" s="21"/>
      <c r="K10" s="21"/>
      <c r="L10" s="21"/>
      <c r="M10" s="21"/>
      <c r="N10" s="21"/>
      <c r="O10" s="21"/>
      <c r="P10" s="21">
        <v>2</v>
      </c>
      <c r="Q10" s="21">
        <v>2</v>
      </c>
      <c r="R10" s="21">
        <v>2</v>
      </c>
      <c r="S10" s="21">
        <v>2</v>
      </c>
      <c r="T10" s="21">
        <f>SUM(J10:S10)</f>
        <v>8</v>
      </c>
    </row>
    <row r="11" spans="3:21" ht="14.4" thickBot="1" x14ac:dyDescent="0.3">
      <c r="C11" s="5"/>
      <c r="D11" s="5"/>
      <c r="E11" s="2"/>
      <c r="F11" s="2"/>
      <c r="G11" s="2"/>
      <c r="H11" s="2"/>
      <c r="I11" s="2"/>
      <c r="J11" s="21"/>
      <c r="K11" s="21"/>
      <c r="L11" s="21"/>
      <c r="M11" s="21"/>
      <c r="N11" s="21"/>
      <c r="O11" s="21"/>
      <c r="P11" s="21"/>
      <c r="Q11" s="21"/>
      <c r="R11" s="21"/>
      <c r="S11" s="23"/>
      <c r="T11" s="36"/>
    </row>
    <row r="12" spans="3:21" ht="14.4" thickBot="1" x14ac:dyDescent="0.3">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4" thickBot="1" x14ac:dyDescent="0.3">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4" thickBot="1" x14ac:dyDescent="0.3">
      <c r="C14" s="13"/>
      <c r="D14" s="13"/>
      <c r="E14" s="13"/>
      <c r="F14" s="13"/>
      <c r="G14" s="13"/>
      <c r="H14" s="13"/>
      <c r="I14" s="13"/>
      <c r="J14" s="24"/>
      <c r="K14" s="24"/>
      <c r="L14" s="24"/>
      <c r="M14" s="25"/>
      <c r="N14" s="25"/>
      <c r="O14" s="25"/>
      <c r="P14" s="25"/>
      <c r="Q14" s="25"/>
      <c r="R14" s="25"/>
      <c r="S14" s="25"/>
      <c r="T14" s="38"/>
    </row>
    <row r="15" spans="3:21" ht="15" thickTop="1" thickBot="1" x14ac:dyDescent="0.3">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x14ac:dyDescent="0.3">
      <c r="C16" s="131">
        <v>18.5</v>
      </c>
    </row>
    <row r="17" spans="1:29" ht="70.2" thickBot="1" x14ac:dyDescent="0.3">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8" t="s">
        <v>262</v>
      </c>
      <c r="O17" s="158" t="s">
        <v>263</v>
      </c>
      <c r="P17" s="158" t="s">
        <v>264</v>
      </c>
      <c r="Q17" s="158" t="s">
        <v>265</v>
      </c>
      <c r="R17" s="158" t="s">
        <v>266</v>
      </c>
      <c r="S17" s="158"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x14ac:dyDescent="0.35">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0</v>
      </c>
      <c r="L18" s="116">
        <f>SUM(L19:L27)</f>
        <v>0</v>
      </c>
      <c r="M18" s="116">
        <f>SUM(M19:M27)</f>
        <v>0</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x14ac:dyDescent="0.25">
      <c r="B19" s="54"/>
      <c r="C19" s="95"/>
      <c r="D19" s="64" t="s">
        <v>179</v>
      </c>
      <c r="E19" s="55"/>
      <c r="F19" s="78">
        <v>1</v>
      </c>
      <c r="G19" s="78">
        <v>1</v>
      </c>
      <c r="H19" s="78"/>
      <c r="I19" s="78"/>
      <c r="J19" s="143"/>
      <c r="K19" s="79"/>
      <c r="L19" s="79"/>
      <c r="M19" s="79"/>
      <c r="N19" s="79"/>
      <c r="O19" s="79"/>
      <c r="P19" s="79"/>
      <c r="Q19" s="79"/>
      <c r="R19" s="79"/>
      <c r="S19" s="79"/>
      <c r="T19" s="79"/>
      <c r="U19" s="121" t="s">
        <v>39</v>
      </c>
      <c r="V19" s="79" t="s">
        <v>39</v>
      </c>
      <c r="W19" s="79" t="s">
        <v>37</v>
      </c>
      <c r="X19" s="85"/>
      <c r="Y19" s="76"/>
      <c r="Z19" s="63"/>
      <c r="AA19" s="63"/>
      <c r="AB19" s="65"/>
      <c r="AC19" s="82"/>
    </row>
    <row r="20" spans="1:29" ht="33.6" hidden="1" customHeight="1" outlineLevel="1" x14ac:dyDescent="0.25">
      <c r="B20" s="54"/>
      <c r="C20" s="95"/>
      <c r="D20" s="52" t="s">
        <v>281</v>
      </c>
      <c r="E20" s="55"/>
      <c r="F20" s="78">
        <v>0</v>
      </c>
      <c r="G20" s="78">
        <v>0</v>
      </c>
      <c r="H20" s="78"/>
      <c r="I20" s="78"/>
      <c r="J20" s="143"/>
      <c r="K20" s="79"/>
      <c r="L20" s="79"/>
      <c r="M20" s="79"/>
      <c r="N20" s="79"/>
      <c r="O20" s="79"/>
      <c r="P20" s="79"/>
      <c r="Q20" s="79"/>
      <c r="R20" s="79"/>
      <c r="S20" s="79"/>
      <c r="T20" s="79"/>
      <c r="U20" s="121"/>
      <c r="V20" s="79"/>
      <c r="W20" s="79"/>
      <c r="X20" s="85"/>
      <c r="Y20" s="76"/>
      <c r="Z20" s="63"/>
      <c r="AA20" s="63"/>
      <c r="AB20" s="65"/>
      <c r="AC20" s="82"/>
    </row>
    <row r="21" spans="1:29" ht="33.6" hidden="1" customHeight="1" outlineLevel="1" x14ac:dyDescent="0.25">
      <c r="B21" s="54"/>
      <c r="C21" s="95"/>
      <c r="D21" s="52" t="s">
        <v>282</v>
      </c>
      <c r="E21" s="55"/>
      <c r="F21" s="78">
        <v>0.4</v>
      </c>
      <c r="G21" s="78">
        <v>0.3</v>
      </c>
      <c r="H21" s="78"/>
      <c r="I21" s="78"/>
      <c r="J21" s="143"/>
      <c r="K21" s="79"/>
      <c r="L21" s="79"/>
      <c r="M21" s="79"/>
      <c r="N21" s="79"/>
      <c r="O21" s="79"/>
      <c r="P21" s="79"/>
      <c r="Q21" s="79"/>
      <c r="R21" s="79"/>
      <c r="S21" s="79"/>
      <c r="T21" s="79"/>
      <c r="U21" s="121"/>
      <c r="V21" s="79"/>
      <c r="W21" s="79"/>
      <c r="X21" s="85"/>
      <c r="Y21" s="76"/>
      <c r="Z21" s="63"/>
      <c r="AA21" s="63"/>
      <c r="AB21" s="65"/>
      <c r="AC21" s="82"/>
    </row>
    <row r="22" spans="1:29" ht="33.6" hidden="1" customHeight="1" outlineLevel="1" x14ac:dyDescent="0.25">
      <c r="B22" s="54"/>
      <c r="C22" s="95"/>
      <c r="D22" s="52" t="s">
        <v>283</v>
      </c>
      <c r="E22" s="55"/>
      <c r="F22" s="78">
        <v>0.4</v>
      </c>
      <c r="G22" s="78">
        <v>0.3</v>
      </c>
      <c r="H22" s="78"/>
      <c r="I22" s="78"/>
      <c r="J22" s="143"/>
      <c r="K22" s="79"/>
      <c r="L22" s="79"/>
      <c r="M22" s="79"/>
      <c r="N22" s="79"/>
      <c r="O22" s="79"/>
      <c r="P22" s="79"/>
      <c r="Q22" s="79"/>
      <c r="R22" s="79"/>
      <c r="S22" s="79"/>
      <c r="T22" s="79"/>
      <c r="U22" s="121"/>
      <c r="V22" s="79"/>
      <c r="W22" s="79"/>
      <c r="X22" s="85"/>
      <c r="Y22" s="76"/>
      <c r="Z22" s="63"/>
      <c r="AA22" s="63"/>
      <c r="AB22" s="65"/>
      <c r="AC22" s="82"/>
    </row>
    <row r="23" spans="1:29" ht="73.8" hidden="1" customHeight="1" outlineLevel="1" x14ac:dyDescent="0.25">
      <c r="B23" s="54"/>
      <c r="C23" s="95"/>
      <c r="D23" s="52" t="s">
        <v>284</v>
      </c>
      <c r="E23" s="55"/>
      <c r="F23" s="78">
        <v>0.4</v>
      </c>
      <c r="G23" s="78">
        <v>0.3</v>
      </c>
      <c r="H23" s="78"/>
      <c r="I23" s="78"/>
      <c r="J23" s="143"/>
      <c r="K23" s="83"/>
      <c r="L23" s="83"/>
      <c r="M23" s="83"/>
      <c r="N23" s="83"/>
      <c r="O23" s="83"/>
      <c r="P23" s="83"/>
      <c r="Q23" s="83"/>
      <c r="R23" s="83"/>
      <c r="S23" s="83"/>
      <c r="T23" s="83"/>
      <c r="U23" s="55" t="s">
        <v>37</v>
      </c>
      <c r="V23" s="83" t="s">
        <v>45</v>
      </c>
      <c r="W23" s="83" t="s">
        <v>37</v>
      </c>
      <c r="X23" s="86"/>
      <c r="Y23" s="83"/>
      <c r="Z23" s="63"/>
      <c r="AA23" s="63"/>
      <c r="AB23" s="53"/>
      <c r="AC23" s="82"/>
    </row>
    <row r="24" spans="1:29" ht="52.8" hidden="1" outlineLevel="1" x14ac:dyDescent="0.25">
      <c r="B24" s="54"/>
      <c r="C24" s="95"/>
      <c r="D24" s="52" t="s">
        <v>180</v>
      </c>
      <c r="E24" s="55"/>
      <c r="F24" s="78">
        <v>1</v>
      </c>
      <c r="G24" s="78">
        <v>1</v>
      </c>
      <c r="H24" s="78"/>
      <c r="I24" s="78"/>
      <c r="J24" s="143"/>
      <c r="K24" s="79"/>
      <c r="L24" s="79"/>
      <c r="M24" s="79"/>
      <c r="N24" s="79"/>
      <c r="O24" s="79"/>
      <c r="P24" s="79"/>
      <c r="Q24" s="79"/>
      <c r="R24" s="79"/>
      <c r="S24" s="79"/>
      <c r="T24" s="79"/>
      <c r="U24" s="55" t="s">
        <v>37</v>
      </c>
      <c r="V24" s="79" t="s">
        <v>46</v>
      </c>
      <c r="W24" s="79" t="s">
        <v>37</v>
      </c>
      <c r="X24" s="86"/>
      <c r="Y24" s="79"/>
      <c r="Z24" s="63"/>
      <c r="AA24" s="63"/>
      <c r="AB24" s="53"/>
      <c r="AC24" s="82"/>
    </row>
    <row r="25" spans="1:29" ht="55.95" hidden="1" customHeight="1" outlineLevel="1" x14ac:dyDescent="0.25">
      <c r="B25" s="54"/>
      <c r="C25" s="81"/>
      <c r="D25" s="52" t="s">
        <v>181</v>
      </c>
      <c r="E25" s="55"/>
      <c r="F25" s="78">
        <v>0.5</v>
      </c>
      <c r="G25" s="78">
        <v>0.5</v>
      </c>
      <c r="H25" s="78"/>
      <c r="I25" s="78"/>
      <c r="J25" s="143"/>
      <c r="K25" s="79"/>
      <c r="L25" s="79"/>
      <c r="M25" s="79"/>
      <c r="N25" s="79"/>
      <c r="O25" s="79"/>
      <c r="P25" s="79"/>
      <c r="Q25" s="79"/>
      <c r="R25" s="79"/>
      <c r="S25" s="79"/>
      <c r="T25" s="79"/>
      <c r="U25" s="55" t="s">
        <v>39</v>
      </c>
      <c r="V25" s="79" t="s">
        <v>39</v>
      </c>
      <c r="W25" s="79" t="s">
        <v>39</v>
      </c>
      <c r="X25" s="86"/>
      <c r="Y25" s="79"/>
      <c r="Z25" s="55"/>
      <c r="AA25" s="55"/>
      <c r="AB25" s="81"/>
      <c r="AC25" s="82"/>
    </row>
    <row r="26" spans="1:29" ht="39.6" hidden="1" outlineLevel="1" x14ac:dyDescent="0.25">
      <c r="B26" s="54"/>
      <c r="C26" s="81"/>
      <c r="D26" s="52" t="s">
        <v>285</v>
      </c>
      <c r="E26" s="55"/>
      <c r="F26" s="102">
        <v>0.25</v>
      </c>
      <c r="G26" s="102">
        <v>0.25</v>
      </c>
      <c r="H26" s="78"/>
      <c r="I26" s="78"/>
      <c r="J26" s="143"/>
      <c r="K26" s="79"/>
      <c r="L26" s="79"/>
      <c r="M26" s="79"/>
      <c r="N26" s="79"/>
      <c r="O26" s="79"/>
      <c r="P26" s="79"/>
      <c r="Q26" s="79"/>
      <c r="R26" s="79"/>
      <c r="S26" s="79"/>
      <c r="T26" s="79"/>
      <c r="U26" s="55" t="s">
        <v>39</v>
      </c>
      <c r="V26" s="79" t="s">
        <v>39</v>
      </c>
      <c r="W26" s="79" t="s">
        <v>39</v>
      </c>
      <c r="X26" s="86"/>
      <c r="Y26" s="79"/>
      <c r="Z26" s="55"/>
      <c r="AA26" s="55"/>
      <c r="AB26" s="81"/>
      <c r="AC26" s="82"/>
    </row>
    <row r="27" spans="1:29" ht="25.95" hidden="1" customHeight="1" outlineLevel="1" thickBot="1" x14ac:dyDescent="0.3">
      <c r="B27" s="54"/>
      <c r="C27" s="81"/>
      <c r="D27" s="149" t="s">
        <v>286</v>
      </c>
      <c r="E27" s="55"/>
      <c r="F27" s="102">
        <v>0.25</v>
      </c>
      <c r="G27" s="102">
        <v>0.25</v>
      </c>
      <c r="H27" s="102"/>
      <c r="I27" s="102"/>
      <c r="J27" s="143"/>
      <c r="K27" s="79"/>
      <c r="L27" s="79"/>
      <c r="M27" s="79"/>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x14ac:dyDescent="0.35">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2.8" hidden="1" outlineLevel="1" x14ac:dyDescent="0.25">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x14ac:dyDescent="0.25">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6.4" hidden="1" outlineLevel="1" x14ac:dyDescent="0.25">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x14ac:dyDescent="0.25">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x14ac:dyDescent="0.25">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t="26.4" hidden="1" outlineLevel="1" x14ac:dyDescent="0.25">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x14ac:dyDescent="0.25">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40.200000000000003" hidden="1" outlineLevel="1" thickBot="1" x14ac:dyDescent="0.3">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x14ac:dyDescent="0.35">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2.8" hidden="1" outlineLevel="1" x14ac:dyDescent="0.25">
      <c r="B38" s="54"/>
      <c r="C38" s="95"/>
      <c r="D38" s="64" t="s">
        <v>194</v>
      </c>
      <c r="E38" s="55"/>
      <c r="F38" s="87">
        <v>0.25</v>
      </c>
      <c r="G38" s="87">
        <v>1</v>
      </c>
      <c r="H38" s="87"/>
      <c r="I38" s="87"/>
      <c r="J38" s="152">
        <v>0</v>
      </c>
      <c r="K38" s="152">
        <v>0</v>
      </c>
      <c r="L38" s="153">
        <v>0.25</v>
      </c>
      <c r="M38" s="152">
        <v>0</v>
      </c>
      <c r="N38" s="150"/>
      <c r="O38" s="79"/>
      <c r="P38" s="79"/>
      <c r="Q38" s="79"/>
      <c r="R38" s="79"/>
      <c r="S38" s="79"/>
      <c r="T38" s="79"/>
      <c r="U38" s="55" t="s">
        <v>37</v>
      </c>
      <c r="V38" s="79" t="s">
        <v>37</v>
      </c>
      <c r="W38" s="79" t="s">
        <v>37</v>
      </c>
      <c r="X38" s="54"/>
      <c r="Y38" s="105"/>
      <c r="Z38" s="63"/>
      <c r="AA38" s="63"/>
      <c r="AB38" s="65"/>
      <c r="AC38" s="89"/>
    </row>
    <row r="39" spans="1:29" ht="52.8" hidden="1" outlineLevel="1" x14ac:dyDescent="0.25">
      <c r="B39" s="54"/>
      <c r="C39" s="122"/>
      <c r="D39" s="52" t="s">
        <v>195</v>
      </c>
      <c r="E39" s="55"/>
      <c r="F39" s="87">
        <v>1</v>
      </c>
      <c r="G39" s="87">
        <v>1</v>
      </c>
      <c r="H39" s="87"/>
      <c r="I39" s="87"/>
      <c r="J39" s="153">
        <v>0.25</v>
      </c>
      <c r="K39" s="153">
        <v>0.5</v>
      </c>
      <c r="L39" s="153">
        <v>0.25</v>
      </c>
      <c r="M39" s="152">
        <v>0</v>
      </c>
      <c r="N39" s="150"/>
      <c r="O39" s="79"/>
      <c r="P39" s="79"/>
      <c r="Q39" s="79"/>
      <c r="R39" s="79"/>
      <c r="S39" s="79"/>
      <c r="T39" s="79"/>
      <c r="U39" s="55" t="s">
        <v>37</v>
      </c>
      <c r="V39" s="79" t="s">
        <v>37</v>
      </c>
      <c r="W39" s="79" t="s">
        <v>37</v>
      </c>
      <c r="X39" s="54"/>
      <c r="Y39" s="106"/>
      <c r="Z39" s="55"/>
      <c r="AA39" s="55"/>
      <c r="AB39" s="72"/>
      <c r="AC39" s="82"/>
    </row>
    <row r="40" spans="1:29" ht="207.6" hidden="1" customHeight="1" outlineLevel="1" x14ac:dyDescent="0.25">
      <c r="B40" s="54"/>
      <c r="C40" s="95"/>
      <c r="D40" s="52" t="s">
        <v>196</v>
      </c>
      <c r="E40" s="55"/>
      <c r="F40" s="87">
        <v>1</v>
      </c>
      <c r="G40" s="87">
        <v>1</v>
      </c>
      <c r="H40" s="87"/>
      <c r="I40" s="87"/>
      <c r="J40" s="153">
        <v>0.25</v>
      </c>
      <c r="K40" s="153">
        <v>0.5</v>
      </c>
      <c r="L40" s="152">
        <v>0</v>
      </c>
      <c r="M40" s="153">
        <v>0.25</v>
      </c>
      <c r="N40" s="150"/>
      <c r="O40" s="79"/>
      <c r="P40" s="79"/>
      <c r="Q40" s="79"/>
      <c r="R40" s="79"/>
      <c r="S40" s="79"/>
      <c r="T40" s="79"/>
      <c r="U40" s="55" t="s">
        <v>37</v>
      </c>
      <c r="V40" s="79" t="s">
        <v>37</v>
      </c>
      <c r="W40" s="79" t="s">
        <v>37</v>
      </c>
      <c r="X40" s="54"/>
      <c r="Y40" s="106"/>
      <c r="Z40" s="55"/>
      <c r="AA40" s="55"/>
      <c r="AB40" s="53"/>
      <c r="AC40" s="82"/>
    </row>
    <row r="41" spans="1:29" ht="39.6" hidden="1" outlineLevel="1" x14ac:dyDescent="0.25">
      <c r="B41" s="54"/>
      <c r="C41" s="95"/>
      <c r="D41" s="52" t="s">
        <v>197</v>
      </c>
      <c r="E41" s="55"/>
      <c r="F41" s="87">
        <v>0.5</v>
      </c>
      <c r="G41" s="87">
        <v>0.5</v>
      </c>
      <c r="H41" s="87"/>
      <c r="I41" s="87"/>
      <c r="J41" s="152">
        <v>0</v>
      </c>
      <c r="K41" s="152">
        <v>0</v>
      </c>
      <c r="L41" s="153">
        <v>0.25</v>
      </c>
      <c r="M41" s="153">
        <v>0.25</v>
      </c>
      <c r="N41" s="150"/>
      <c r="O41" s="79"/>
      <c r="P41" s="79"/>
      <c r="Q41" s="79"/>
      <c r="R41" s="79"/>
      <c r="S41" s="79"/>
      <c r="T41" s="79"/>
      <c r="U41" s="55" t="s">
        <v>37</v>
      </c>
      <c r="V41" s="79" t="s">
        <v>37</v>
      </c>
      <c r="W41" s="79" t="s">
        <v>37</v>
      </c>
      <c r="X41" s="54"/>
      <c r="Y41" s="106"/>
      <c r="Z41" s="55"/>
      <c r="AA41" s="55"/>
      <c r="AB41" s="53"/>
      <c r="AC41" s="82"/>
    </row>
    <row r="42" spans="1:29" ht="26.4" hidden="1" outlineLevel="1" x14ac:dyDescent="0.25">
      <c r="B42" s="54"/>
      <c r="C42" s="95"/>
      <c r="D42" s="52" t="s">
        <v>198</v>
      </c>
      <c r="E42" s="55"/>
      <c r="F42" s="88">
        <v>0.25</v>
      </c>
      <c r="G42" s="88">
        <v>1</v>
      </c>
      <c r="H42" s="88"/>
      <c r="I42" s="88"/>
      <c r="J42" s="152">
        <v>0</v>
      </c>
      <c r="K42" s="153">
        <v>0.25</v>
      </c>
      <c r="L42" s="152">
        <v>0</v>
      </c>
      <c r="M42" s="152">
        <v>0</v>
      </c>
      <c r="N42" s="150"/>
      <c r="O42" s="79"/>
      <c r="P42" s="79"/>
      <c r="Q42" s="79"/>
      <c r="R42" s="79"/>
      <c r="S42" s="79"/>
      <c r="T42" s="79"/>
      <c r="U42" s="55" t="s">
        <v>37</v>
      </c>
      <c r="V42" s="79" t="s">
        <v>37</v>
      </c>
      <c r="W42" s="79" t="s">
        <v>37</v>
      </c>
      <c r="X42" s="54"/>
      <c r="Y42" s="106"/>
      <c r="Z42" s="55"/>
      <c r="AA42" s="55"/>
      <c r="AB42" s="53"/>
      <c r="AC42" s="82"/>
    </row>
    <row r="43" spans="1:29" ht="40.200000000000003" hidden="1" outlineLevel="1" thickBot="1" x14ac:dyDescent="0.3">
      <c r="B43" s="54"/>
      <c r="C43" s="95"/>
      <c r="D43" s="52" t="s">
        <v>199</v>
      </c>
      <c r="E43" s="55"/>
      <c r="F43" s="88">
        <v>0.5</v>
      </c>
      <c r="G43" s="88">
        <v>0</v>
      </c>
      <c r="H43" s="88"/>
      <c r="I43" s="88"/>
      <c r="J43" s="152">
        <v>0</v>
      </c>
      <c r="K43" s="152">
        <v>0</v>
      </c>
      <c r="L43" s="153">
        <v>0.25</v>
      </c>
      <c r="M43" s="153">
        <v>0.25</v>
      </c>
      <c r="N43" s="150"/>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x14ac:dyDescent="0.35">
      <c r="A44" s="56">
        <v>4</v>
      </c>
      <c r="B44" s="116" t="s">
        <v>4</v>
      </c>
      <c r="C44" s="116" t="s">
        <v>133</v>
      </c>
      <c r="D44" s="68" t="s">
        <v>55</v>
      </c>
      <c r="E44" s="116">
        <f>F44+G44</f>
        <v>8</v>
      </c>
      <c r="F44" s="118">
        <f>SUM(F45:F51)</f>
        <v>5</v>
      </c>
      <c r="G44" s="118">
        <f>SUM(G45:G51)</f>
        <v>3</v>
      </c>
      <c r="H44" s="118"/>
      <c r="I44" s="118"/>
      <c r="J44" s="151"/>
      <c r="K44" s="151"/>
      <c r="L44" s="151"/>
      <c r="M44" s="151"/>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2.8" hidden="1" outlineLevel="1" x14ac:dyDescent="0.25">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x14ac:dyDescent="0.25">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6.4" hidden="1" outlineLevel="1" x14ac:dyDescent="0.25">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66" hidden="1" outlineLevel="1" x14ac:dyDescent="0.25">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39.6" hidden="1" outlineLevel="1" x14ac:dyDescent="0.25">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6.4" hidden="1" outlineLevel="1" x14ac:dyDescent="0.25">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53.4" hidden="1" outlineLevel="1" thickBot="1" x14ac:dyDescent="0.3">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x14ac:dyDescent="0.35">
      <c r="A52" s="56">
        <v>5</v>
      </c>
      <c r="B52" s="116" t="s">
        <v>6</v>
      </c>
      <c r="C52" s="116" t="s">
        <v>134</v>
      </c>
      <c r="D52" s="68" t="s">
        <v>56</v>
      </c>
      <c r="E52" s="118">
        <f>F52+G52</f>
        <v>4</v>
      </c>
      <c r="F52" s="118">
        <f>SUM(F53:F54)</f>
        <v>2</v>
      </c>
      <c r="G52" s="118">
        <f>SUM(G53:G54)</f>
        <v>2</v>
      </c>
      <c r="H52" s="118"/>
      <c r="I52" s="118"/>
      <c r="J52" s="118"/>
      <c r="K52" s="118"/>
      <c r="L52" s="118"/>
      <c r="M52" s="118"/>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7.6" hidden="1" outlineLevel="1" x14ac:dyDescent="0.25">
      <c r="B53" s="54"/>
      <c r="C53" s="95"/>
      <c r="D53" s="104" t="s">
        <v>209</v>
      </c>
      <c r="E53" s="87"/>
      <c r="F53" s="78">
        <v>0.5</v>
      </c>
      <c r="G53" s="78">
        <v>0.5</v>
      </c>
      <c r="H53" s="78"/>
      <c r="I53" s="78"/>
      <c r="J53" s="83"/>
      <c r="K53" s="83"/>
      <c r="L53" s="83"/>
      <c r="M53" s="83"/>
      <c r="N53" s="83"/>
      <c r="O53" s="83"/>
      <c r="P53" s="83"/>
      <c r="Q53" s="83"/>
      <c r="R53" s="83"/>
      <c r="S53" s="83"/>
      <c r="T53" s="83"/>
      <c r="U53" s="87" t="s">
        <v>37</v>
      </c>
      <c r="V53" s="83" t="s">
        <v>37</v>
      </c>
      <c r="W53" s="83" t="s">
        <v>38</v>
      </c>
      <c r="X53" s="86"/>
      <c r="Y53" s="90"/>
      <c r="Z53" s="63"/>
      <c r="AA53" s="63"/>
      <c r="AB53" s="65"/>
      <c r="AC53" s="89"/>
    </row>
    <row r="54" spans="1:29" ht="28.2" hidden="1" outlineLevel="1" thickBot="1" x14ac:dyDescent="0.3">
      <c r="B54" s="54"/>
      <c r="C54" s="95"/>
      <c r="D54" s="103" t="s">
        <v>208</v>
      </c>
      <c r="E54" s="87"/>
      <c r="F54" s="78">
        <v>1.5</v>
      </c>
      <c r="G54" s="78">
        <v>1.5</v>
      </c>
      <c r="H54" s="78"/>
      <c r="I54" s="78"/>
      <c r="J54" s="83"/>
      <c r="K54" s="83"/>
      <c r="L54" s="83"/>
      <c r="M54" s="83"/>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x14ac:dyDescent="0.35">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2.8" hidden="1" outlineLevel="1" x14ac:dyDescent="0.25">
      <c r="B56" s="54"/>
      <c r="C56" s="95"/>
      <c r="D56" s="91" t="s">
        <v>210</v>
      </c>
      <c r="E56" s="55"/>
      <c r="F56" s="78">
        <v>1</v>
      </c>
      <c r="G56" s="78">
        <v>0.75</v>
      </c>
      <c r="H56" s="78"/>
      <c r="I56" s="78"/>
      <c r="J56" s="155" t="s">
        <v>278</v>
      </c>
      <c r="K56" s="156">
        <v>0.4</v>
      </c>
      <c r="L56" s="156">
        <v>0.3</v>
      </c>
      <c r="M56" s="156">
        <v>0.3</v>
      </c>
      <c r="N56" s="150"/>
      <c r="O56" s="79"/>
      <c r="P56" s="79"/>
      <c r="Q56" s="79"/>
      <c r="R56" s="79"/>
      <c r="S56" s="79"/>
      <c r="T56" s="79"/>
      <c r="U56" s="61" t="s">
        <v>37</v>
      </c>
      <c r="V56" s="79" t="s">
        <v>37</v>
      </c>
      <c r="W56" s="79" t="s">
        <v>58</v>
      </c>
      <c r="X56" s="86"/>
      <c r="Y56" s="76"/>
      <c r="Z56" s="61"/>
      <c r="AA56" s="61"/>
      <c r="AB56" s="53"/>
      <c r="AC56" s="89"/>
    </row>
    <row r="57" spans="1:29" ht="118.8" hidden="1" outlineLevel="1" x14ac:dyDescent="0.25">
      <c r="B57" s="54"/>
      <c r="C57" s="95"/>
      <c r="D57" s="91" t="s">
        <v>211</v>
      </c>
      <c r="E57" s="55"/>
      <c r="F57" s="78">
        <v>1.5</v>
      </c>
      <c r="G57" s="78">
        <v>1</v>
      </c>
      <c r="H57" s="78"/>
      <c r="I57" s="78"/>
      <c r="J57" s="156">
        <v>0.2</v>
      </c>
      <c r="K57" s="156">
        <v>0.4</v>
      </c>
      <c r="L57" s="156">
        <v>0.4</v>
      </c>
      <c r="M57" s="156">
        <v>0.5</v>
      </c>
      <c r="N57" s="150"/>
      <c r="O57" s="79"/>
      <c r="P57" s="79"/>
      <c r="Q57" s="79"/>
      <c r="R57" s="79"/>
      <c r="S57" s="79"/>
      <c r="T57" s="79"/>
      <c r="U57" s="61" t="s">
        <v>37</v>
      </c>
      <c r="V57" s="79" t="s">
        <v>37</v>
      </c>
      <c r="W57" s="79" t="s">
        <v>37</v>
      </c>
      <c r="X57" s="86"/>
      <c r="Y57" s="79"/>
      <c r="Z57" s="61"/>
      <c r="AA57" s="61"/>
      <c r="AB57" s="53"/>
      <c r="AC57" s="82"/>
    </row>
    <row r="58" spans="1:29" ht="40.200000000000003" hidden="1" outlineLevel="1" thickBot="1" x14ac:dyDescent="0.3">
      <c r="B58" s="54"/>
      <c r="C58" s="95"/>
      <c r="D58" s="91" t="s">
        <v>212</v>
      </c>
      <c r="E58" s="55"/>
      <c r="F58" s="78">
        <v>0.5</v>
      </c>
      <c r="G58" s="78">
        <v>0.25</v>
      </c>
      <c r="H58" s="78"/>
      <c r="I58" s="78"/>
      <c r="J58" s="157">
        <v>0</v>
      </c>
      <c r="K58" s="156">
        <v>0.2</v>
      </c>
      <c r="L58" s="156">
        <v>0.1</v>
      </c>
      <c r="M58" s="156">
        <v>0.2</v>
      </c>
      <c r="N58" s="150"/>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x14ac:dyDescent="0.35">
      <c r="A59" s="56">
        <v>7</v>
      </c>
      <c r="B59" s="116" t="s">
        <v>8</v>
      </c>
      <c r="C59" s="116" t="s">
        <v>136</v>
      </c>
      <c r="D59" s="68" t="s">
        <v>59</v>
      </c>
      <c r="E59" s="118">
        <f>F59+G59</f>
        <v>2</v>
      </c>
      <c r="F59" s="118">
        <f>SUM(F60)</f>
        <v>1</v>
      </c>
      <c r="G59" s="118">
        <f>SUM(G60)</f>
        <v>1</v>
      </c>
      <c r="H59" s="118"/>
      <c r="I59" s="154"/>
      <c r="J59" s="154"/>
      <c r="K59" s="154"/>
      <c r="L59" s="154"/>
      <c r="M59" s="154"/>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5.19999999999999" hidden="1" outlineLevel="1" x14ac:dyDescent="0.25">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x14ac:dyDescent="0.3">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9.6" hidden="1" outlineLevel="1" x14ac:dyDescent="0.25">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79.2" hidden="1" outlineLevel="1" x14ac:dyDescent="0.25">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2.8" hidden="1" outlineLevel="1" x14ac:dyDescent="0.25">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t="26.4" hidden="1" outlineLevel="1" x14ac:dyDescent="0.25">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x14ac:dyDescent="0.25">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x14ac:dyDescent="0.25">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6.4" hidden="1" outlineLevel="1" x14ac:dyDescent="0.25">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x14ac:dyDescent="0.25">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x14ac:dyDescent="0.25">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105.6" hidden="1" outlineLevel="1" x14ac:dyDescent="0.25">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x14ac:dyDescent="0.3">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x14ac:dyDescent="0.25">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x14ac:dyDescent="0.25">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x14ac:dyDescent="0.25">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x14ac:dyDescent="0.25">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x14ac:dyDescent="0.3">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x14ac:dyDescent="0.25">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6.4" hidden="1" outlineLevel="1" x14ac:dyDescent="0.25">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6.4" hidden="1" outlineLevel="1" x14ac:dyDescent="0.25">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x14ac:dyDescent="0.25">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x14ac:dyDescent="0.25">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x14ac:dyDescent="0.3">
      <c r="A83" s="56">
        <v>11</v>
      </c>
      <c r="B83" s="116" t="s">
        <v>73</v>
      </c>
      <c r="C83" s="116" t="s">
        <v>150</v>
      </c>
      <c r="D83" s="117" t="s">
        <v>74</v>
      </c>
      <c r="E83" s="118">
        <f>F83+G83</f>
        <v>4</v>
      </c>
      <c r="F83" s="118">
        <f>SUM(F84:F85)</f>
        <v>2</v>
      </c>
      <c r="G83" s="118">
        <f>SUM(G84:G85)</f>
        <v>2</v>
      </c>
      <c r="H83" s="118"/>
      <c r="I83" s="118"/>
      <c r="J83" s="118"/>
      <c r="K83" s="118"/>
      <c r="L83" s="118"/>
      <c r="M83" s="118"/>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9.6" hidden="1" outlineLevel="1" x14ac:dyDescent="0.25">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52.8" hidden="1" outlineLevel="1" x14ac:dyDescent="0.25">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x14ac:dyDescent="0.3">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2" hidden="1" outlineLevel="1" x14ac:dyDescent="0.25">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6.4" hidden="1" outlineLevel="1" x14ac:dyDescent="0.25">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6.4" hidden="1" outlineLevel="1" x14ac:dyDescent="0.25">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39.6" hidden="1" outlineLevel="1" x14ac:dyDescent="0.25">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x14ac:dyDescent="0.3">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6.4" hidden="1" outlineLevel="1" x14ac:dyDescent="0.25">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6.4" hidden="1" outlineLevel="1" x14ac:dyDescent="0.25">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x14ac:dyDescent="0.25">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x14ac:dyDescent="0.25">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x14ac:dyDescent="0.25">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x14ac:dyDescent="0.3">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x14ac:dyDescent="0.25">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x14ac:dyDescent="0.25">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84.8" hidden="1" outlineLevel="1" x14ac:dyDescent="0.25">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x14ac:dyDescent="0.3">
      <c r="A101" s="56">
        <v>15</v>
      </c>
      <c r="B101" s="116" t="s">
        <v>10</v>
      </c>
      <c r="C101" s="116" t="s">
        <v>162</v>
      </c>
      <c r="D101" s="117" t="s">
        <v>90</v>
      </c>
      <c r="E101" s="118">
        <f>F101+G101</f>
        <v>5</v>
      </c>
      <c r="F101" s="118">
        <f>SUM(F102:F105)</f>
        <v>3</v>
      </c>
      <c r="G101" s="118">
        <f>SUM(G102:G105)</f>
        <v>2</v>
      </c>
      <c r="H101" s="118"/>
      <c r="I101" s="118"/>
      <c r="J101" s="118"/>
      <c r="K101" s="118"/>
      <c r="L101" s="118"/>
      <c r="M101" s="118"/>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9.6" hidden="1" outlineLevel="1" x14ac:dyDescent="0.25">
      <c r="B102" s="54"/>
      <c r="C102" s="95"/>
      <c r="D102" s="52" t="s">
        <v>91</v>
      </c>
      <c r="E102" s="55"/>
      <c r="F102" s="57">
        <v>1</v>
      </c>
      <c r="G102" s="57">
        <v>1</v>
      </c>
      <c r="H102" s="57"/>
      <c r="I102" s="57"/>
      <c r="J102" s="79"/>
      <c r="K102" s="79"/>
      <c r="L102" s="79"/>
      <c r="M102" s="79"/>
      <c r="N102" s="79"/>
      <c r="O102" s="79"/>
      <c r="P102" s="79"/>
      <c r="Q102" s="79"/>
      <c r="R102" s="79"/>
      <c r="S102" s="79"/>
      <c r="T102" s="79"/>
      <c r="U102" s="55" t="s">
        <v>242</v>
      </c>
      <c r="V102" s="79" t="s">
        <v>243</v>
      </c>
      <c r="W102" s="79" t="s">
        <v>218</v>
      </c>
      <c r="X102" s="54"/>
      <c r="Y102" s="79"/>
      <c r="Z102" s="55"/>
      <c r="AA102" s="55"/>
      <c r="AB102" s="95"/>
      <c r="AC102" s="82"/>
      <c r="AD102" s="96"/>
    </row>
    <row r="103" spans="1:30" ht="26.4" hidden="1" outlineLevel="1" x14ac:dyDescent="0.25">
      <c r="B103" s="54"/>
      <c r="C103" s="95"/>
      <c r="D103" s="52" t="s">
        <v>92</v>
      </c>
      <c r="E103" s="55"/>
      <c r="F103" s="57">
        <v>0.5</v>
      </c>
      <c r="G103" s="57">
        <v>0.25</v>
      </c>
      <c r="H103" s="57"/>
      <c r="I103" s="57"/>
      <c r="J103" s="79"/>
      <c r="K103" s="79"/>
      <c r="L103" s="79"/>
      <c r="M103" s="79"/>
      <c r="N103" s="79"/>
      <c r="O103" s="79"/>
      <c r="P103" s="79"/>
      <c r="Q103" s="79"/>
      <c r="R103" s="79"/>
      <c r="S103" s="79"/>
      <c r="T103" s="79"/>
      <c r="U103" s="55" t="s">
        <v>39</v>
      </c>
      <c r="V103" s="79" t="s">
        <v>244</v>
      </c>
      <c r="W103" s="79" t="s">
        <v>218</v>
      </c>
      <c r="X103" s="54"/>
      <c r="Y103" s="79"/>
      <c r="Z103" s="55"/>
      <c r="AA103" s="55"/>
      <c r="AB103" s="95"/>
      <c r="AC103" s="82"/>
      <c r="AD103" s="96"/>
    </row>
    <row r="104" spans="1:30" ht="52.8" hidden="1" outlineLevel="1" x14ac:dyDescent="0.25">
      <c r="B104" s="54"/>
      <c r="C104" s="95"/>
      <c r="D104" s="52" t="s">
        <v>93</v>
      </c>
      <c r="E104" s="55"/>
      <c r="F104" s="57">
        <v>0.75</v>
      </c>
      <c r="G104" s="57">
        <v>0.5</v>
      </c>
      <c r="H104" s="57"/>
      <c r="I104" s="57"/>
      <c r="J104" s="79"/>
      <c r="K104" s="79"/>
      <c r="L104" s="79"/>
      <c r="M104" s="79"/>
      <c r="N104" s="79"/>
      <c r="O104" s="79"/>
      <c r="P104" s="79"/>
      <c r="Q104" s="79"/>
      <c r="R104" s="79"/>
      <c r="S104" s="79"/>
      <c r="T104" s="79"/>
      <c r="U104" s="55" t="s">
        <v>39</v>
      </c>
      <c r="V104" s="79" t="s">
        <v>39</v>
      </c>
      <c r="W104" s="79" t="s">
        <v>218</v>
      </c>
      <c r="X104" s="54"/>
      <c r="Y104" s="79"/>
      <c r="Z104" s="55"/>
      <c r="AA104" s="55"/>
      <c r="AB104" s="95"/>
      <c r="AC104" s="82"/>
      <c r="AD104" s="96"/>
    </row>
    <row r="105" spans="1:30" ht="52.8" hidden="1" outlineLevel="1" x14ac:dyDescent="0.25">
      <c r="B105" s="54"/>
      <c r="C105" s="123"/>
      <c r="D105" s="52" t="s">
        <v>241</v>
      </c>
      <c r="E105" s="55"/>
      <c r="F105" s="57">
        <v>0.75</v>
      </c>
      <c r="G105" s="57">
        <v>0.25</v>
      </c>
      <c r="H105" s="57"/>
      <c r="I105" s="57"/>
      <c r="J105" s="79"/>
      <c r="K105" s="79"/>
      <c r="L105" s="79"/>
      <c r="M105" s="79"/>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x14ac:dyDescent="0.3">
      <c r="A106" s="56">
        <v>16</v>
      </c>
      <c r="B106" s="116" t="s">
        <v>12</v>
      </c>
      <c r="C106" s="116" t="s">
        <v>163</v>
      </c>
      <c r="D106" s="117" t="s">
        <v>94</v>
      </c>
      <c r="E106" s="118">
        <f>F106+G106</f>
        <v>5</v>
      </c>
      <c r="F106" s="118">
        <f>SUM(F107:F110)</f>
        <v>2</v>
      </c>
      <c r="G106" s="118">
        <f>SUM(G107:G110)</f>
        <v>3</v>
      </c>
      <c r="H106" s="118"/>
      <c r="I106" s="118"/>
      <c r="J106" s="118"/>
      <c r="K106" s="118"/>
      <c r="L106" s="118"/>
      <c r="M106" s="118"/>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x14ac:dyDescent="0.25">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t="26.4" hidden="1" outlineLevel="1" x14ac:dyDescent="0.25">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6.4" hidden="1" outlineLevel="1" x14ac:dyDescent="0.25">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6.4" hidden="1" outlineLevel="1" x14ac:dyDescent="0.25">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99999999999997" customHeight="1" collapsed="1" x14ac:dyDescent="0.3">
      <c r="A111" s="58">
        <v>17</v>
      </c>
      <c r="B111" s="116" t="s">
        <v>99</v>
      </c>
      <c r="C111" s="116" t="s">
        <v>164</v>
      </c>
      <c r="D111" s="117" t="s">
        <v>100</v>
      </c>
      <c r="E111" s="118">
        <f>F111+G111</f>
        <v>5</v>
      </c>
      <c r="F111" s="118">
        <f>SUM(F112:F115)</f>
        <v>2.5</v>
      </c>
      <c r="G111" s="118">
        <f>SUM(G112:G115)</f>
        <v>2.5</v>
      </c>
      <c r="H111" s="118"/>
      <c r="I111" s="118"/>
      <c r="J111" s="118"/>
      <c r="K111" s="118"/>
      <c r="L111" s="118"/>
      <c r="M111" s="118"/>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6" hidden="1" outlineLevel="1" x14ac:dyDescent="0.25">
      <c r="B112" s="54"/>
      <c r="C112" s="95"/>
      <c r="D112" s="52" t="s">
        <v>101</v>
      </c>
      <c r="E112" s="55"/>
      <c r="F112" s="57">
        <v>1</v>
      </c>
      <c r="G112" s="57">
        <v>1</v>
      </c>
      <c r="H112" s="57"/>
      <c r="I112" s="57"/>
      <c r="J112" s="79"/>
      <c r="K112" s="79"/>
      <c r="L112" s="79"/>
      <c r="M112" s="79"/>
      <c r="N112" s="79"/>
      <c r="O112" s="79"/>
      <c r="P112" s="79"/>
      <c r="Q112" s="79"/>
      <c r="R112" s="79"/>
      <c r="S112" s="79"/>
      <c r="T112" s="79"/>
      <c r="U112" s="55" t="s">
        <v>38</v>
      </c>
      <c r="V112" s="79" t="s">
        <v>38</v>
      </c>
      <c r="W112" s="79" t="s">
        <v>37</v>
      </c>
      <c r="X112" s="54"/>
      <c r="Y112" s="79"/>
      <c r="Z112" s="55"/>
      <c r="AA112" s="55"/>
      <c r="AB112" s="95"/>
      <c r="AC112" s="82"/>
      <c r="AD112" s="96"/>
    </row>
    <row r="113" spans="1:30" ht="52.8" hidden="1" outlineLevel="1" x14ac:dyDescent="0.25">
      <c r="B113" s="54"/>
      <c r="C113" s="95"/>
      <c r="D113" s="52" t="s">
        <v>102</v>
      </c>
      <c r="E113" s="55"/>
      <c r="F113" s="57">
        <v>0.5</v>
      </c>
      <c r="G113" s="57">
        <v>0.5</v>
      </c>
      <c r="H113" s="57"/>
      <c r="I113" s="57"/>
      <c r="J113" s="79"/>
      <c r="K113" s="79"/>
      <c r="L113" s="79"/>
      <c r="M113" s="79"/>
      <c r="N113" s="79"/>
      <c r="O113" s="79"/>
      <c r="P113" s="79"/>
      <c r="Q113" s="79"/>
      <c r="R113" s="79"/>
      <c r="S113" s="79"/>
      <c r="T113" s="79"/>
      <c r="U113" s="55" t="s">
        <v>38</v>
      </c>
      <c r="V113" s="79" t="s">
        <v>38</v>
      </c>
      <c r="W113" s="79" t="s">
        <v>37</v>
      </c>
      <c r="X113" s="54"/>
      <c r="Y113" s="79"/>
      <c r="Z113" s="55"/>
      <c r="AA113" s="55"/>
      <c r="AB113" s="95"/>
      <c r="AC113" s="82"/>
      <c r="AD113" s="96"/>
    </row>
    <row r="114" spans="1:30" ht="26.4" hidden="1" outlineLevel="1" x14ac:dyDescent="0.25">
      <c r="B114" s="54"/>
      <c r="C114" s="95"/>
      <c r="D114" s="52" t="s">
        <v>103</v>
      </c>
      <c r="E114" s="55"/>
      <c r="F114" s="57">
        <v>0.5</v>
      </c>
      <c r="G114" s="57">
        <v>0.5</v>
      </c>
      <c r="H114" s="57"/>
      <c r="I114" s="57"/>
      <c r="J114" s="79"/>
      <c r="K114" s="79"/>
      <c r="L114" s="79"/>
      <c r="M114" s="79"/>
      <c r="N114" s="79"/>
      <c r="O114" s="79"/>
      <c r="P114" s="79"/>
      <c r="Q114" s="79"/>
      <c r="R114" s="79"/>
      <c r="S114" s="79"/>
      <c r="T114" s="79"/>
      <c r="U114" s="55" t="s">
        <v>38</v>
      </c>
      <c r="V114" s="79" t="s">
        <v>38</v>
      </c>
      <c r="W114" s="79" t="s">
        <v>37</v>
      </c>
      <c r="X114" s="54"/>
      <c r="Y114" s="79"/>
      <c r="Z114" s="55"/>
      <c r="AA114" s="55"/>
      <c r="AB114" s="95"/>
      <c r="AC114" s="82"/>
      <c r="AD114" s="96"/>
    </row>
    <row r="115" spans="1:30" ht="26.4" hidden="1" outlineLevel="1" x14ac:dyDescent="0.25">
      <c r="B115" s="54"/>
      <c r="C115" s="95"/>
      <c r="D115" s="52" t="s">
        <v>104</v>
      </c>
      <c r="E115" s="55"/>
      <c r="F115" s="57">
        <v>0.5</v>
      </c>
      <c r="G115" s="57">
        <v>0.5</v>
      </c>
      <c r="H115" s="57"/>
      <c r="I115" s="57"/>
      <c r="J115" s="79"/>
      <c r="K115" s="79"/>
      <c r="L115" s="79"/>
      <c r="M115" s="79"/>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 customHeight="1" collapsed="1" thickBot="1" x14ac:dyDescent="0.35">
      <c r="A116" s="58">
        <v>18</v>
      </c>
      <c r="B116" s="116" t="s">
        <v>106</v>
      </c>
      <c r="C116" s="116" t="s">
        <v>165</v>
      </c>
      <c r="D116" s="117" t="s">
        <v>107</v>
      </c>
      <c r="E116" s="118">
        <f>F116+G116</f>
        <v>3.5</v>
      </c>
      <c r="F116" s="118">
        <f>SUM(F117:F118)</f>
        <v>1.5</v>
      </c>
      <c r="G116" s="118">
        <f>SUM(G117:G118)</f>
        <v>2</v>
      </c>
      <c r="H116" s="118"/>
      <c r="I116" s="118"/>
      <c r="J116" s="118"/>
      <c r="K116" s="118"/>
      <c r="L116" s="118"/>
      <c r="M116" s="118"/>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39.6" hidden="1" outlineLevel="1" x14ac:dyDescent="0.25">
      <c r="B117" s="60"/>
      <c r="C117" s="95"/>
      <c r="D117" s="64" t="s">
        <v>108</v>
      </c>
      <c r="E117" s="55"/>
      <c r="F117" s="78">
        <v>1</v>
      </c>
      <c r="G117" s="78">
        <v>1</v>
      </c>
      <c r="H117" s="78"/>
      <c r="I117" s="78"/>
      <c r="J117" s="79"/>
      <c r="K117" s="79"/>
      <c r="L117" s="79"/>
      <c r="M117" s="79"/>
      <c r="N117" s="79"/>
      <c r="O117" s="79"/>
      <c r="P117" s="79"/>
      <c r="Q117" s="79"/>
      <c r="R117" s="79"/>
      <c r="S117" s="79"/>
      <c r="T117" s="79"/>
      <c r="U117" s="55" t="s">
        <v>37</v>
      </c>
      <c r="V117" s="79" t="s">
        <v>37</v>
      </c>
      <c r="W117" s="79" t="s">
        <v>218</v>
      </c>
      <c r="X117" s="137"/>
      <c r="Y117" s="111"/>
      <c r="Z117" s="63"/>
      <c r="AA117" s="63"/>
      <c r="AB117" s="65"/>
      <c r="AC117" s="138"/>
    </row>
    <row r="118" spans="1:30" s="59" customFormat="1" ht="40.200000000000003" hidden="1" outlineLevel="1" thickBot="1" x14ac:dyDescent="0.3">
      <c r="B118" s="60"/>
      <c r="C118" s="95"/>
      <c r="D118" s="52" t="s">
        <v>109</v>
      </c>
      <c r="E118" s="55"/>
      <c r="F118" s="78">
        <v>0.5</v>
      </c>
      <c r="G118" s="78">
        <v>1</v>
      </c>
      <c r="H118" s="78"/>
      <c r="I118" s="78"/>
      <c r="J118" s="79"/>
      <c r="K118" s="79"/>
      <c r="L118" s="79"/>
      <c r="M118" s="79"/>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x14ac:dyDescent="0.35">
      <c r="A119" s="58">
        <v>19</v>
      </c>
      <c r="B119" s="116" t="s">
        <v>105</v>
      </c>
      <c r="C119" s="116" t="s">
        <v>166</v>
      </c>
      <c r="D119" s="68" t="s">
        <v>110</v>
      </c>
      <c r="E119" s="118">
        <f>F119+G119</f>
        <v>4</v>
      </c>
      <c r="F119" s="118">
        <f>F120</f>
        <v>2</v>
      </c>
      <c r="G119" s="118">
        <f>G120</f>
        <v>2</v>
      </c>
      <c r="H119" s="118"/>
      <c r="I119" s="118"/>
      <c r="J119" s="118"/>
      <c r="K119" s="118"/>
      <c r="L119" s="118"/>
      <c r="M119" s="118"/>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4.4" hidden="1" outlineLevel="1" thickBot="1" x14ac:dyDescent="0.3">
      <c r="B120" s="54"/>
      <c r="C120" s="95"/>
      <c r="D120" s="52" t="s">
        <v>111</v>
      </c>
      <c r="E120" s="124"/>
      <c r="F120" s="78">
        <v>2</v>
      </c>
      <c r="G120" s="78">
        <v>2</v>
      </c>
      <c r="H120" s="78"/>
      <c r="I120" s="78"/>
      <c r="J120" s="79"/>
      <c r="K120" s="79"/>
      <c r="L120" s="79"/>
      <c r="M120" s="79"/>
      <c r="N120" s="79"/>
      <c r="O120" s="79"/>
      <c r="P120" s="79"/>
      <c r="Q120" s="79"/>
      <c r="R120" s="79"/>
      <c r="S120" s="79"/>
      <c r="T120" s="79"/>
      <c r="U120" s="55" t="s">
        <v>37</v>
      </c>
      <c r="V120" s="79" t="s">
        <v>37</v>
      </c>
      <c r="W120" s="79" t="s">
        <v>37</v>
      </c>
      <c r="X120" s="54"/>
      <c r="Y120" s="80"/>
      <c r="Z120" s="55"/>
      <c r="AA120" s="55"/>
      <c r="AB120" s="53"/>
      <c r="AC120" s="84"/>
    </row>
    <row r="121" spans="1:30" s="58" customFormat="1" ht="46.2" customHeight="1" collapsed="1" thickBot="1" x14ac:dyDescent="0.35">
      <c r="A121" s="58">
        <v>20</v>
      </c>
      <c r="B121" s="116" t="s">
        <v>112</v>
      </c>
      <c r="C121" s="116" t="s">
        <v>176</v>
      </c>
      <c r="D121" s="68" t="s">
        <v>113</v>
      </c>
      <c r="E121" s="118">
        <f>F121+G121</f>
        <v>8</v>
      </c>
      <c r="F121" s="118">
        <f>SUM(F122:F126)</f>
        <v>5</v>
      </c>
      <c r="G121" s="118">
        <f>SUM(G122:G126)</f>
        <v>3</v>
      </c>
      <c r="H121" s="118"/>
      <c r="I121" s="118"/>
      <c r="J121" s="118"/>
      <c r="K121" s="118"/>
      <c r="L121" s="118"/>
      <c r="M121" s="118"/>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71.6" hidden="1" outlineLevel="1" x14ac:dyDescent="0.25">
      <c r="B122" s="54"/>
      <c r="C122" s="95"/>
      <c r="D122" s="52" t="s">
        <v>114</v>
      </c>
      <c r="E122" s="55"/>
      <c r="F122" s="78">
        <v>0.5</v>
      </c>
      <c r="G122" s="87">
        <v>0.5</v>
      </c>
      <c r="H122" s="78"/>
      <c r="I122" s="87"/>
      <c r="J122" s="79"/>
      <c r="K122" s="79"/>
      <c r="L122" s="79"/>
      <c r="M122" s="79"/>
      <c r="N122" s="79"/>
      <c r="O122" s="79"/>
      <c r="P122" s="79"/>
      <c r="Q122" s="79"/>
      <c r="R122" s="79"/>
      <c r="S122" s="79"/>
      <c r="T122" s="79"/>
      <c r="U122" s="55" t="s">
        <v>37</v>
      </c>
      <c r="V122" s="79" t="s">
        <v>37</v>
      </c>
      <c r="W122" s="79" t="s">
        <v>37</v>
      </c>
      <c r="X122" s="54"/>
      <c r="Y122" s="79"/>
      <c r="Z122" s="55"/>
      <c r="AA122" s="55"/>
      <c r="AB122" s="53"/>
      <c r="AC122" s="82"/>
    </row>
    <row r="123" spans="1:30" ht="158.4" hidden="1" outlineLevel="1" x14ac:dyDescent="0.25">
      <c r="B123" s="54"/>
      <c r="C123" s="95"/>
      <c r="D123" s="52" t="s">
        <v>115</v>
      </c>
      <c r="E123" s="55"/>
      <c r="F123" s="78">
        <v>2</v>
      </c>
      <c r="G123" s="87">
        <v>1</v>
      </c>
      <c r="H123" s="78"/>
      <c r="I123" s="87"/>
      <c r="J123" s="79"/>
      <c r="K123" s="79"/>
      <c r="L123" s="79"/>
      <c r="M123" s="79"/>
      <c r="N123" s="79"/>
      <c r="O123" s="79"/>
      <c r="P123" s="79"/>
      <c r="Q123" s="79"/>
      <c r="R123" s="79"/>
      <c r="S123" s="79"/>
      <c r="T123" s="79"/>
      <c r="U123" s="55" t="s">
        <v>37</v>
      </c>
      <c r="V123" s="79" t="s">
        <v>53</v>
      </c>
      <c r="W123" s="79" t="s">
        <v>37</v>
      </c>
      <c r="X123" s="54"/>
      <c r="Y123" s="79"/>
      <c r="Z123" s="55"/>
      <c r="AA123" s="55"/>
      <c r="AB123" s="53"/>
      <c r="AC123" s="82"/>
    </row>
    <row r="124" spans="1:30" ht="105.6" hidden="1" outlineLevel="1" x14ac:dyDescent="0.25">
      <c r="B124" s="54"/>
      <c r="C124" s="95"/>
      <c r="D124" s="52" t="s">
        <v>116</v>
      </c>
      <c r="E124" s="55"/>
      <c r="F124" s="78">
        <v>1</v>
      </c>
      <c r="G124" s="87">
        <v>0.5</v>
      </c>
      <c r="H124" s="78"/>
      <c r="I124" s="87"/>
      <c r="J124" s="79"/>
      <c r="K124" s="79"/>
      <c r="L124" s="79"/>
      <c r="M124" s="79"/>
      <c r="N124" s="79"/>
      <c r="O124" s="79"/>
      <c r="P124" s="79"/>
      <c r="Q124" s="79"/>
      <c r="R124" s="79"/>
      <c r="S124" s="79"/>
      <c r="T124" s="79"/>
      <c r="U124" s="55" t="s">
        <v>119</v>
      </c>
      <c r="V124" s="79" t="s">
        <v>37</v>
      </c>
      <c r="W124" s="79" t="s">
        <v>37</v>
      </c>
      <c r="X124" s="54"/>
      <c r="Y124" s="79"/>
      <c r="Z124" s="55"/>
      <c r="AA124" s="55"/>
      <c r="AB124" s="53"/>
      <c r="AC124" s="82"/>
    </row>
    <row r="125" spans="1:30" ht="145.19999999999999" hidden="1" outlineLevel="1" x14ac:dyDescent="0.25">
      <c r="B125" s="54"/>
      <c r="C125" s="95"/>
      <c r="D125" s="52" t="s">
        <v>117</v>
      </c>
      <c r="E125" s="55"/>
      <c r="F125" s="78">
        <v>1</v>
      </c>
      <c r="G125" s="87">
        <v>0.5</v>
      </c>
      <c r="H125" s="78"/>
      <c r="I125" s="87"/>
      <c r="J125" s="79"/>
      <c r="K125" s="79"/>
      <c r="L125" s="79"/>
      <c r="M125" s="79"/>
      <c r="N125" s="79"/>
      <c r="O125" s="79"/>
      <c r="P125" s="79"/>
      <c r="Q125" s="79"/>
      <c r="R125" s="79"/>
      <c r="S125" s="79"/>
      <c r="T125" s="79"/>
      <c r="U125" s="55" t="s">
        <v>37</v>
      </c>
      <c r="V125" s="79" t="s">
        <v>37</v>
      </c>
      <c r="W125" s="79" t="s">
        <v>121</v>
      </c>
      <c r="X125" s="54"/>
      <c r="Y125" s="79"/>
      <c r="Z125" s="55"/>
      <c r="AA125" s="55"/>
      <c r="AB125" s="53"/>
      <c r="AC125" s="82"/>
    </row>
    <row r="126" spans="1:30" ht="93" hidden="1" outlineLevel="1" thickBot="1" x14ac:dyDescent="0.3">
      <c r="B126" s="54"/>
      <c r="C126" s="95"/>
      <c r="D126" s="52" t="s">
        <v>118</v>
      </c>
      <c r="E126" s="55"/>
      <c r="F126" s="78">
        <v>0.5</v>
      </c>
      <c r="G126" s="87">
        <v>0.5</v>
      </c>
      <c r="H126" s="78"/>
      <c r="I126" s="87"/>
      <c r="J126" s="79"/>
      <c r="K126" s="79"/>
      <c r="L126" s="79"/>
      <c r="M126" s="79"/>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collapsed="1" thickBot="1" x14ac:dyDescent="0.35">
      <c r="A127" s="58">
        <v>21</v>
      </c>
      <c r="B127" s="116" t="s">
        <v>122</v>
      </c>
      <c r="C127" s="116" t="s">
        <v>174</v>
      </c>
      <c r="D127" s="68" t="s">
        <v>173</v>
      </c>
      <c r="E127" s="118">
        <f>F127+G127</f>
        <v>6</v>
      </c>
      <c r="F127" s="118">
        <f>SUM(F128:F130)</f>
        <v>4.5</v>
      </c>
      <c r="G127" s="118">
        <f>SUM(G128:G130)</f>
        <v>1.5</v>
      </c>
      <c r="H127" s="118"/>
      <c r="I127" s="118"/>
      <c r="J127" s="118"/>
      <c r="K127" s="118"/>
      <c r="L127" s="118"/>
      <c r="M127" s="118"/>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1.95" hidden="1" customHeight="1" outlineLevel="1" x14ac:dyDescent="0.25">
      <c r="B128" s="85"/>
      <c r="C128" s="65"/>
      <c r="D128" s="52" t="s">
        <v>251</v>
      </c>
      <c r="E128" s="63"/>
      <c r="F128" s="77">
        <v>1.5</v>
      </c>
      <c r="G128" s="93">
        <v>0.5</v>
      </c>
      <c r="H128" s="93"/>
      <c r="I128" s="93"/>
      <c r="J128" s="76"/>
      <c r="K128" s="76"/>
      <c r="L128" s="76"/>
      <c r="M128" s="76"/>
      <c r="N128" s="76"/>
      <c r="O128" s="76"/>
      <c r="P128" s="76"/>
      <c r="Q128" s="76"/>
      <c r="R128" s="76"/>
      <c r="S128" s="76"/>
      <c r="T128" s="76"/>
      <c r="U128" s="63" t="s">
        <v>37</v>
      </c>
      <c r="V128" s="76" t="s">
        <v>47</v>
      </c>
      <c r="W128" s="76" t="s">
        <v>123</v>
      </c>
      <c r="X128" s="54"/>
      <c r="Y128" s="79"/>
      <c r="Z128" s="52"/>
      <c r="AA128" s="52"/>
      <c r="AB128" s="53"/>
      <c r="AC128" s="82"/>
    </row>
    <row r="129" spans="2:29" ht="207" hidden="1" customHeight="1" outlineLevel="1" x14ac:dyDescent="0.25">
      <c r="B129" s="86"/>
      <c r="C129" s="53"/>
      <c r="D129" s="52" t="s">
        <v>252</v>
      </c>
      <c r="E129" s="55"/>
      <c r="F129" s="78">
        <v>1.5</v>
      </c>
      <c r="G129" s="94">
        <v>0.5</v>
      </c>
      <c r="H129" s="94"/>
      <c r="I129" s="94"/>
      <c r="J129" s="79"/>
      <c r="K129" s="79"/>
      <c r="L129" s="79"/>
      <c r="M129" s="79"/>
      <c r="N129" s="79"/>
      <c r="O129" s="79"/>
      <c r="P129" s="79"/>
      <c r="Q129" s="79"/>
      <c r="R129" s="79"/>
      <c r="S129" s="79"/>
      <c r="T129" s="79"/>
      <c r="U129" s="55" t="s">
        <v>37</v>
      </c>
      <c r="V129" s="79" t="s">
        <v>37</v>
      </c>
      <c r="W129" s="79" t="s">
        <v>124</v>
      </c>
      <c r="X129" s="54"/>
      <c r="Y129" s="79"/>
      <c r="Z129" s="52"/>
      <c r="AA129" s="52"/>
      <c r="AB129" s="53"/>
      <c r="AC129" s="82"/>
    </row>
    <row r="130" spans="2:29" ht="119.4" hidden="1" outlineLevel="1" thickBot="1" x14ac:dyDescent="0.3">
      <c r="B130" s="86"/>
      <c r="C130" s="71"/>
      <c r="D130" s="52" t="s">
        <v>253</v>
      </c>
      <c r="E130" s="55"/>
      <c r="F130" s="78">
        <v>1.5</v>
      </c>
      <c r="G130" s="94">
        <v>0.5</v>
      </c>
      <c r="H130" s="94"/>
      <c r="I130" s="141"/>
      <c r="J130" s="80"/>
      <c r="K130" s="80"/>
      <c r="L130" s="80"/>
      <c r="M130" s="80"/>
      <c r="N130" s="80"/>
      <c r="O130" s="80"/>
      <c r="P130" s="80"/>
      <c r="Q130" s="80"/>
      <c r="R130" s="80"/>
      <c r="S130" s="80"/>
      <c r="T130" s="80"/>
      <c r="U130" s="51" t="s">
        <v>37</v>
      </c>
      <c r="V130" s="80" t="s">
        <v>37</v>
      </c>
      <c r="W130" s="80" t="s">
        <v>37</v>
      </c>
      <c r="X130" s="54"/>
      <c r="Y130" s="80"/>
      <c r="Z130" s="70"/>
      <c r="AA130" s="70"/>
      <c r="AB130" s="53"/>
      <c r="AC130" s="82"/>
    </row>
    <row r="131" spans="2:29" ht="16.2" collapsed="1" thickBot="1" x14ac:dyDescent="0.3">
      <c r="C131" s="147" t="s">
        <v>272</v>
      </c>
      <c r="D131" s="148"/>
      <c r="E131" s="129">
        <f>F131+G131</f>
        <v>111.1</v>
      </c>
      <c r="F131" s="100">
        <f>SUM(F18+F28,F37,F44,F52,F55,F59,F61,F72,F77,F83,F86,F91,F97,F101,F106,F111,F116,F119,F121,F127)</f>
        <v>52.7</v>
      </c>
      <c r="G131" s="100">
        <f>SUM(G18,G28,G37,G44,G52,G55,G59,G61,G72,G77,G83,G86,G91,G97,G101,G106,G111,G116,G119,G121,G127)</f>
        <v>58.4</v>
      </c>
      <c r="H131" s="100"/>
      <c r="I131" s="142"/>
      <c r="J131" s="130"/>
      <c r="K131" s="130"/>
      <c r="L131" s="130"/>
      <c r="M131" s="130"/>
      <c r="N131" s="130"/>
      <c r="O131" s="130"/>
      <c r="P131" s="130"/>
      <c r="Q131" s="130"/>
      <c r="R131" s="130"/>
      <c r="S131" s="130"/>
      <c r="T131" s="130"/>
      <c r="U131" s="145"/>
      <c r="V131" s="145"/>
      <c r="W131" s="145"/>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0103</cp:lastModifiedBy>
  <dcterms:created xsi:type="dcterms:W3CDTF">2021-12-07T06:17:23Z</dcterms:created>
  <dcterms:modified xsi:type="dcterms:W3CDTF">2024-01-11T12:45:04Z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(3)bvI4rAQlF1pFTBtBWOQ5TCqbzJ3W8N15XM+Z69udTIk4b4GJD7MyiKweUCNvwlIWOnb3UzXu
rFSYNDtdRN3Tf5+QqrACrMfKvItgJaxbOD2C///TyaNZP7c0Rqcyx3yVS5l/KjJITAHK8FA9
ZTRL/f83zmKLw00BG+EAws9SEs+4LeQNhuuY/jzAPXyIKVIeMdunm4gKgx1B+B20ObV9dz/h
cU1EknUJxLFIxKrSFv</vt:lpwstr>
  </property>
  <property fmtid="{D5CDD505-2E9C-101B-9397-08002B2CF9AE}" pid="4" name="_2015_ms_pID_7253431">
    <vt:lpwstr>xlxKFUacHncl9eUcSsXz4vOcHdLs0qfGsQXqMQKig7RGXlFDc2sgX4
M3fRCwQZQZ9/IgNRm5A1OGLlUbXlGIlUl0IFNrhKk/j3KnJMIYn5U2xXfxqkfGTAPGCo6g+Z
2dS+QWgrkgbXRYMy3aVe8je9g+A/jJnL6U8X6VGWYQT2/Ty9aN9yynEXe79glLQRjvSpFGJs
oFXP0PJmiltlFyxK9Lh5oSxh7qJknuomjOYf</vt:lpwstr>
  </property>
  <property fmtid="{D5CDD505-2E9C-101B-9397-08002B2CF9AE}" pid="5" name="_2015_ms_pID_7253432">
    <vt:lpwstr>MA==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