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7555" windowHeight="16080"/>
  </bookViews>
  <sheets>
    <sheet name="Version Control" sheetId="21" r:id="rId1"/>
    <sheet name="UL Scenario 1" sheetId="1" r:id="rId2"/>
    <sheet name="UL Scenario 2" sheetId="3" r:id="rId3"/>
    <sheet name="UL Scenario 3" sheetId="4" r:id="rId4"/>
    <sheet name="UL Scenario 4" sheetId="5" r:id="rId5"/>
    <sheet name="UL Scenario 5" sheetId="6" r:id="rId6"/>
    <sheet name="UL Scenario 6" sheetId="7" r:id="rId7"/>
    <sheet name="UL Scenario 7" sheetId="8" r:id="rId8"/>
    <sheet name="UL Scenario 8" sheetId="9" r:id="rId9"/>
    <sheet name="UL Scenario 9" sheetId="10" r:id="rId10"/>
    <sheet name="UL Scenario 10" sheetId="11" r:id="rId11"/>
    <sheet name="UL Scenario 11" sheetId="12" r:id="rId12"/>
    <sheet name="UL Scenario 12" sheetId="13" r:id="rId13"/>
    <sheet name="UL Scenario 13" sheetId="14" r:id="rId14"/>
    <sheet name="UL Scenario 14" sheetId="15" r:id="rId15"/>
    <sheet name="UL Scenario 15" sheetId="16" r:id="rId16"/>
    <sheet name="UL Scenario 16" sheetId="17" r:id="rId17"/>
    <sheet name="UL Scenario 17" sheetId="18" r:id="rId18"/>
    <sheet name="UL Scenario 18" sheetId="19" r:id="rId19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3" l="1"/>
  <c r="J4" i="12"/>
  <c r="J4" i="11"/>
  <c r="J4" i="10"/>
  <c r="J4" i="5"/>
  <c r="J4" i="4"/>
  <c r="J2" i="13" l="1"/>
  <c r="I2" i="13"/>
  <c r="J2" i="12"/>
  <c r="I2" i="12"/>
  <c r="J2" i="5"/>
  <c r="I2" i="5"/>
  <c r="J2" i="4"/>
  <c r="I2" i="4"/>
  <c r="J2" i="3"/>
  <c r="I2" i="3"/>
  <c r="J2" i="1"/>
  <c r="I2" i="1"/>
</calcChain>
</file>

<file path=xl/sharedStrings.xml><?xml version="1.0" encoding="utf-8"?>
<sst xmlns="http://schemas.openxmlformats.org/spreadsheetml/2006/main" count="658" uniqueCount="41">
  <si>
    <t>Company</t>
  </si>
  <si>
    <t>v00</t>
  </si>
  <si>
    <t>Date</t>
  </si>
  <si>
    <t>Version</t>
  </si>
  <si>
    <t>Reduction in UE's N2 (%)</t>
  </si>
  <si>
    <t>Supporting Cap3 for UL?</t>
  </si>
  <si>
    <t>Reduction in gNB's proc. Time (%) (N1+X)</t>
  </si>
  <si>
    <t>Reduction in gNB's proc. Time (%) (3/4*N1+X)</t>
  </si>
  <si>
    <t>v01</t>
  </si>
  <si>
    <t>HW/HiSi Added Scen 1-12</t>
  </si>
  <si>
    <t>Hw/HiSi</t>
  </si>
  <si>
    <t>n.a.</t>
  </si>
  <si>
    <t>no</t>
  </si>
  <si>
    <t>No</t>
  </si>
  <si>
    <t>not valid, because (N2=N1) &gt; 4.5</t>
  </si>
  <si>
    <t>HW/HiSi</t>
  </si>
  <si>
    <t>not possible</t>
  </si>
  <si>
    <t>latency for 1tx under Rel. 15 N1/N2 &amp;1ms? (in ms)</t>
  </si>
  <si>
    <t>If more than 1ms, Rel. 16 N2 to complete 1tx in 1ms?</t>
  </si>
  <si>
    <t>If Rel. 16 N2 added, latency for 1tx? (in ms)</t>
  </si>
  <si>
    <t>latency for 2tx under Rel. 15 N1/N2 &amp;1ms? (in ms)</t>
  </si>
  <si>
    <t>If more than 1ms, Rel. 16 N2 to complete 2tx in 1ms?</t>
  </si>
  <si>
    <t>If Rel. 16 N2 added, latency  for 2tx? (in ms)</t>
  </si>
  <si>
    <t>Sharp</t>
    <phoneticPr fontId="4"/>
  </si>
  <si>
    <t>0 (N1=4.5)</t>
    <phoneticPr fontId="4"/>
  </si>
  <si>
    <t>0 (N1=20)</t>
    <phoneticPr fontId="4"/>
  </si>
  <si>
    <t>v02</t>
    <phoneticPr fontId="4"/>
  </si>
  <si>
    <t>Sharp Scen 1-18</t>
    <phoneticPr fontId="4"/>
  </si>
  <si>
    <t>v03</t>
  </si>
  <si>
    <t>Sony Scen 1-12</t>
  </si>
  <si>
    <t>Sony</t>
  </si>
  <si>
    <t>Yes</t>
  </si>
  <si>
    <t>v04</t>
    <phoneticPr fontId="4"/>
  </si>
  <si>
    <t>CATT Scen 1-18</t>
    <phoneticPr fontId="4"/>
  </si>
  <si>
    <t>CATT</t>
    <phoneticPr fontId="4"/>
  </si>
  <si>
    <t>　n.a.</t>
  </si>
  <si>
    <t>CATT</t>
    <phoneticPr fontId="4"/>
  </si>
  <si>
    <t>CATT</t>
    <phoneticPr fontId="4"/>
  </si>
  <si>
    <t>CATT</t>
    <phoneticPr fontId="4"/>
  </si>
  <si>
    <t>CATT</t>
    <phoneticPr fontId="4"/>
  </si>
  <si>
    <t>CATT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</si>
</sst>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b/>
      <sz val="12"/>
      <name val="等线"/>
      <family val="2"/>
      <scheme val="minor"/>
    </font>
    <font>
      <b/>
      <sz val="10"/>
      <name val="等线"/>
      <family val="2"/>
      <scheme val="minor"/>
    </font>
    <font>
      <sz val="6"/>
      <name val="等线"/>
      <family val="3"/>
      <charset val="128"/>
      <scheme val="minor"/>
    </font>
    <font>
      <sz val="11"/>
      <color theme="1"/>
      <name val="等线"/>
      <family val="2"/>
      <scheme val="minor"/>
    </font>
    <font>
      <b/>
      <sz val="11"/>
      <name val="等线"/>
      <family val="2"/>
      <scheme val="minor"/>
    </font>
    <font>
      <b/>
      <sz val="11"/>
      <name val="等线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8">
    <xf numFmtId="0" fontId="0" fillId="0" borderId="0" xfId="0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10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C29" sqref="C29"/>
    </sheetView>
  </sheetViews>
  <sheetFormatPr defaultRowHeight="13.5"/>
  <cols>
    <col min="1" max="1" width="19.25" customWidth="1"/>
    <col min="2" max="2" width="21.875" customWidth="1"/>
    <col min="3" max="3" width="26.125" bestFit="1" customWidth="1"/>
  </cols>
  <sheetData>
    <row r="1" spans="1:3">
      <c r="A1" s="1" t="s">
        <v>2</v>
      </c>
      <c r="B1" s="2" t="s">
        <v>3</v>
      </c>
      <c r="C1" s="2" t="s">
        <v>0</v>
      </c>
    </row>
    <row r="2" spans="1:3">
      <c r="A2" s="3"/>
      <c r="B2" s="4" t="s">
        <v>1</v>
      </c>
      <c r="C2" s="4"/>
    </row>
    <row r="3" spans="1:3">
      <c r="A3" s="3">
        <v>43515</v>
      </c>
      <c r="B3" s="4" t="s">
        <v>8</v>
      </c>
      <c r="C3" s="4" t="s">
        <v>9</v>
      </c>
    </row>
    <row r="4" spans="1:3">
      <c r="A4" s="3">
        <v>43516</v>
      </c>
      <c r="B4" s="4" t="s">
        <v>26</v>
      </c>
      <c r="C4" s="4" t="s">
        <v>27</v>
      </c>
    </row>
    <row r="5" spans="1:3">
      <c r="A5" s="3">
        <v>43516</v>
      </c>
      <c r="B5" s="5" t="s">
        <v>28</v>
      </c>
      <c r="C5" s="5" t="s">
        <v>29</v>
      </c>
    </row>
    <row r="6" spans="1:3">
      <c r="A6" s="15">
        <v>43517</v>
      </c>
      <c r="B6" s="15" t="s">
        <v>32</v>
      </c>
      <c r="C6" s="16" t="s">
        <v>33</v>
      </c>
    </row>
  </sheetData>
  <phoneticPr fontId="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B5" sqref="B5:K5"/>
    </sheetView>
  </sheetViews>
  <sheetFormatPr defaultRowHeight="13.5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>
      <c r="A1" s="6" t="s">
        <v>0</v>
      </c>
      <c r="B1" s="6" t="s">
        <v>17</v>
      </c>
      <c r="C1" s="6" t="s">
        <v>18</v>
      </c>
      <c r="D1" s="6" t="s">
        <v>19</v>
      </c>
      <c r="E1" s="6" t="s">
        <v>4</v>
      </c>
      <c r="F1" s="6" t="s">
        <v>6</v>
      </c>
      <c r="G1" s="6" t="s">
        <v>20</v>
      </c>
      <c r="H1" s="6" t="s">
        <v>21</v>
      </c>
      <c r="I1" s="6" t="s">
        <v>22</v>
      </c>
      <c r="J1" s="7" t="s">
        <v>4</v>
      </c>
      <c r="K1" s="7" t="s">
        <v>7</v>
      </c>
      <c r="L1" s="7" t="s">
        <v>5</v>
      </c>
    </row>
    <row r="2" spans="1:12">
      <c r="A2" s="9" t="s">
        <v>15</v>
      </c>
      <c r="B2" s="9">
        <v>0.42</v>
      </c>
      <c r="C2" s="9" t="s">
        <v>11</v>
      </c>
      <c r="D2" s="9" t="s">
        <v>11</v>
      </c>
      <c r="E2" s="9" t="s">
        <v>11</v>
      </c>
      <c r="F2" s="9" t="s">
        <v>11</v>
      </c>
      <c r="G2" s="9">
        <v>0.92</v>
      </c>
      <c r="H2" s="9" t="s">
        <v>11</v>
      </c>
      <c r="I2" s="9" t="s">
        <v>11</v>
      </c>
      <c r="J2" s="9" t="s">
        <v>11</v>
      </c>
      <c r="K2" s="9" t="s">
        <v>11</v>
      </c>
      <c r="L2" s="9" t="s">
        <v>12</v>
      </c>
    </row>
    <row r="3" spans="1:12">
      <c r="A3" s="9" t="s">
        <v>23</v>
      </c>
      <c r="B3" s="9">
        <v>0.43</v>
      </c>
      <c r="C3" s="9" t="s">
        <v>11</v>
      </c>
      <c r="D3" s="9" t="s">
        <v>11</v>
      </c>
      <c r="E3" s="9" t="s">
        <v>11</v>
      </c>
      <c r="F3" s="9" t="s">
        <v>11</v>
      </c>
      <c r="G3" s="9">
        <v>0.96</v>
      </c>
      <c r="H3" s="9" t="s">
        <v>11</v>
      </c>
      <c r="I3" s="9" t="s">
        <v>11</v>
      </c>
      <c r="J3" s="9" t="s">
        <v>11</v>
      </c>
      <c r="K3" s="9" t="s">
        <v>11</v>
      </c>
      <c r="L3" s="9" t="s">
        <v>12</v>
      </c>
    </row>
    <row r="4" spans="1:12">
      <c r="A4" s="9" t="s">
        <v>30</v>
      </c>
      <c r="B4" s="9">
        <v>0.5</v>
      </c>
      <c r="C4" s="9" t="s">
        <v>11</v>
      </c>
      <c r="D4" s="9" t="s">
        <v>11</v>
      </c>
      <c r="E4" s="9" t="s">
        <v>11</v>
      </c>
      <c r="F4" s="9" t="s">
        <v>11</v>
      </c>
      <c r="G4" s="9">
        <v>1.04</v>
      </c>
      <c r="H4" s="9">
        <v>8</v>
      </c>
      <c r="I4" s="9">
        <v>0.95</v>
      </c>
      <c r="J4" s="14">
        <f>(11-8)/11</f>
        <v>0.27272727272727271</v>
      </c>
      <c r="K4" s="13">
        <v>0.69769999999999999</v>
      </c>
      <c r="L4" s="9" t="s">
        <v>31</v>
      </c>
    </row>
    <row r="5" spans="1:12">
      <c r="A5" s="17" t="s">
        <v>38</v>
      </c>
      <c r="B5" s="9">
        <v>0.43</v>
      </c>
      <c r="C5" s="9" t="s">
        <v>35</v>
      </c>
      <c r="D5" s="9" t="s">
        <v>11</v>
      </c>
      <c r="E5" s="9" t="s">
        <v>35</v>
      </c>
      <c r="F5" s="9" t="s">
        <v>35</v>
      </c>
      <c r="G5" s="9">
        <v>0.96</v>
      </c>
      <c r="H5" s="9" t="s">
        <v>11</v>
      </c>
      <c r="I5" s="9" t="s">
        <v>11</v>
      </c>
      <c r="J5" s="9" t="s">
        <v>11</v>
      </c>
      <c r="K5" s="9" t="s">
        <v>11</v>
      </c>
    </row>
  </sheetData>
  <phoneticPr fontId="4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B5" sqref="B5:K5"/>
    </sheetView>
  </sheetViews>
  <sheetFormatPr defaultRowHeight="13.5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>
      <c r="A1" s="6" t="s">
        <v>0</v>
      </c>
      <c r="B1" s="6" t="s">
        <v>17</v>
      </c>
      <c r="C1" s="6" t="s">
        <v>18</v>
      </c>
      <c r="D1" s="6" t="s">
        <v>19</v>
      </c>
      <c r="E1" s="6" t="s">
        <v>4</v>
      </c>
      <c r="F1" s="6" t="s">
        <v>6</v>
      </c>
      <c r="G1" s="6" t="s">
        <v>20</v>
      </c>
      <c r="H1" s="6" t="s">
        <v>21</v>
      </c>
      <c r="I1" s="6" t="s">
        <v>22</v>
      </c>
      <c r="J1" s="7" t="s">
        <v>4</v>
      </c>
      <c r="K1" s="7" t="s">
        <v>7</v>
      </c>
      <c r="L1" s="7" t="s">
        <v>5</v>
      </c>
    </row>
    <row r="2" spans="1:12">
      <c r="A2" s="9" t="s">
        <v>15</v>
      </c>
      <c r="B2" s="9">
        <v>0.42</v>
      </c>
      <c r="C2" s="9" t="s">
        <v>11</v>
      </c>
      <c r="D2" s="9" t="s">
        <v>11</v>
      </c>
      <c r="E2" s="9" t="s">
        <v>11</v>
      </c>
      <c r="F2" s="9" t="s">
        <v>11</v>
      </c>
      <c r="G2" s="9">
        <v>0.92</v>
      </c>
      <c r="H2" s="9" t="s">
        <v>11</v>
      </c>
      <c r="I2" s="9" t="s">
        <v>11</v>
      </c>
      <c r="J2" s="9" t="s">
        <v>11</v>
      </c>
      <c r="K2" s="9" t="s">
        <v>11</v>
      </c>
      <c r="L2" s="9" t="s">
        <v>12</v>
      </c>
    </row>
    <row r="3" spans="1:12">
      <c r="A3" s="9" t="s">
        <v>23</v>
      </c>
      <c r="B3" s="9">
        <v>0.43</v>
      </c>
      <c r="C3" s="9" t="s">
        <v>11</v>
      </c>
      <c r="D3" s="9" t="s">
        <v>11</v>
      </c>
      <c r="E3" s="9" t="s">
        <v>11</v>
      </c>
      <c r="F3" s="9" t="s">
        <v>11</v>
      </c>
      <c r="G3" s="9">
        <v>0.96</v>
      </c>
      <c r="H3" s="9" t="s">
        <v>11</v>
      </c>
      <c r="I3" s="9" t="s">
        <v>11</v>
      </c>
      <c r="J3" s="9" t="s">
        <v>11</v>
      </c>
      <c r="K3" s="9" t="s">
        <v>11</v>
      </c>
      <c r="L3" s="9" t="s">
        <v>12</v>
      </c>
    </row>
    <row r="4" spans="1:12">
      <c r="A4" s="9" t="s">
        <v>30</v>
      </c>
      <c r="B4" s="9">
        <v>0.5</v>
      </c>
      <c r="C4" s="9" t="s">
        <v>11</v>
      </c>
      <c r="D4" s="9" t="s">
        <v>11</v>
      </c>
      <c r="E4" s="9" t="s">
        <v>11</v>
      </c>
      <c r="F4" s="9" t="s">
        <v>11</v>
      </c>
      <c r="G4" s="9">
        <v>1.04</v>
      </c>
      <c r="H4" s="9">
        <v>8</v>
      </c>
      <c r="I4" s="9">
        <v>0.95</v>
      </c>
      <c r="J4" s="14">
        <f>(11-8)/11</f>
        <v>0.27272727272727271</v>
      </c>
      <c r="K4" s="13">
        <v>0.69769999999999999</v>
      </c>
      <c r="L4" s="9" t="s">
        <v>31</v>
      </c>
    </row>
    <row r="5" spans="1:12">
      <c r="A5" s="17" t="s">
        <v>34</v>
      </c>
      <c r="B5" s="9">
        <v>0.43</v>
      </c>
      <c r="C5" s="9" t="s">
        <v>35</v>
      </c>
      <c r="D5" s="9" t="s">
        <v>11</v>
      </c>
      <c r="E5" s="9" t="s">
        <v>35</v>
      </c>
      <c r="F5" s="9" t="s">
        <v>35</v>
      </c>
      <c r="G5" s="9">
        <v>0.96</v>
      </c>
      <c r="H5" s="9" t="s">
        <v>11</v>
      </c>
      <c r="I5" s="9" t="s">
        <v>11</v>
      </c>
      <c r="J5" s="9" t="s">
        <v>11</v>
      </c>
      <c r="K5" s="9" t="s">
        <v>11</v>
      </c>
    </row>
  </sheetData>
  <phoneticPr fontId="4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B5" sqref="B5:K5"/>
    </sheetView>
  </sheetViews>
  <sheetFormatPr defaultRowHeight="13.5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>
      <c r="A1" s="6" t="s">
        <v>0</v>
      </c>
      <c r="B1" s="6" t="s">
        <v>17</v>
      </c>
      <c r="C1" s="6" t="s">
        <v>18</v>
      </c>
      <c r="D1" s="6" t="s">
        <v>19</v>
      </c>
      <c r="E1" s="6" t="s">
        <v>4</v>
      </c>
      <c r="F1" s="6" t="s">
        <v>6</v>
      </c>
      <c r="G1" s="6" t="s">
        <v>20</v>
      </c>
      <c r="H1" s="6" t="s">
        <v>21</v>
      </c>
      <c r="I1" s="6" t="s">
        <v>22</v>
      </c>
      <c r="J1" s="7" t="s">
        <v>4</v>
      </c>
      <c r="K1" s="7" t="s">
        <v>7</v>
      </c>
      <c r="L1" s="7" t="s">
        <v>5</v>
      </c>
    </row>
    <row r="2" spans="1:12">
      <c r="A2" s="9" t="s">
        <v>15</v>
      </c>
      <c r="B2" s="9">
        <v>0.49</v>
      </c>
      <c r="C2" s="9" t="s">
        <v>11</v>
      </c>
      <c r="D2" s="9" t="s">
        <v>11</v>
      </c>
      <c r="E2" s="9" t="s">
        <v>11</v>
      </c>
      <c r="F2" s="9" t="s">
        <v>11</v>
      </c>
      <c r="G2" s="9" t="s">
        <v>12</v>
      </c>
      <c r="H2" s="9">
        <v>8</v>
      </c>
      <c r="I2" s="10">
        <f>(1.12-1)/1.12*100</f>
        <v>10.714285714285724</v>
      </c>
      <c r="J2" s="10">
        <f>3/11*100</f>
        <v>27.27272727272727</v>
      </c>
      <c r="K2" s="9">
        <v>7</v>
      </c>
      <c r="L2" s="9" t="s">
        <v>13</v>
      </c>
    </row>
    <row r="3" spans="1:12">
      <c r="A3" s="9" t="s">
        <v>23</v>
      </c>
      <c r="B3" s="9">
        <v>0.5</v>
      </c>
      <c r="C3" s="9" t="s">
        <v>11</v>
      </c>
      <c r="D3" s="9" t="s">
        <v>11</v>
      </c>
      <c r="E3" s="9" t="s">
        <v>11</v>
      </c>
      <c r="F3" s="9" t="s">
        <v>11</v>
      </c>
      <c r="G3" s="9">
        <v>1.1299999999999999</v>
      </c>
      <c r="H3" s="9">
        <v>7</v>
      </c>
      <c r="I3" s="9">
        <v>0.95</v>
      </c>
      <c r="J3" s="9">
        <v>36.36</v>
      </c>
      <c r="K3" s="9">
        <v>13.95</v>
      </c>
      <c r="L3" s="9"/>
    </row>
    <row r="4" spans="1:12">
      <c r="A4" s="9" t="s">
        <v>30</v>
      </c>
      <c r="B4" s="9">
        <v>0.56999999999999995</v>
      </c>
      <c r="C4" s="9" t="s">
        <v>11</v>
      </c>
      <c r="D4" s="9" t="s">
        <v>11</v>
      </c>
      <c r="E4" s="9" t="s">
        <v>11</v>
      </c>
      <c r="F4" s="9" t="s">
        <v>11</v>
      </c>
      <c r="G4" s="9">
        <v>1.2</v>
      </c>
      <c r="H4" s="9">
        <v>7</v>
      </c>
      <c r="I4" s="9">
        <v>1</v>
      </c>
      <c r="J4" s="14">
        <f>(11-7)/11</f>
        <v>0.36363636363636365</v>
      </c>
      <c r="K4" s="13">
        <v>0.13950000000000001</v>
      </c>
      <c r="L4" s="9" t="s">
        <v>31</v>
      </c>
    </row>
    <row r="5" spans="1:12">
      <c r="A5" s="17" t="s">
        <v>39</v>
      </c>
      <c r="B5" s="9">
        <v>0.5</v>
      </c>
      <c r="C5" s="9" t="s">
        <v>35</v>
      </c>
      <c r="D5" s="9" t="s">
        <v>11</v>
      </c>
      <c r="E5" s="9" t="s">
        <v>35</v>
      </c>
      <c r="F5" s="9" t="s">
        <v>35</v>
      </c>
      <c r="G5" s="9">
        <v>1.1299999999999999</v>
      </c>
      <c r="H5" s="9">
        <v>6.5</v>
      </c>
      <c r="I5" s="9">
        <v>0.94</v>
      </c>
      <c r="J5" s="13">
        <v>0.40910000000000002</v>
      </c>
      <c r="K5" s="13">
        <v>0.1744</v>
      </c>
    </row>
  </sheetData>
  <phoneticPr fontId="4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F17" sqref="F17"/>
    </sheetView>
  </sheetViews>
  <sheetFormatPr defaultRowHeight="13.5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>
      <c r="A1" s="6" t="s">
        <v>0</v>
      </c>
      <c r="B1" s="6" t="s">
        <v>17</v>
      </c>
      <c r="C1" s="6" t="s">
        <v>18</v>
      </c>
      <c r="D1" s="6" t="s">
        <v>19</v>
      </c>
      <c r="E1" s="6" t="s">
        <v>4</v>
      </c>
      <c r="F1" s="6" t="s">
        <v>6</v>
      </c>
      <c r="G1" s="6" t="s">
        <v>20</v>
      </c>
      <c r="H1" s="6" t="s">
        <v>21</v>
      </c>
      <c r="I1" s="6" t="s">
        <v>22</v>
      </c>
      <c r="J1" s="7" t="s">
        <v>4</v>
      </c>
      <c r="K1" s="7" t="s">
        <v>7</v>
      </c>
      <c r="L1" s="7" t="s">
        <v>5</v>
      </c>
    </row>
    <row r="2" spans="1:12">
      <c r="A2" s="9" t="s">
        <v>15</v>
      </c>
      <c r="B2" s="9">
        <v>0.49</v>
      </c>
      <c r="C2" s="9" t="s">
        <v>11</v>
      </c>
      <c r="D2" s="9" t="s">
        <v>11</v>
      </c>
      <c r="E2" s="9" t="s">
        <v>11</v>
      </c>
      <c r="F2" s="9" t="s">
        <v>11</v>
      </c>
      <c r="G2" s="9" t="s">
        <v>12</v>
      </c>
      <c r="H2" s="10">
        <v>8</v>
      </c>
      <c r="I2" s="10">
        <f>(1.12-0.96)/1.12*100</f>
        <v>14.285714285714295</v>
      </c>
      <c r="J2" s="10">
        <f>3/11*100</f>
        <v>27.27272727272727</v>
      </c>
      <c r="K2" s="10">
        <v>7</v>
      </c>
      <c r="L2" s="9" t="s">
        <v>13</v>
      </c>
    </row>
    <row r="3" spans="1:12">
      <c r="A3" s="9" t="s">
        <v>23</v>
      </c>
      <c r="B3" s="9">
        <v>0.5</v>
      </c>
      <c r="C3" s="9" t="s">
        <v>11</v>
      </c>
      <c r="D3" s="9" t="s">
        <v>11</v>
      </c>
      <c r="E3" s="9" t="s">
        <v>11</v>
      </c>
      <c r="F3" s="9" t="s">
        <v>11</v>
      </c>
      <c r="G3" s="9">
        <v>1.1299999999999999</v>
      </c>
      <c r="H3" s="9">
        <v>8</v>
      </c>
      <c r="I3" s="9">
        <v>0.98</v>
      </c>
      <c r="J3" s="9">
        <v>27.27</v>
      </c>
      <c r="K3" s="9">
        <v>6.98</v>
      </c>
      <c r="L3" s="9"/>
    </row>
    <row r="4" spans="1:12">
      <c r="A4" s="9" t="s">
        <v>30</v>
      </c>
      <c r="B4" s="9">
        <v>0.56999999999999995</v>
      </c>
      <c r="C4" s="9" t="s">
        <v>11</v>
      </c>
      <c r="D4" s="9" t="s">
        <v>11</v>
      </c>
      <c r="E4" s="9" t="s">
        <v>11</v>
      </c>
      <c r="F4" s="9" t="s">
        <v>11</v>
      </c>
      <c r="G4" s="9">
        <v>1.2</v>
      </c>
      <c r="H4" s="9">
        <v>7</v>
      </c>
      <c r="I4" s="9">
        <v>1</v>
      </c>
      <c r="J4" s="14">
        <f>(11-7)/11</f>
        <v>0.36363636363636365</v>
      </c>
      <c r="K4" s="13">
        <v>0.13950000000000001</v>
      </c>
      <c r="L4" s="9" t="s">
        <v>31</v>
      </c>
    </row>
    <row r="5" spans="1:12">
      <c r="A5" s="17" t="s">
        <v>37</v>
      </c>
      <c r="B5" s="9">
        <v>0.5</v>
      </c>
      <c r="C5" s="9" t="s">
        <v>35</v>
      </c>
      <c r="D5" s="9" t="s">
        <v>11</v>
      </c>
      <c r="E5" s="9" t="s">
        <v>35</v>
      </c>
      <c r="F5" s="9" t="s">
        <v>35</v>
      </c>
      <c r="G5" s="9">
        <v>1.1299999999999999</v>
      </c>
      <c r="H5" s="9">
        <v>8</v>
      </c>
      <c r="I5" s="9">
        <v>0.96</v>
      </c>
      <c r="J5" s="13">
        <v>0.2727</v>
      </c>
      <c r="K5" s="13">
        <v>6.9800000000000001E-2</v>
      </c>
    </row>
  </sheetData>
  <phoneticPr fontId="4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selection activeCell="B3" sqref="B3:K3"/>
    </sheetView>
  </sheetViews>
  <sheetFormatPr defaultRowHeight="13.5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>
      <c r="A1" s="6" t="s">
        <v>0</v>
      </c>
      <c r="B1" s="6" t="s">
        <v>17</v>
      </c>
      <c r="C1" s="6" t="s">
        <v>18</v>
      </c>
      <c r="D1" s="6" t="s">
        <v>19</v>
      </c>
      <c r="E1" s="6" t="s">
        <v>4</v>
      </c>
      <c r="F1" s="6" t="s">
        <v>6</v>
      </c>
      <c r="G1" s="6" t="s">
        <v>20</v>
      </c>
      <c r="H1" s="6" t="s">
        <v>21</v>
      </c>
      <c r="I1" s="6" t="s">
        <v>22</v>
      </c>
      <c r="J1" s="7" t="s">
        <v>4</v>
      </c>
      <c r="K1" s="7" t="s">
        <v>7</v>
      </c>
      <c r="L1" s="7" t="s">
        <v>5</v>
      </c>
    </row>
    <row r="2" spans="1:12">
      <c r="A2" s="9" t="s">
        <v>23</v>
      </c>
      <c r="B2" s="9">
        <v>0.41</v>
      </c>
      <c r="C2" s="9" t="s">
        <v>11</v>
      </c>
      <c r="D2" s="9" t="s">
        <v>11</v>
      </c>
      <c r="E2" s="9" t="s">
        <v>11</v>
      </c>
      <c r="F2" s="9" t="s">
        <v>11</v>
      </c>
      <c r="G2" s="9">
        <v>1.06</v>
      </c>
      <c r="H2" s="9">
        <v>31</v>
      </c>
      <c r="I2" s="9">
        <v>1</v>
      </c>
      <c r="J2" s="9">
        <v>13.89</v>
      </c>
      <c r="K2" s="9" t="s">
        <v>25</v>
      </c>
      <c r="L2" s="9"/>
    </row>
    <row r="3" spans="1:12">
      <c r="A3" s="9" t="s">
        <v>37</v>
      </c>
      <c r="B3" s="9">
        <v>0.41</v>
      </c>
      <c r="C3" s="9" t="s">
        <v>35</v>
      </c>
      <c r="D3" s="9" t="s">
        <v>11</v>
      </c>
      <c r="E3" s="9" t="s">
        <v>35</v>
      </c>
      <c r="F3" s="9" t="s">
        <v>35</v>
      </c>
      <c r="G3" s="9">
        <v>1.06</v>
      </c>
      <c r="H3" s="9">
        <v>20</v>
      </c>
      <c r="I3" s="9">
        <v>0.85</v>
      </c>
      <c r="J3" s="13">
        <v>0.44440000000000002</v>
      </c>
      <c r="K3" s="13">
        <v>0</v>
      </c>
    </row>
  </sheetData>
  <phoneticPr fontId="4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selection activeCell="B3" sqref="B3:K3"/>
    </sheetView>
  </sheetViews>
  <sheetFormatPr defaultRowHeight="13.5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>
      <c r="A1" s="6" t="s">
        <v>0</v>
      </c>
      <c r="B1" s="6" t="s">
        <v>17</v>
      </c>
      <c r="C1" s="6" t="s">
        <v>18</v>
      </c>
      <c r="D1" s="6" t="s">
        <v>19</v>
      </c>
      <c r="E1" s="6" t="s">
        <v>4</v>
      </c>
      <c r="F1" s="6" t="s">
        <v>6</v>
      </c>
      <c r="G1" s="6" t="s">
        <v>20</v>
      </c>
      <c r="H1" s="6" t="s">
        <v>21</v>
      </c>
      <c r="I1" s="6" t="s">
        <v>22</v>
      </c>
      <c r="J1" s="7" t="s">
        <v>4</v>
      </c>
      <c r="K1" s="7" t="s">
        <v>7</v>
      </c>
      <c r="L1" s="7" t="s">
        <v>5</v>
      </c>
    </row>
    <row r="2" spans="1:12">
      <c r="A2" s="9" t="s">
        <v>23</v>
      </c>
      <c r="B2" s="9">
        <v>0.41</v>
      </c>
      <c r="C2" s="9" t="s">
        <v>11</v>
      </c>
      <c r="D2" s="9" t="s">
        <v>11</v>
      </c>
      <c r="E2" s="9" t="s">
        <v>11</v>
      </c>
      <c r="F2" s="9" t="s">
        <v>11</v>
      </c>
      <c r="G2" s="9">
        <v>1.06</v>
      </c>
      <c r="H2" s="9">
        <v>31</v>
      </c>
      <c r="I2" s="9">
        <v>1</v>
      </c>
      <c r="J2" s="9">
        <v>13.89</v>
      </c>
      <c r="K2" s="9" t="s">
        <v>25</v>
      </c>
      <c r="L2" s="9"/>
    </row>
    <row r="3" spans="1:12">
      <c r="A3" s="9" t="s">
        <v>38</v>
      </c>
      <c r="B3" s="9">
        <v>0.41</v>
      </c>
      <c r="C3" s="9" t="s">
        <v>35</v>
      </c>
      <c r="D3" s="9" t="s">
        <v>11</v>
      </c>
      <c r="E3" s="9" t="s">
        <v>35</v>
      </c>
      <c r="F3" s="9" t="s">
        <v>35</v>
      </c>
      <c r="G3" s="9">
        <v>1.06</v>
      </c>
      <c r="H3" s="9">
        <v>20</v>
      </c>
      <c r="I3" s="9">
        <v>0.85</v>
      </c>
      <c r="J3" s="13">
        <v>0.44440000000000002</v>
      </c>
      <c r="K3" s="13">
        <v>0</v>
      </c>
    </row>
  </sheetData>
  <phoneticPr fontId="4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selection activeCell="B3" sqref="B3:K3"/>
    </sheetView>
  </sheetViews>
  <sheetFormatPr defaultRowHeight="13.5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>
      <c r="A1" s="6" t="s">
        <v>0</v>
      </c>
      <c r="B1" s="6" t="s">
        <v>17</v>
      </c>
      <c r="C1" s="6" t="s">
        <v>18</v>
      </c>
      <c r="D1" s="6" t="s">
        <v>19</v>
      </c>
      <c r="E1" s="6" t="s">
        <v>4</v>
      </c>
      <c r="F1" s="6" t="s">
        <v>6</v>
      </c>
      <c r="G1" s="6" t="s">
        <v>20</v>
      </c>
      <c r="H1" s="6" t="s">
        <v>21</v>
      </c>
      <c r="I1" s="6" t="s">
        <v>22</v>
      </c>
      <c r="J1" s="7" t="s">
        <v>4</v>
      </c>
      <c r="K1" s="7" t="s">
        <v>7</v>
      </c>
      <c r="L1" s="7" t="s">
        <v>5</v>
      </c>
    </row>
    <row r="2" spans="1:12">
      <c r="A2" s="9" t="s">
        <v>23</v>
      </c>
      <c r="B2" s="9">
        <v>0.48</v>
      </c>
      <c r="C2" s="9" t="s">
        <v>11</v>
      </c>
      <c r="D2" s="9" t="s">
        <v>11</v>
      </c>
      <c r="E2" s="9" t="s">
        <v>11</v>
      </c>
      <c r="F2" s="9" t="s">
        <v>11</v>
      </c>
      <c r="G2" s="9">
        <v>1.1200000000000001</v>
      </c>
      <c r="H2" s="9">
        <v>27</v>
      </c>
      <c r="I2" s="9">
        <v>1</v>
      </c>
      <c r="J2" s="9">
        <v>25</v>
      </c>
      <c r="K2" s="9" t="s">
        <v>25</v>
      </c>
      <c r="L2" s="9"/>
    </row>
    <row r="3" spans="1:12">
      <c r="A3" s="9" t="s">
        <v>40</v>
      </c>
      <c r="B3" s="9">
        <v>0.48</v>
      </c>
      <c r="C3" s="9" t="s">
        <v>35</v>
      </c>
      <c r="D3" s="9" t="s">
        <v>11</v>
      </c>
      <c r="E3" s="9" t="s">
        <v>35</v>
      </c>
      <c r="F3" s="9" t="s">
        <v>35</v>
      </c>
      <c r="G3" s="9">
        <v>1.1200000000000001</v>
      </c>
      <c r="H3" s="9">
        <v>20</v>
      </c>
      <c r="I3" s="9">
        <v>0.9</v>
      </c>
      <c r="J3" s="13">
        <v>0.44440000000000002</v>
      </c>
      <c r="K3" s="13">
        <v>0</v>
      </c>
    </row>
  </sheetData>
  <phoneticPr fontId="4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selection activeCell="B3" sqref="B3:K3"/>
    </sheetView>
  </sheetViews>
  <sheetFormatPr defaultRowHeight="13.5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>
      <c r="A1" s="6" t="s">
        <v>0</v>
      </c>
      <c r="B1" s="6" t="s">
        <v>17</v>
      </c>
      <c r="C1" s="6" t="s">
        <v>18</v>
      </c>
      <c r="D1" s="6" t="s">
        <v>19</v>
      </c>
      <c r="E1" s="6" t="s">
        <v>4</v>
      </c>
      <c r="F1" s="6" t="s">
        <v>6</v>
      </c>
      <c r="G1" s="6" t="s">
        <v>20</v>
      </c>
      <c r="H1" s="6" t="s">
        <v>21</v>
      </c>
      <c r="I1" s="6" t="s">
        <v>22</v>
      </c>
      <c r="J1" s="7" t="s">
        <v>4</v>
      </c>
      <c r="K1" s="7" t="s">
        <v>7</v>
      </c>
      <c r="L1" s="7" t="s">
        <v>5</v>
      </c>
    </row>
    <row r="2" spans="1:12">
      <c r="A2" s="9" t="s">
        <v>23</v>
      </c>
      <c r="B2" s="9">
        <v>0.48</v>
      </c>
      <c r="C2" s="9" t="s">
        <v>11</v>
      </c>
      <c r="D2" s="9" t="s">
        <v>11</v>
      </c>
      <c r="E2" s="9" t="s">
        <v>11</v>
      </c>
      <c r="F2" s="9" t="s">
        <v>11</v>
      </c>
      <c r="G2" s="9">
        <v>1.1200000000000001</v>
      </c>
      <c r="H2" s="9">
        <v>27</v>
      </c>
      <c r="I2" s="9">
        <v>1</v>
      </c>
      <c r="J2" s="9">
        <v>25</v>
      </c>
      <c r="K2" s="9" t="s">
        <v>25</v>
      </c>
      <c r="L2" s="9"/>
    </row>
    <row r="3" spans="1:12">
      <c r="A3" s="9" t="s">
        <v>39</v>
      </c>
      <c r="B3" s="9">
        <v>0.48</v>
      </c>
      <c r="C3" s="9" t="s">
        <v>35</v>
      </c>
      <c r="D3" s="9" t="s">
        <v>11</v>
      </c>
      <c r="E3" s="9" t="s">
        <v>35</v>
      </c>
      <c r="F3" s="9" t="s">
        <v>35</v>
      </c>
      <c r="G3" s="9">
        <v>1.1200000000000001</v>
      </c>
      <c r="H3" s="9">
        <v>20</v>
      </c>
      <c r="I3" s="9">
        <v>0.9</v>
      </c>
      <c r="J3" s="13">
        <v>0.44440000000000002</v>
      </c>
      <c r="K3" s="13">
        <v>0</v>
      </c>
    </row>
  </sheetData>
  <phoneticPr fontId="4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selection activeCell="B3" sqref="B3:K3"/>
    </sheetView>
  </sheetViews>
  <sheetFormatPr defaultRowHeight="13.5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>
      <c r="A1" s="6" t="s">
        <v>0</v>
      </c>
      <c r="B1" s="6" t="s">
        <v>17</v>
      </c>
      <c r="C1" s="6" t="s">
        <v>18</v>
      </c>
      <c r="D1" s="6" t="s">
        <v>19</v>
      </c>
      <c r="E1" s="6" t="s">
        <v>4</v>
      </c>
      <c r="F1" s="6" t="s">
        <v>6</v>
      </c>
      <c r="G1" s="6" t="s">
        <v>20</v>
      </c>
      <c r="H1" s="6" t="s">
        <v>21</v>
      </c>
      <c r="I1" s="6" t="s">
        <v>22</v>
      </c>
      <c r="J1" s="7" t="s">
        <v>4</v>
      </c>
      <c r="K1" s="7" t="s">
        <v>7</v>
      </c>
      <c r="L1" s="7" t="s">
        <v>5</v>
      </c>
    </row>
    <row r="2" spans="1:12">
      <c r="A2" s="9" t="s">
        <v>23</v>
      </c>
      <c r="B2" s="9">
        <v>0.51</v>
      </c>
      <c r="C2" s="9" t="s">
        <v>11</v>
      </c>
      <c r="D2" s="9" t="s">
        <v>11</v>
      </c>
      <c r="E2" s="9" t="s">
        <v>11</v>
      </c>
      <c r="F2" s="9" t="s">
        <v>11</v>
      </c>
      <c r="G2" s="9">
        <v>1.2</v>
      </c>
      <c r="H2" s="9">
        <v>20</v>
      </c>
      <c r="I2" s="9">
        <v>0.94</v>
      </c>
      <c r="J2" s="9">
        <v>44.44</v>
      </c>
      <c r="K2" s="9">
        <v>0</v>
      </c>
      <c r="L2" s="9"/>
    </row>
    <row r="3" spans="1:12">
      <c r="A3" s="9" t="s">
        <v>40</v>
      </c>
      <c r="B3" s="9">
        <v>0.51</v>
      </c>
      <c r="C3" s="9" t="s">
        <v>35</v>
      </c>
      <c r="D3" s="9" t="s">
        <v>11</v>
      </c>
      <c r="E3" s="9" t="s">
        <v>35</v>
      </c>
      <c r="F3" s="9" t="s">
        <v>35</v>
      </c>
      <c r="G3" s="9">
        <v>1.2</v>
      </c>
      <c r="H3" s="9">
        <v>20</v>
      </c>
      <c r="I3" s="9">
        <v>0.94</v>
      </c>
      <c r="J3" s="13">
        <v>0.44440000000000002</v>
      </c>
      <c r="K3" s="13">
        <v>0</v>
      </c>
    </row>
  </sheetData>
  <phoneticPr fontId="4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selection activeCell="C15" sqref="C15"/>
    </sheetView>
  </sheetViews>
  <sheetFormatPr defaultRowHeight="13.5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>
      <c r="A1" s="6" t="s">
        <v>0</v>
      </c>
      <c r="B1" s="6" t="s">
        <v>17</v>
      </c>
      <c r="C1" s="6" t="s">
        <v>18</v>
      </c>
      <c r="D1" s="6" t="s">
        <v>19</v>
      </c>
      <c r="E1" s="6" t="s">
        <v>4</v>
      </c>
      <c r="F1" s="6" t="s">
        <v>6</v>
      </c>
      <c r="G1" s="6" t="s">
        <v>20</v>
      </c>
      <c r="H1" s="6" t="s">
        <v>21</v>
      </c>
      <c r="I1" s="6" t="s">
        <v>22</v>
      </c>
      <c r="J1" s="7" t="s">
        <v>4</v>
      </c>
      <c r="K1" s="7" t="s">
        <v>7</v>
      </c>
      <c r="L1" s="7" t="s">
        <v>5</v>
      </c>
    </row>
    <row r="2" spans="1:12">
      <c r="A2" s="9" t="s">
        <v>23</v>
      </c>
      <c r="B2" s="9">
        <v>0.51</v>
      </c>
      <c r="C2" s="9" t="s">
        <v>11</v>
      </c>
      <c r="D2" s="9" t="s">
        <v>11</v>
      </c>
      <c r="E2" s="9" t="s">
        <v>11</v>
      </c>
      <c r="F2" s="9" t="s">
        <v>11</v>
      </c>
      <c r="G2" s="9">
        <v>1.2</v>
      </c>
      <c r="H2" s="9">
        <v>20</v>
      </c>
      <c r="I2" s="9">
        <v>0.94</v>
      </c>
      <c r="J2" s="9">
        <v>44.44</v>
      </c>
      <c r="K2" s="9">
        <v>0</v>
      </c>
      <c r="L2" s="9"/>
    </row>
    <row r="3" spans="1:12">
      <c r="A3" s="9" t="s">
        <v>40</v>
      </c>
      <c r="B3" s="9">
        <v>0.51</v>
      </c>
      <c r="C3" s="9" t="s">
        <v>35</v>
      </c>
      <c r="D3" s="9" t="s">
        <v>11</v>
      </c>
      <c r="E3" s="9" t="s">
        <v>35</v>
      </c>
      <c r="F3" s="9" t="s">
        <v>35</v>
      </c>
      <c r="G3" s="9">
        <v>1.2</v>
      </c>
      <c r="H3" s="9">
        <v>20</v>
      </c>
      <c r="I3" s="9">
        <v>0.94</v>
      </c>
      <c r="J3" s="13">
        <v>0.44440000000000002</v>
      </c>
      <c r="K3" s="13">
        <v>0</v>
      </c>
    </row>
  </sheetData>
  <phoneticPr fontId="4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B5" sqref="B5:K5"/>
    </sheetView>
  </sheetViews>
  <sheetFormatPr defaultRowHeight="13.5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>
      <c r="A1" s="6" t="s">
        <v>0</v>
      </c>
      <c r="B1" s="6" t="s">
        <v>17</v>
      </c>
      <c r="C1" s="6" t="s">
        <v>18</v>
      </c>
      <c r="D1" s="6" t="s">
        <v>19</v>
      </c>
      <c r="E1" s="6" t="s">
        <v>4</v>
      </c>
      <c r="F1" s="6" t="s">
        <v>6</v>
      </c>
      <c r="G1" s="6" t="s">
        <v>20</v>
      </c>
      <c r="H1" s="6" t="s">
        <v>21</v>
      </c>
      <c r="I1" s="6" t="s">
        <v>22</v>
      </c>
      <c r="J1" s="7" t="s">
        <v>4</v>
      </c>
      <c r="K1" s="7" t="s">
        <v>7</v>
      </c>
      <c r="L1" s="7" t="s">
        <v>5</v>
      </c>
    </row>
    <row r="2" spans="1:12">
      <c r="A2" s="9" t="s">
        <v>10</v>
      </c>
      <c r="B2" s="9">
        <v>0.37</v>
      </c>
      <c r="C2" s="9" t="s">
        <v>11</v>
      </c>
      <c r="D2" s="9" t="s">
        <v>11</v>
      </c>
      <c r="E2" s="9" t="s">
        <v>11</v>
      </c>
      <c r="F2" s="9" t="s">
        <v>11</v>
      </c>
      <c r="G2" s="9" t="s">
        <v>12</v>
      </c>
      <c r="H2" s="10">
        <v>4</v>
      </c>
      <c r="I2" s="10">
        <f>(1.04-0.89)/1.04*100</f>
        <v>14.423076923076925</v>
      </c>
      <c r="J2" s="10">
        <f>1.5/5.5*100</f>
        <v>27.27272727272727</v>
      </c>
      <c r="K2" s="10">
        <v>7</v>
      </c>
      <c r="L2" s="9" t="s">
        <v>13</v>
      </c>
    </row>
    <row r="3" spans="1:12">
      <c r="A3" s="9" t="s">
        <v>23</v>
      </c>
      <c r="B3" s="9">
        <v>0.39</v>
      </c>
      <c r="C3" s="9" t="s">
        <v>11</v>
      </c>
      <c r="D3" s="9" t="s">
        <v>11</v>
      </c>
      <c r="E3" s="9" t="s">
        <v>11</v>
      </c>
      <c r="F3" s="9" t="s">
        <v>11</v>
      </c>
      <c r="G3" s="9">
        <v>1.07</v>
      </c>
      <c r="H3" s="9">
        <v>4</v>
      </c>
      <c r="I3" s="9">
        <v>0.93</v>
      </c>
      <c r="J3" s="9">
        <v>27.27</v>
      </c>
      <c r="K3" s="9">
        <v>6.98</v>
      </c>
      <c r="L3" s="9"/>
    </row>
    <row r="4" spans="1:12">
      <c r="A4" s="9" t="s">
        <v>30</v>
      </c>
      <c r="B4" s="9">
        <v>0.46</v>
      </c>
      <c r="C4" s="9" t="s">
        <v>11</v>
      </c>
      <c r="D4" s="9" t="s">
        <v>11</v>
      </c>
      <c r="E4" s="9" t="s">
        <v>11</v>
      </c>
      <c r="F4" s="9" t="s">
        <v>11</v>
      </c>
      <c r="G4" s="9">
        <v>1.1399999999999999</v>
      </c>
      <c r="H4" s="9">
        <v>4</v>
      </c>
      <c r="I4" s="9">
        <v>0.96</v>
      </c>
      <c r="J4" s="13">
        <v>0.2727</v>
      </c>
      <c r="K4" s="13">
        <v>6.9800000000000001E-2</v>
      </c>
      <c r="L4" s="9" t="s">
        <v>31</v>
      </c>
    </row>
    <row r="5" spans="1:12">
      <c r="A5" s="17" t="s">
        <v>34</v>
      </c>
      <c r="B5" s="9">
        <v>0.39</v>
      </c>
      <c r="C5" s="9" t="s">
        <v>35</v>
      </c>
      <c r="D5" s="9" t="s">
        <v>11</v>
      </c>
      <c r="E5" s="9" t="s">
        <v>35</v>
      </c>
      <c r="F5" s="9" t="s">
        <v>35</v>
      </c>
      <c r="G5" s="9">
        <v>1.07</v>
      </c>
      <c r="H5" s="9">
        <v>4</v>
      </c>
      <c r="I5" s="9">
        <v>0.89</v>
      </c>
      <c r="J5" s="13">
        <v>0.2727</v>
      </c>
      <c r="K5" s="13">
        <v>6.9800000000000001E-2</v>
      </c>
    </row>
  </sheetData>
  <phoneticPr fontId="4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zoomScaleNormal="100" workbookViewId="0">
      <selection activeCell="B5" sqref="B5:K5"/>
    </sheetView>
  </sheetViews>
  <sheetFormatPr defaultRowHeight="13.5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>
      <c r="A1" s="6" t="s">
        <v>0</v>
      </c>
      <c r="B1" s="6" t="s">
        <v>17</v>
      </c>
      <c r="C1" s="6" t="s">
        <v>18</v>
      </c>
      <c r="D1" s="6" t="s">
        <v>19</v>
      </c>
      <c r="E1" s="6" t="s">
        <v>4</v>
      </c>
      <c r="F1" s="6" t="s">
        <v>6</v>
      </c>
      <c r="G1" s="6" t="s">
        <v>20</v>
      </c>
      <c r="H1" s="6" t="s">
        <v>21</v>
      </c>
      <c r="I1" s="6" t="s">
        <v>22</v>
      </c>
      <c r="J1" s="7" t="s">
        <v>4</v>
      </c>
      <c r="K1" s="7" t="s">
        <v>7</v>
      </c>
      <c r="L1" s="7" t="s">
        <v>5</v>
      </c>
    </row>
    <row r="2" spans="1:12" ht="27">
      <c r="A2" s="9" t="s">
        <v>10</v>
      </c>
      <c r="B2" s="9">
        <v>0.37</v>
      </c>
      <c r="C2" s="9" t="s">
        <v>11</v>
      </c>
      <c r="D2" s="9" t="s">
        <v>11</v>
      </c>
      <c r="E2" s="9" t="s">
        <v>11</v>
      </c>
      <c r="F2" s="9" t="s">
        <v>11</v>
      </c>
      <c r="G2" s="9" t="s">
        <v>12</v>
      </c>
      <c r="H2" s="11">
        <v>5</v>
      </c>
      <c r="I2" s="11">
        <f>(1.01-0.95)/1.01*100</f>
        <v>5.9405940594059459</v>
      </c>
      <c r="J2" s="11">
        <f>0.5/5.5*100</f>
        <v>9.0909090909090917</v>
      </c>
      <c r="K2" s="12" t="s">
        <v>14</v>
      </c>
      <c r="L2" s="9" t="s">
        <v>13</v>
      </c>
    </row>
    <row r="3" spans="1:12">
      <c r="A3" s="9" t="s">
        <v>23</v>
      </c>
      <c r="B3" s="9">
        <v>0.39</v>
      </c>
      <c r="C3" s="9" t="s">
        <v>11</v>
      </c>
      <c r="D3" s="9" t="s">
        <v>11</v>
      </c>
      <c r="E3" s="9" t="s">
        <v>11</v>
      </c>
      <c r="F3" s="9" t="s">
        <v>11</v>
      </c>
      <c r="G3" s="9">
        <v>1.04</v>
      </c>
      <c r="H3" s="9">
        <v>5</v>
      </c>
      <c r="I3" s="9">
        <v>0.96</v>
      </c>
      <c r="J3" s="9">
        <v>9.09</v>
      </c>
      <c r="K3" s="9" t="s">
        <v>24</v>
      </c>
      <c r="L3" s="9"/>
    </row>
    <row r="4" spans="1:12">
      <c r="A4" s="9" t="s">
        <v>30</v>
      </c>
      <c r="B4" s="9">
        <v>0.46</v>
      </c>
      <c r="C4" s="9" t="s">
        <v>11</v>
      </c>
      <c r="D4" s="9" t="s">
        <v>11</v>
      </c>
      <c r="E4" s="9" t="s">
        <v>11</v>
      </c>
      <c r="F4" s="9" t="s">
        <v>11</v>
      </c>
      <c r="G4" s="9">
        <v>1.1100000000000001</v>
      </c>
      <c r="H4" s="9">
        <v>4</v>
      </c>
      <c r="I4" s="9">
        <v>0.89</v>
      </c>
      <c r="J4" s="13">
        <v>0.2727</v>
      </c>
      <c r="K4" s="13">
        <v>6.9800000000000001E-2</v>
      </c>
      <c r="L4" s="9" t="s">
        <v>31</v>
      </c>
    </row>
    <row r="5" spans="1:12">
      <c r="A5" s="17" t="s">
        <v>34</v>
      </c>
      <c r="B5" s="9">
        <v>0.39</v>
      </c>
      <c r="C5" s="9" t="s">
        <v>35</v>
      </c>
      <c r="D5" s="9" t="s">
        <v>11</v>
      </c>
      <c r="E5" s="9" t="s">
        <v>35</v>
      </c>
      <c r="F5" s="9" t="s">
        <v>35</v>
      </c>
      <c r="G5" s="9">
        <v>1.04</v>
      </c>
      <c r="H5" s="9">
        <v>4.5</v>
      </c>
      <c r="I5" s="9">
        <v>0.95</v>
      </c>
      <c r="J5" s="13">
        <v>0.18179999999999999</v>
      </c>
      <c r="K5" s="13">
        <v>0</v>
      </c>
    </row>
  </sheetData>
  <phoneticPr fontId="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B5" sqref="B5:K5"/>
    </sheetView>
  </sheetViews>
  <sheetFormatPr defaultRowHeight="13.5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>
      <c r="A1" s="6" t="s">
        <v>0</v>
      </c>
      <c r="B1" s="6" t="s">
        <v>17</v>
      </c>
      <c r="C1" s="6" t="s">
        <v>18</v>
      </c>
      <c r="D1" s="6" t="s">
        <v>19</v>
      </c>
      <c r="E1" s="6" t="s">
        <v>4</v>
      </c>
      <c r="F1" s="6" t="s">
        <v>6</v>
      </c>
      <c r="G1" s="6" t="s">
        <v>20</v>
      </c>
      <c r="H1" s="6" t="s">
        <v>21</v>
      </c>
      <c r="I1" s="6" t="s">
        <v>22</v>
      </c>
      <c r="J1" s="7" t="s">
        <v>4</v>
      </c>
      <c r="K1" s="7" t="s">
        <v>7</v>
      </c>
      <c r="L1" s="7" t="s">
        <v>5</v>
      </c>
    </row>
    <row r="2" spans="1:12">
      <c r="A2" s="9" t="s">
        <v>15</v>
      </c>
      <c r="B2" s="9">
        <v>0.57999999999999996</v>
      </c>
      <c r="C2" s="9" t="s">
        <v>11</v>
      </c>
      <c r="D2" s="9" t="s">
        <v>11</v>
      </c>
      <c r="E2" s="9" t="s">
        <v>11</v>
      </c>
      <c r="F2" s="9" t="s">
        <v>11</v>
      </c>
      <c r="G2" s="9" t="s">
        <v>12</v>
      </c>
      <c r="H2" s="10">
        <v>2</v>
      </c>
      <c r="I2" s="10">
        <f>(1.37-0.96)/1.37*100</f>
        <v>29.92700729927008</v>
      </c>
      <c r="J2" s="10">
        <f>3.5/5.5*100</f>
        <v>63.636363636363633</v>
      </c>
      <c r="K2" s="10">
        <v>33.5</v>
      </c>
      <c r="L2" s="9" t="s">
        <v>13</v>
      </c>
    </row>
    <row r="3" spans="1:12">
      <c r="A3" s="9" t="s">
        <v>23</v>
      </c>
      <c r="B3" s="9">
        <v>0.61</v>
      </c>
      <c r="C3" s="9" t="s">
        <v>11</v>
      </c>
      <c r="D3" s="9" t="s">
        <v>11</v>
      </c>
      <c r="E3" s="9" t="s">
        <v>11</v>
      </c>
      <c r="F3" s="9" t="s">
        <v>11</v>
      </c>
      <c r="G3" s="9">
        <v>1.39</v>
      </c>
      <c r="H3" s="9">
        <v>2</v>
      </c>
      <c r="I3" s="9">
        <v>1</v>
      </c>
      <c r="J3" s="9">
        <v>63.64</v>
      </c>
      <c r="K3" s="9">
        <v>34.880000000000003</v>
      </c>
      <c r="L3" s="9"/>
    </row>
    <row r="4" spans="1:12">
      <c r="A4" s="9" t="s">
        <v>30</v>
      </c>
      <c r="B4" s="9">
        <v>0.68</v>
      </c>
      <c r="C4" s="9" t="s">
        <v>11</v>
      </c>
      <c r="D4" s="9" t="s">
        <v>11</v>
      </c>
      <c r="E4" s="9" t="s">
        <v>11</v>
      </c>
      <c r="F4" s="9" t="s">
        <v>11</v>
      </c>
      <c r="G4" s="9">
        <v>1.46</v>
      </c>
      <c r="H4" s="9">
        <v>2</v>
      </c>
      <c r="I4" s="9">
        <v>1</v>
      </c>
      <c r="J4" s="14">
        <f>(5.5-2)/5.5</f>
        <v>0.63636363636363635</v>
      </c>
      <c r="K4" s="13">
        <v>0.3488</v>
      </c>
      <c r="L4" s="9" t="s">
        <v>31</v>
      </c>
    </row>
    <row r="5" spans="1:12">
      <c r="A5" s="17" t="s">
        <v>36</v>
      </c>
      <c r="B5" s="9">
        <v>0.61</v>
      </c>
      <c r="C5" s="9" t="s">
        <v>35</v>
      </c>
      <c r="D5" s="9" t="s">
        <v>11</v>
      </c>
      <c r="E5" s="9" t="s">
        <v>35</v>
      </c>
      <c r="F5" s="9" t="s">
        <v>35</v>
      </c>
      <c r="G5" s="9">
        <v>1.39</v>
      </c>
      <c r="H5" s="9">
        <v>2</v>
      </c>
      <c r="I5" s="9">
        <v>1</v>
      </c>
      <c r="J5" s="13">
        <v>0.63639999999999997</v>
      </c>
      <c r="K5" s="13">
        <v>0.3488</v>
      </c>
    </row>
  </sheetData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C18" sqref="C18"/>
    </sheetView>
  </sheetViews>
  <sheetFormatPr defaultRowHeight="13.5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>
      <c r="A1" s="6" t="s">
        <v>0</v>
      </c>
      <c r="B1" s="6" t="s">
        <v>17</v>
      </c>
      <c r="C1" s="6" t="s">
        <v>18</v>
      </c>
      <c r="D1" s="6" t="s">
        <v>19</v>
      </c>
      <c r="E1" s="6" t="s">
        <v>4</v>
      </c>
      <c r="F1" s="6" t="s">
        <v>6</v>
      </c>
      <c r="G1" s="6" t="s">
        <v>20</v>
      </c>
      <c r="H1" s="6" t="s">
        <v>21</v>
      </c>
      <c r="I1" s="6" t="s">
        <v>22</v>
      </c>
      <c r="J1" s="7" t="s">
        <v>4</v>
      </c>
      <c r="K1" s="7" t="s">
        <v>7</v>
      </c>
      <c r="L1" s="7" t="s">
        <v>5</v>
      </c>
    </row>
    <row r="2" spans="1:12">
      <c r="A2" s="9" t="s">
        <v>15</v>
      </c>
      <c r="B2" s="9">
        <v>0.57999999999999996</v>
      </c>
      <c r="C2" s="9" t="s">
        <v>11</v>
      </c>
      <c r="D2" s="9" t="s">
        <v>11</v>
      </c>
      <c r="E2" s="9" t="s">
        <v>11</v>
      </c>
      <c r="F2" s="9" t="s">
        <v>11</v>
      </c>
      <c r="G2" s="9" t="s">
        <v>12</v>
      </c>
      <c r="H2" s="11">
        <v>2</v>
      </c>
      <c r="I2" s="11">
        <f>(1.37-0.96)/1.37*100</f>
        <v>29.92700729927008</v>
      </c>
      <c r="J2" s="11">
        <f>3.5/5.5*100</f>
        <v>63.636363636363633</v>
      </c>
      <c r="K2" s="11">
        <v>33.5</v>
      </c>
      <c r="L2" s="9" t="s">
        <v>13</v>
      </c>
    </row>
    <row r="3" spans="1:12">
      <c r="A3" s="9" t="s">
        <v>23</v>
      </c>
      <c r="B3" s="9">
        <v>0.61</v>
      </c>
      <c r="C3" s="9" t="s">
        <v>11</v>
      </c>
      <c r="D3" s="9" t="s">
        <v>11</v>
      </c>
      <c r="E3" s="9" t="s">
        <v>11</v>
      </c>
      <c r="F3" s="9" t="s">
        <v>11</v>
      </c>
      <c r="G3" s="9">
        <v>1.29</v>
      </c>
      <c r="H3" s="9">
        <v>2</v>
      </c>
      <c r="I3" s="9">
        <v>1</v>
      </c>
      <c r="J3" s="9">
        <v>63.64</v>
      </c>
      <c r="K3" s="9">
        <v>34.880000000000003</v>
      </c>
      <c r="L3" s="9"/>
    </row>
    <row r="4" spans="1:12">
      <c r="A4" s="9" t="s">
        <v>30</v>
      </c>
      <c r="B4" s="9">
        <v>0.68</v>
      </c>
      <c r="C4" s="9" t="s">
        <v>11</v>
      </c>
      <c r="D4" s="9" t="s">
        <v>11</v>
      </c>
      <c r="E4" s="9" t="s">
        <v>11</v>
      </c>
      <c r="F4" s="9" t="s">
        <v>11</v>
      </c>
      <c r="G4" s="9">
        <v>1.36</v>
      </c>
      <c r="H4" s="9">
        <v>2</v>
      </c>
      <c r="I4" s="9">
        <v>1</v>
      </c>
      <c r="J4" s="14">
        <f>(5.5-2)/5.5</f>
        <v>0.63636363636363635</v>
      </c>
      <c r="K4" s="13">
        <v>0.3488</v>
      </c>
      <c r="L4" s="9" t="s">
        <v>31</v>
      </c>
    </row>
    <row r="5" spans="1:12">
      <c r="A5" s="17" t="s">
        <v>34</v>
      </c>
      <c r="B5" s="9">
        <v>0.61</v>
      </c>
      <c r="C5" s="9" t="s">
        <v>35</v>
      </c>
      <c r="D5" s="9" t="s">
        <v>11</v>
      </c>
      <c r="E5" s="9" t="s">
        <v>35</v>
      </c>
      <c r="F5" s="9" t="s">
        <v>35</v>
      </c>
      <c r="G5" s="9">
        <v>1.29</v>
      </c>
      <c r="H5" s="9">
        <v>2</v>
      </c>
      <c r="I5" s="9">
        <v>1</v>
      </c>
      <c r="J5" s="13">
        <v>0.63639999999999997</v>
      </c>
      <c r="K5" s="13">
        <v>0.3488</v>
      </c>
    </row>
  </sheetData>
  <phoneticPr fontId="4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B5" sqref="B5:K5"/>
    </sheetView>
  </sheetViews>
  <sheetFormatPr defaultRowHeight="13.5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>
      <c r="A1" s="6" t="s">
        <v>0</v>
      </c>
      <c r="B1" s="6" t="s">
        <v>17</v>
      </c>
      <c r="C1" s="6" t="s">
        <v>18</v>
      </c>
      <c r="D1" s="6" t="s">
        <v>19</v>
      </c>
      <c r="E1" s="6" t="s">
        <v>4</v>
      </c>
      <c r="F1" s="6" t="s">
        <v>6</v>
      </c>
      <c r="G1" s="6" t="s">
        <v>20</v>
      </c>
      <c r="H1" s="6" t="s">
        <v>21</v>
      </c>
      <c r="I1" s="6" t="s">
        <v>22</v>
      </c>
      <c r="J1" s="7" t="s">
        <v>4</v>
      </c>
      <c r="K1" s="7" t="s">
        <v>7</v>
      </c>
      <c r="L1" s="7" t="s">
        <v>5</v>
      </c>
    </row>
    <row r="2" spans="1:12">
      <c r="A2" s="9" t="s">
        <v>10</v>
      </c>
      <c r="B2" s="9">
        <v>0.72</v>
      </c>
      <c r="C2" s="9" t="s">
        <v>11</v>
      </c>
      <c r="D2" s="9" t="s">
        <v>11</v>
      </c>
      <c r="E2" s="9" t="s">
        <v>11</v>
      </c>
      <c r="F2" s="9" t="s">
        <v>11</v>
      </c>
      <c r="G2" s="9" t="s">
        <v>12</v>
      </c>
      <c r="H2" s="9" t="s">
        <v>16</v>
      </c>
      <c r="I2" s="9" t="s">
        <v>11</v>
      </c>
      <c r="J2" s="9" t="s">
        <v>11</v>
      </c>
      <c r="K2" s="9" t="s">
        <v>11</v>
      </c>
      <c r="L2" s="9" t="s">
        <v>13</v>
      </c>
    </row>
    <row r="3" spans="1:12">
      <c r="A3" s="9" t="s">
        <v>23</v>
      </c>
      <c r="B3" s="9">
        <v>0.75</v>
      </c>
      <c r="C3" s="9" t="s">
        <v>11</v>
      </c>
      <c r="D3" s="9" t="s">
        <v>11</v>
      </c>
      <c r="E3" s="9" t="s">
        <v>11</v>
      </c>
      <c r="F3" s="9" t="s">
        <v>11</v>
      </c>
      <c r="G3" s="9">
        <v>1.54</v>
      </c>
      <c r="H3" s="9" t="s">
        <v>16</v>
      </c>
      <c r="I3" s="9" t="s">
        <v>11</v>
      </c>
      <c r="J3" s="9" t="s">
        <v>11</v>
      </c>
      <c r="K3" s="9" t="s">
        <v>11</v>
      </c>
      <c r="L3" s="9"/>
    </row>
    <row r="4" spans="1:12">
      <c r="A4" s="9" t="s">
        <v>30</v>
      </c>
      <c r="B4" s="9">
        <v>0.82</v>
      </c>
      <c r="C4" s="9" t="s">
        <v>11</v>
      </c>
      <c r="D4" s="9" t="s">
        <v>11</v>
      </c>
      <c r="E4" s="9" t="s">
        <v>11</v>
      </c>
      <c r="F4" s="9" t="s">
        <v>11</v>
      </c>
      <c r="G4" s="9">
        <v>1.61</v>
      </c>
      <c r="H4" s="9" t="s">
        <v>16</v>
      </c>
      <c r="I4" s="9" t="s">
        <v>11</v>
      </c>
      <c r="J4" s="9" t="s">
        <v>11</v>
      </c>
      <c r="K4" s="9" t="s">
        <v>11</v>
      </c>
      <c r="L4" s="9" t="s">
        <v>13</v>
      </c>
    </row>
    <row r="5" spans="1:12">
      <c r="A5" s="17" t="s">
        <v>36</v>
      </c>
      <c r="B5" s="9">
        <v>0.75</v>
      </c>
      <c r="C5" s="9" t="s">
        <v>35</v>
      </c>
      <c r="D5" s="9" t="s">
        <v>11</v>
      </c>
      <c r="E5" s="9" t="s">
        <v>35</v>
      </c>
      <c r="F5" s="9" t="s">
        <v>35</v>
      </c>
      <c r="G5" s="9">
        <v>1.54</v>
      </c>
      <c r="H5" s="9" t="s">
        <v>16</v>
      </c>
      <c r="I5" s="9" t="s">
        <v>11</v>
      </c>
      <c r="J5" s="9" t="s">
        <v>11</v>
      </c>
      <c r="K5" s="9" t="s">
        <v>11</v>
      </c>
    </row>
  </sheetData>
  <phoneticPr fontId="4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B5" sqref="B5:K5"/>
    </sheetView>
  </sheetViews>
  <sheetFormatPr defaultRowHeight="13.5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>
      <c r="A1" s="6" t="s">
        <v>0</v>
      </c>
      <c r="B1" s="6" t="s">
        <v>17</v>
      </c>
      <c r="C1" s="6" t="s">
        <v>18</v>
      </c>
      <c r="D1" s="6" t="s">
        <v>19</v>
      </c>
      <c r="E1" s="6" t="s">
        <v>4</v>
      </c>
      <c r="F1" s="6" t="s">
        <v>6</v>
      </c>
      <c r="G1" s="6" t="s">
        <v>20</v>
      </c>
      <c r="H1" s="6" t="s">
        <v>21</v>
      </c>
      <c r="I1" s="6" t="s">
        <v>22</v>
      </c>
      <c r="J1" s="7" t="s">
        <v>4</v>
      </c>
      <c r="K1" s="7" t="s">
        <v>7</v>
      </c>
      <c r="L1" s="7" t="s">
        <v>5</v>
      </c>
    </row>
    <row r="2" spans="1:12">
      <c r="A2" s="9" t="s">
        <v>15</v>
      </c>
      <c r="B2" s="9">
        <v>0.72</v>
      </c>
      <c r="C2" s="9" t="s">
        <v>11</v>
      </c>
      <c r="D2" s="9" t="s">
        <v>11</v>
      </c>
      <c r="E2" s="9" t="s">
        <v>11</v>
      </c>
      <c r="F2" s="9" t="s">
        <v>11</v>
      </c>
      <c r="G2" s="9" t="s">
        <v>12</v>
      </c>
      <c r="H2" s="9" t="s">
        <v>16</v>
      </c>
      <c r="I2" s="9" t="s">
        <v>11</v>
      </c>
      <c r="J2" s="9" t="s">
        <v>11</v>
      </c>
      <c r="K2" s="9" t="s">
        <v>11</v>
      </c>
      <c r="L2" s="9" t="s">
        <v>12</v>
      </c>
    </row>
    <row r="3" spans="1:12">
      <c r="A3" s="9" t="s">
        <v>23</v>
      </c>
      <c r="B3" s="9">
        <v>0.75</v>
      </c>
      <c r="C3" s="9" t="s">
        <v>11</v>
      </c>
      <c r="D3" s="9" t="s">
        <v>11</v>
      </c>
      <c r="E3" s="9" t="s">
        <v>11</v>
      </c>
      <c r="F3" s="9" t="s">
        <v>11</v>
      </c>
      <c r="G3" s="9">
        <v>1.54</v>
      </c>
      <c r="H3" s="9" t="s">
        <v>16</v>
      </c>
      <c r="I3" s="9" t="s">
        <v>11</v>
      </c>
      <c r="J3" s="9" t="s">
        <v>11</v>
      </c>
      <c r="K3" s="9" t="s">
        <v>11</v>
      </c>
      <c r="L3" s="9"/>
    </row>
    <row r="4" spans="1:12">
      <c r="A4" s="9" t="s">
        <v>30</v>
      </c>
      <c r="B4" s="9">
        <v>0.82</v>
      </c>
      <c r="C4" s="9" t="s">
        <v>11</v>
      </c>
      <c r="D4" s="9" t="s">
        <v>11</v>
      </c>
      <c r="E4" s="9" t="s">
        <v>11</v>
      </c>
      <c r="F4" s="9" t="s">
        <v>11</v>
      </c>
      <c r="G4" s="9">
        <v>1.61</v>
      </c>
      <c r="H4" s="9" t="s">
        <v>16</v>
      </c>
      <c r="I4" s="9" t="s">
        <v>11</v>
      </c>
      <c r="J4" s="9" t="s">
        <v>11</v>
      </c>
      <c r="K4" s="9" t="s">
        <v>11</v>
      </c>
      <c r="L4" s="9" t="s">
        <v>13</v>
      </c>
    </row>
    <row r="5" spans="1:12">
      <c r="A5" s="17" t="s">
        <v>37</v>
      </c>
      <c r="B5" s="9">
        <v>0.75</v>
      </c>
      <c r="C5" s="9" t="s">
        <v>35</v>
      </c>
      <c r="D5" s="9" t="s">
        <v>11</v>
      </c>
      <c r="E5" s="9" t="s">
        <v>35</v>
      </c>
      <c r="F5" s="9" t="s">
        <v>35</v>
      </c>
      <c r="G5" s="9">
        <v>1.54</v>
      </c>
      <c r="H5" s="9" t="s">
        <v>16</v>
      </c>
      <c r="I5" s="9" t="s">
        <v>11</v>
      </c>
      <c r="J5" s="9" t="s">
        <v>11</v>
      </c>
      <c r="K5" s="9" t="s">
        <v>11</v>
      </c>
    </row>
  </sheetData>
  <phoneticPr fontId="4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B5" sqref="B5:K5"/>
    </sheetView>
  </sheetViews>
  <sheetFormatPr defaultRowHeight="13.5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>
      <c r="A1" s="6" t="s">
        <v>0</v>
      </c>
      <c r="B1" s="6" t="s">
        <v>17</v>
      </c>
      <c r="C1" s="6" t="s">
        <v>18</v>
      </c>
      <c r="D1" s="6" t="s">
        <v>19</v>
      </c>
      <c r="E1" s="6" t="s">
        <v>4</v>
      </c>
      <c r="F1" s="6" t="s">
        <v>6</v>
      </c>
      <c r="G1" s="6" t="s">
        <v>20</v>
      </c>
      <c r="H1" s="6" t="s">
        <v>21</v>
      </c>
      <c r="I1" s="6" t="s">
        <v>22</v>
      </c>
      <c r="J1" s="7" t="s">
        <v>4</v>
      </c>
      <c r="K1" s="7" t="s">
        <v>7</v>
      </c>
      <c r="L1" s="7" t="s">
        <v>5</v>
      </c>
    </row>
    <row r="2" spans="1:12">
      <c r="A2" s="9" t="s">
        <v>15</v>
      </c>
      <c r="B2" s="9">
        <v>0.31</v>
      </c>
      <c r="C2" s="9" t="s">
        <v>11</v>
      </c>
      <c r="D2" s="9" t="s">
        <v>11</v>
      </c>
      <c r="E2" s="9" t="s">
        <v>11</v>
      </c>
      <c r="F2" s="9" t="s">
        <v>11</v>
      </c>
      <c r="G2" s="9">
        <v>0.85</v>
      </c>
      <c r="H2" s="9" t="s">
        <v>11</v>
      </c>
      <c r="I2" s="9" t="s">
        <v>11</v>
      </c>
      <c r="J2" s="9" t="s">
        <v>11</v>
      </c>
      <c r="K2" s="9" t="s">
        <v>11</v>
      </c>
      <c r="L2" s="9" t="s">
        <v>12</v>
      </c>
    </row>
    <row r="3" spans="1:12">
      <c r="A3" s="9" t="s">
        <v>23</v>
      </c>
      <c r="B3" s="9">
        <v>0.32</v>
      </c>
      <c r="C3" s="9" t="s">
        <v>11</v>
      </c>
      <c r="D3" s="9" t="s">
        <v>11</v>
      </c>
      <c r="E3" s="9" t="s">
        <v>11</v>
      </c>
      <c r="F3" s="9" t="s">
        <v>11</v>
      </c>
      <c r="G3" s="9">
        <v>0.86</v>
      </c>
      <c r="H3" s="9" t="s">
        <v>11</v>
      </c>
      <c r="I3" s="9" t="s">
        <v>11</v>
      </c>
      <c r="J3" s="9" t="s">
        <v>11</v>
      </c>
      <c r="K3" s="9" t="s">
        <v>11</v>
      </c>
      <c r="L3" s="9" t="s">
        <v>12</v>
      </c>
    </row>
    <row r="4" spans="1:12">
      <c r="A4" s="9" t="s">
        <v>30</v>
      </c>
      <c r="B4" s="9">
        <v>0.39</v>
      </c>
      <c r="C4" s="9" t="s">
        <v>11</v>
      </c>
      <c r="D4" s="9" t="s">
        <v>11</v>
      </c>
      <c r="E4" s="9" t="s">
        <v>11</v>
      </c>
      <c r="F4" s="9" t="s">
        <v>11</v>
      </c>
      <c r="G4" s="9">
        <v>0.93</v>
      </c>
      <c r="H4" s="9" t="s">
        <v>11</v>
      </c>
      <c r="I4" s="9" t="s">
        <v>11</v>
      </c>
      <c r="J4" s="9" t="s">
        <v>11</v>
      </c>
      <c r="K4" s="9" t="s">
        <v>11</v>
      </c>
      <c r="L4" s="9" t="s">
        <v>13</v>
      </c>
    </row>
    <row r="5" spans="1:12">
      <c r="A5" s="17" t="s">
        <v>34</v>
      </c>
      <c r="B5" s="9">
        <v>0.32</v>
      </c>
      <c r="C5" s="9" t="s">
        <v>35</v>
      </c>
      <c r="D5" s="9" t="s">
        <v>11</v>
      </c>
      <c r="E5" s="9" t="s">
        <v>35</v>
      </c>
      <c r="F5" s="9" t="s">
        <v>35</v>
      </c>
      <c r="G5" s="9">
        <v>0.86</v>
      </c>
      <c r="H5" s="9" t="s">
        <v>11</v>
      </c>
      <c r="I5" s="9" t="s">
        <v>11</v>
      </c>
      <c r="J5" s="9" t="s">
        <v>11</v>
      </c>
      <c r="K5" s="9" t="s">
        <v>11</v>
      </c>
    </row>
  </sheetData>
  <phoneticPr fontId="4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B5" sqref="B5:K5"/>
    </sheetView>
  </sheetViews>
  <sheetFormatPr defaultRowHeight="13.5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>
      <c r="A1" s="6" t="s">
        <v>0</v>
      </c>
      <c r="B1" s="6" t="s">
        <v>17</v>
      </c>
      <c r="C1" s="6" t="s">
        <v>18</v>
      </c>
      <c r="D1" s="6" t="s">
        <v>19</v>
      </c>
      <c r="E1" s="6" t="s">
        <v>4</v>
      </c>
      <c r="F1" s="6" t="s">
        <v>6</v>
      </c>
      <c r="G1" s="6" t="s">
        <v>20</v>
      </c>
      <c r="H1" s="6" t="s">
        <v>21</v>
      </c>
      <c r="I1" s="6" t="s">
        <v>22</v>
      </c>
      <c r="J1" s="7" t="s">
        <v>4</v>
      </c>
      <c r="K1" s="7" t="s">
        <v>7</v>
      </c>
      <c r="L1" s="7" t="s">
        <v>5</v>
      </c>
    </row>
    <row r="2" spans="1:12">
      <c r="A2" s="9" t="s">
        <v>15</v>
      </c>
      <c r="B2" s="9">
        <v>0.31</v>
      </c>
      <c r="C2" s="9" t="s">
        <v>11</v>
      </c>
      <c r="D2" s="9" t="s">
        <v>11</v>
      </c>
      <c r="E2" s="9" t="s">
        <v>11</v>
      </c>
      <c r="F2" s="9" t="s">
        <v>11</v>
      </c>
      <c r="G2" s="9">
        <v>0.81</v>
      </c>
      <c r="H2" s="9" t="s">
        <v>11</v>
      </c>
      <c r="I2" s="9" t="s">
        <v>11</v>
      </c>
      <c r="J2" s="9" t="s">
        <v>11</v>
      </c>
      <c r="K2" s="9" t="s">
        <v>11</v>
      </c>
      <c r="L2" s="9" t="s">
        <v>12</v>
      </c>
    </row>
    <row r="3" spans="1:12">
      <c r="A3" s="9" t="s">
        <v>23</v>
      </c>
      <c r="B3" s="9">
        <v>0.32</v>
      </c>
      <c r="C3" s="9" t="s">
        <v>11</v>
      </c>
      <c r="D3" s="9" t="s">
        <v>11</v>
      </c>
      <c r="E3" s="9" t="s">
        <v>11</v>
      </c>
      <c r="F3" s="9" t="s">
        <v>11</v>
      </c>
      <c r="G3" s="9">
        <v>0.82</v>
      </c>
      <c r="H3" s="9" t="s">
        <v>11</v>
      </c>
      <c r="I3" s="9" t="s">
        <v>11</v>
      </c>
      <c r="J3" s="9" t="s">
        <v>11</v>
      </c>
      <c r="K3" s="9" t="s">
        <v>11</v>
      </c>
      <c r="L3" s="9" t="s">
        <v>12</v>
      </c>
    </row>
    <row r="4" spans="1:12">
      <c r="A4" s="9" t="s">
        <v>30</v>
      </c>
      <c r="B4" s="9">
        <v>0.39</v>
      </c>
      <c r="C4" s="9" t="s">
        <v>11</v>
      </c>
      <c r="D4" s="9" t="s">
        <v>11</v>
      </c>
      <c r="E4" s="9" t="s">
        <v>11</v>
      </c>
      <c r="F4" s="9" t="s">
        <v>11</v>
      </c>
      <c r="G4" s="9">
        <v>0.89</v>
      </c>
      <c r="H4" s="9" t="s">
        <v>11</v>
      </c>
      <c r="I4" s="9" t="s">
        <v>11</v>
      </c>
      <c r="J4" s="9" t="s">
        <v>11</v>
      </c>
      <c r="K4" s="9" t="s">
        <v>11</v>
      </c>
      <c r="L4" s="9" t="s">
        <v>13</v>
      </c>
    </row>
    <row r="5" spans="1:12">
      <c r="A5" s="17" t="s">
        <v>38</v>
      </c>
      <c r="B5" s="9">
        <v>0.32</v>
      </c>
      <c r="C5" s="9" t="s">
        <v>35</v>
      </c>
      <c r="D5" s="9" t="s">
        <v>11</v>
      </c>
      <c r="E5" s="9" t="s">
        <v>35</v>
      </c>
      <c r="F5" s="9" t="s">
        <v>35</v>
      </c>
      <c r="G5" s="9">
        <v>0.82</v>
      </c>
      <c r="H5" s="9" t="s">
        <v>11</v>
      </c>
      <c r="I5" s="9" t="s">
        <v>11</v>
      </c>
      <c r="J5" s="9" t="s">
        <v>11</v>
      </c>
      <c r="K5" s="9" t="s">
        <v>11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Version Control</vt:lpstr>
      <vt:lpstr>UL Scenario 1</vt:lpstr>
      <vt:lpstr>UL Scenario 2</vt:lpstr>
      <vt:lpstr>UL Scenario 3</vt:lpstr>
      <vt:lpstr>UL Scenario 4</vt:lpstr>
      <vt:lpstr>UL Scenario 5</vt:lpstr>
      <vt:lpstr>UL Scenario 6</vt:lpstr>
      <vt:lpstr>UL Scenario 7</vt:lpstr>
      <vt:lpstr>UL Scenario 8</vt:lpstr>
      <vt:lpstr>UL Scenario 9</vt:lpstr>
      <vt:lpstr>UL Scenario 10</vt:lpstr>
      <vt:lpstr>UL Scenario 11</vt:lpstr>
      <vt:lpstr>UL Scenario 12</vt:lpstr>
      <vt:lpstr>UL Scenario 13</vt:lpstr>
      <vt:lpstr>UL Scenario 14</vt:lpstr>
      <vt:lpstr>UL Scenario 15</vt:lpstr>
      <vt:lpstr>UL Scenario 16</vt:lpstr>
      <vt:lpstr>UL Scenario 17</vt:lpstr>
      <vt:lpstr>UL Scenario 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Qualcomm User</dc:creator>
  <cp:lastModifiedBy>xingyanping</cp:lastModifiedBy>
  <dcterms:created xsi:type="dcterms:W3CDTF">2019-02-18T06:05:45Z</dcterms:created>
  <dcterms:modified xsi:type="dcterms:W3CDTF">2019-02-21T04:16:53Z</dcterms:modified>
</cp:coreProperties>
</file>