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29-e/Report/"/>
    </mc:Choice>
  </mc:AlternateContent>
  <xr:revisionPtr revIDLastSave="446" documentId="8_{241095FF-EBCE-4EE5-BDAE-BB8D6D675F32}" xr6:coauthVersionLast="47" xr6:coauthVersionMax="47" xr10:uidLastSave="{5C0A5788-F50E-4AA2-9DAA-6D9EE11C26F2}"/>
  <bookViews>
    <workbookView minimized="1" xWindow="1170" yWindow="1830" windowWidth="20640" windowHeight="16770" firstSheet="1" activeTab="2" xr2:uid="{00000000-000D-0000-FFFF-FFFF00000000}"/>
  </bookViews>
  <sheets>
    <sheet name="Parameters" sheetId="4" state="hidden" r:id="rId1"/>
    <sheet name="Tracking" sheetId="7" r:id="rId2"/>
    <sheet name="Emails" sheetId="6" r:id="rId3"/>
    <sheet name="Documents" sheetId="8" r:id="rId4"/>
    <sheet name="Attendees" sheetId="9" r:id="rId5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8" i="6" l="1"/>
  <c r="E82" i="6"/>
  <c r="E240" i="6"/>
  <c r="E20" i="6"/>
  <c r="E214" i="6"/>
  <c r="E307" i="6"/>
  <c r="E246" i="6"/>
  <c r="E266" i="6"/>
  <c r="F248" i="6"/>
  <c r="F82" i="6"/>
  <c r="F240" i="6"/>
  <c r="H240" i="6" s="1"/>
  <c r="D240" i="6" s="1"/>
  <c r="F20" i="6"/>
  <c r="H20" i="6" s="1"/>
  <c r="D20" i="6" s="1"/>
  <c r="F214" i="6"/>
  <c r="F307" i="6"/>
  <c r="H307" i="6" s="1"/>
  <c r="D307" i="6" s="1"/>
  <c r="F246" i="6"/>
  <c r="F266" i="6"/>
  <c r="H82" i="6"/>
  <c r="D82" i="6" s="1"/>
  <c r="F102" i="6"/>
  <c r="E102" i="6"/>
  <c r="E160" i="6"/>
  <c r="F160" i="6"/>
  <c r="E104" i="6"/>
  <c r="F104" i="6"/>
  <c r="E62" i="6"/>
  <c r="F62" i="6"/>
  <c r="E168" i="6"/>
  <c r="F168" i="6"/>
  <c r="E262" i="6"/>
  <c r="F262" i="6"/>
  <c r="E208" i="6"/>
  <c r="F208" i="6"/>
  <c r="E210" i="6"/>
  <c r="F210" i="6"/>
  <c r="E127" i="6"/>
  <c r="F127" i="6"/>
  <c r="E176" i="6"/>
  <c r="F176" i="6"/>
  <c r="E123" i="6"/>
  <c r="F123" i="6"/>
  <c r="E249" i="6"/>
  <c r="F249" i="6"/>
  <c r="E17" i="6"/>
  <c r="F17" i="6"/>
  <c r="E194" i="6"/>
  <c r="F194" i="6"/>
  <c r="E110" i="6"/>
  <c r="F110" i="6"/>
  <c r="E99" i="6"/>
  <c r="F99" i="6"/>
  <c r="E256" i="6"/>
  <c r="F256" i="6"/>
  <c r="E26" i="6"/>
  <c r="F26" i="6"/>
  <c r="E255" i="6"/>
  <c r="F255" i="6"/>
  <c r="E109" i="6"/>
  <c r="F109" i="6"/>
  <c r="E43" i="6"/>
  <c r="F43" i="6"/>
  <c r="E23" i="6"/>
  <c r="F23" i="6"/>
  <c r="E162" i="6"/>
  <c r="F162" i="6"/>
  <c r="E15" i="6"/>
  <c r="F15" i="6"/>
  <c r="E113" i="6"/>
  <c r="F113" i="6"/>
  <c r="E250" i="6"/>
  <c r="F250" i="6"/>
  <c r="E304" i="6"/>
  <c r="F304" i="6"/>
  <c r="E272" i="6"/>
  <c r="F272" i="6"/>
  <c r="E163" i="6"/>
  <c r="F163" i="6"/>
  <c r="E305" i="6"/>
  <c r="F305" i="6"/>
  <c r="E25" i="6"/>
  <c r="F25" i="6"/>
  <c r="E129" i="6"/>
  <c r="F129" i="6"/>
  <c r="E279" i="6"/>
  <c r="F279" i="6"/>
  <c r="E80" i="6"/>
  <c r="F80" i="6"/>
  <c r="E31" i="6"/>
  <c r="F31" i="6"/>
  <c r="E175" i="6"/>
  <c r="F175" i="6"/>
  <c r="E217" i="6"/>
  <c r="F217" i="6"/>
  <c r="E308" i="6"/>
  <c r="F308" i="6"/>
  <c r="E64" i="6"/>
  <c r="F64" i="6"/>
  <c r="E87" i="6"/>
  <c r="F87" i="6"/>
  <c r="E280" i="6"/>
  <c r="F280" i="6"/>
  <c r="E238" i="6"/>
  <c r="F238" i="6"/>
  <c r="E273" i="6"/>
  <c r="F273" i="6"/>
  <c r="E154" i="6"/>
  <c r="F154" i="6"/>
  <c r="E306" i="6"/>
  <c r="F306" i="6"/>
  <c r="E12" i="6"/>
  <c r="F12" i="6"/>
  <c r="E227" i="6"/>
  <c r="F227" i="6"/>
  <c r="E128" i="6"/>
  <c r="F128" i="6"/>
  <c r="E132" i="6"/>
  <c r="F132" i="6"/>
  <c r="E263" i="6"/>
  <c r="F263" i="6"/>
  <c r="E191" i="6"/>
  <c r="F191" i="6"/>
  <c r="E149" i="6"/>
  <c r="F149" i="6"/>
  <c r="E222" i="6"/>
  <c r="F222" i="6"/>
  <c r="E193" i="6"/>
  <c r="F193" i="6"/>
  <c r="E186" i="6"/>
  <c r="F186" i="6"/>
  <c r="E198" i="6"/>
  <c r="F198" i="6"/>
  <c r="E34" i="6"/>
  <c r="F34" i="6"/>
  <c r="E134" i="6"/>
  <c r="F134" i="6"/>
  <c r="E67" i="6"/>
  <c r="F67" i="6"/>
  <c r="E247" i="6"/>
  <c r="F247" i="6"/>
  <c r="E237" i="6"/>
  <c r="F237" i="6"/>
  <c r="E85" i="6"/>
  <c r="F85" i="6"/>
  <c r="E92" i="6"/>
  <c r="F92" i="6"/>
  <c r="E143" i="6"/>
  <c r="F143" i="6"/>
  <c r="E203" i="6"/>
  <c r="F203" i="6"/>
  <c r="E180" i="6"/>
  <c r="F180" i="6"/>
  <c r="E258" i="6"/>
  <c r="F258" i="6"/>
  <c r="E21" i="6"/>
  <c r="F21" i="6"/>
  <c r="E181" i="6"/>
  <c r="F181" i="6"/>
  <c r="E72" i="6"/>
  <c r="F72" i="6"/>
  <c r="E57" i="6"/>
  <c r="F57" i="6"/>
  <c r="E174" i="6"/>
  <c r="F174" i="6"/>
  <c r="E177" i="6"/>
  <c r="F177" i="6"/>
  <c r="E101" i="6"/>
  <c r="F101" i="6"/>
  <c r="E39" i="6"/>
  <c r="E88" i="6"/>
  <c r="E216" i="6"/>
  <c r="E233" i="6"/>
  <c r="E151" i="6"/>
  <c r="E245" i="6"/>
  <c r="E3" i="6"/>
  <c r="E117" i="6"/>
  <c r="E275" i="6"/>
  <c r="E105" i="6"/>
  <c r="E35" i="6"/>
  <c r="E296" i="6"/>
  <c r="E242" i="6"/>
  <c r="E274" i="6"/>
  <c r="E84" i="6"/>
  <c r="E38" i="6"/>
  <c r="E252" i="6"/>
  <c r="E204" i="6"/>
  <c r="E201" i="6"/>
  <c r="E206" i="6"/>
  <c r="E219" i="6"/>
  <c r="E37" i="6"/>
  <c r="E218" i="6"/>
  <c r="E257" i="6"/>
  <c r="E231" i="6"/>
  <c r="E303" i="6"/>
  <c r="E139" i="6"/>
  <c r="E79" i="6"/>
  <c r="E131" i="6"/>
  <c r="E63" i="6"/>
  <c r="E209" i="6"/>
  <c r="E235" i="6"/>
  <c r="E277" i="6"/>
  <c r="E68" i="6"/>
  <c r="E77" i="6"/>
  <c r="E158" i="6"/>
  <c r="E241" i="6"/>
  <c r="E83" i="6"/>
  <c r="E24" i="6"/>
  <c r="E90" i="6"/>
  <c r="E13" i="6"/>
  <c r="E76" i="6"/>
  <c r="E148" i="6"/>
  <c r="E73" i="6"/>
  <c r="E106" i="6"/>
  <c r="E115" i="6"/>
  <c r="E40" i="6"/>
  <c r="E70" i="6"/>
  <c r="E271" i="6"/>
  <c r="E96" i="6"/>
  <c r="E61" i="6"/>
  <c r="E48" i="6"/>
  <c r="E8" i="6"/>
  <c r="E170" i="6"/>
  <c r="E171" i="6"/>
  <c r="F39" i="6"/>
  <c r="F88" i="6"/>
  <c r="F216" i="6"/>
  <c r="F233" i="6"/>
  <c r="F151" i="6"/>
  <c r="F245" i="6"/>
  <c r="F3" i="6"/>
  <c r="F117" i="6"/>
  <c r="F275" i="6"/>
  <c r="F105" i="6"/>
  <c r="F35" i="6"/>
  <c r="F296" i="6"/>
  <c r="F242" i="6"/>
  <c r="F274" i="6"/>
  <c r="F84" i="6"/>
  <c r="F38" i="6"/>
  <c r="F252" i="6"/>
  <c r="F204" i="6"/>
  <c r="F201" i="6"/>
  <c r="F206" i="6"/>
  <c r="F219" i="6"/>
  <c r="F37" i="6"/>
  <c r="F218" i="6"/>
  <c r="F257" i="6"/>
  <c r="F231" i="6"/>
  <c r="F303" i="6"/>
  <c r="F139" i="6"/>
  <c r="F79" i="6"/>
  <c r="F131" i="6"/>
  <c r="F63" i="6"/>
  <c r="F209" i="6"/>
  <c r="F235" i="6"/>
  <c r="F277" i="6"/>
  <c r="F68" i="6"/>
  <c r="F77" i="6"/>
  <c r="F158" i="6"/>
  <c r="F241" i="6"/>
  <c r="F83" i="6"/>
  <c r="F24" i="6"/>
  <c r="F90" i="6"/>
  <c r="F13" i="6"/>
  <c r="F76" i="6"/>
  <c r="F148" i="6"/>
  <c r="F73" i="6"/>
  <c r="F106" i="6"/>
  <c r="F115" i="6"/>
  <c r="F40" i="6"/>
  <c r="F70" i="6"/>
  <c r="F271" i="6"/>
  <c r="F96" i="6"/>
  <c r="F61" i="6"/>
  <c r="F48" i="6"/>
  <c r="F8" i="6"/>
  <c r="F170" i="6"/>
  <c r="F171" i="6"/>
  <c r="E226" i="6"/>
  <c r="E183" i="6"/>
  <c r="E225" i="6"/>
  <c r="E141" i="6"/>
  <c r="E118" i="6"/>
  <c r="E46" i="6"/>
  <c r="E142" i="6"/>
  <c r="E251" i="6"/>
  <c r="E195" i="6"/>
  <c r="E137" i="6"/>
  <c r="E41" i="6"/>
  <c r="E229" i="6"/>
  <c r="E18" i="6"/>
  <c r="E253" i="6"/>
  <c r="E29" i="6"/>
  <c r="E56" i="6"/>
  <c r="E51" i="6"/>
  <c r="E189" i="6"/>
  <c r="E286" i="6"/>
  <c r="E268" i="6"/>
  <c r="E156" i="6"/>
  <c r="E93" i="6"/>
  <c r="E91" i="6"/>
  <c r="E28" i="6"/>
  <c r="E71" i="6"/>
  <c r="E267" i="6"/>
  <c r="E243" i="6"/>
  <c r="E284" i="6"/>
  <c r="E94" i="6"/>
  <c r="E45" i="6"/>
  <c r="E119" i="6"/>
  <c r="E287" i="6"/>
  <c r="E215" i="6"/>
  <c r="E75" i="6"/>
  <c r="E136" i="6"/>
  <c r="E282" i="6"/>
  <c r="E138" i="6"/>
  <c r="E97" i="6"/>
  <c r="E207" i="6"/>
  <c r="E66" i="6"/>
  <c r="E81" i="6"/>
  <c r="E161" i="6"/>
  <c r="E285" i="6"/>
  <c r="E53" i="6"/>
  <c r="E188" i="6"/>
  <c r="E112" i="6"/>
  <c r="E27" i="6"/>
  <c r="E182" i="6"/>
  <c r="E187" i="6"/>
  <c r="E60" i="6"/>
  <c r="E108" i="6"/>
  <c r="E55" i="6"/>
  <c r="E47" i="6"/>
  <c r="E22" i="6"/>
  <c r="E172" i="6"/>
  <c r="E103" i="6"/>
  <c r="E54" i="6"/>
  <c r="E164" i="6"/>
  <c r="E259" i="6"/>
  <c r="E159" i="6"/>
  <c r="E224" i="6"/>
  <c r="E264" i="6"/>
  <c r="E125" i="6"/>
  <c r="E211" i="6"/>
  <c r="E166" i="6"/>
  <c r="E212" i="6"/>
  <c r="E283" i="6"/>
  <c r="E301" i="6"/>
  <c r="E302" i="6"/>
  <c r="E74" i="6"/>
  <c r="E144" i="6"/>
  <c r="E98" i="6"/>
  <c r="E100" i="6"/>
  <c r="E289" i="6"/>
  <c r="E2" i="6"/>
  <c r="E185" i="6"/>
  <c r="E299" i="6"/>
  <c r="E298" i="6"/>
  <c r="E297" i="6"/>
  <c r="E293" i="6"/>
  <c r="E230" i="6"/>
  <c r="E213" i="6"/>
  <c r="E121" i="6"/>
  <c r="E120" i="6"/>
  <c r="E146" i="6"/>
  <c r="E145" i="6"/>
  <c r="E10" i="6"/>
  <c r="E261" i="6"/>
  <c r="E300" i="6"/>
  <c r="E133" i="6"/>
  <c r="E309" i="6"/>
  <c r="E254" i="6"/>
  <c r="E130" i="6"/>
  <c r="E244" i="6"/>
  <c r="E14" i="6"/>
  <c r="E228" i="6"/>
  <c r="E202" i="6"/>
  <c r="E95" i="6"/>
  <c r="E165" i="6"/>
  <c r="E278" i="6"/>
  <c r="E126" i="6"/>
  <c r="E122" i="6"/>
  <c r="E30" i="6"/>
  <c r="E276" i="6"/>
  <c r="E265" i="6"/>
  <c r="E44" i="6"/>
  <c r="E49" i="6"/>
  <c r="E270" i="6"/>
  <c r="E295" i="6"/>
  <c r="E292" i="6"/>
  <c r="E65" i="6"/>
  <c r="E169" i="6"/>
  <c r="E223" i="6"/>
  <c r="E239" i="6"/>
  <c r="E291" i="6"/>
  <c r="E290" i="6"/>
  <c r="E294" i="6"/>
  <c r="E33" i="6"/>
  <c r="E59" i="6"/>
  <c r="E11" i="6"/>
  <c r="E124" i="6"/>
  <c r="E260" i="6"/>
  <c r="E69" i="6"/>
  <c r="E9" i="6"/>
  <c r="E153" i="6"/>
  <c r="E4" i="6"/>
  <c r="E32" i="6"/>
  <c r="E200" i="6"/>
  <c r="E173" i="6"/>
  <c r="E36" i="6"/>
  <c r="E152" i="6"/>
  <c r="E234" i="6"/>
  <c r="E111" i="6"/>
  <c r="E184" i="6"/>
  <c r="E50" i="6"/>
  <c r="E19" i="6"/>
  <c r="E89" i="6"/>
  <c r="E192" i="6"/>
  <c r="E86" i="6"/>
  <c r="E147" i="6"/>
  <c r="E232" i="6"/>
  <c r="E150" i="6"/>
  <c r="E135" i="6"/>
  <c r="E114" i="6"/>
  <c r="E269" i="6"/>
  <c r="E116" i="6"/>
  <c r="E281" i="6"/>
  <c r="E236" i="6"/>
  <c r="E78" i="6"/>
  <c r="E196" i="6"/>
  <c r="E140" i="6"/>
  <c r="E16" i="6"/>
  <c r="E52" i="6"/>
  <c r="E179" i="6"/>
  <c r="E197" i="6"/>
  <c r="E199" i="6"/>
  <c r="E167" i="6"/>
  <c r="E288" i="6"/>
  <c r="E220" i="6"/>
  <c r="E5" i="6"/>
  <c r="E6" i="6"/>
  <c r="E58" i="6"/>
  <c r="E221" i="6"/>
  <c r="E178" i="6"/>
  <c r="E107" i="6"/>
  <c r="E42" i="6"/>
  <c r="E155" i="6"/>
  <c r="E205" i="6"/>
  <c r="E157" i="6"/>
  <c r="E190" i="6"/>
  <c r="E7" i="6"/>
  <c r="F278" i="6"/>
  <c r="F7" i="6"/>
  <c r="F276" i="6"/>
  <c r="F215" i="6"/>
  <c r="F287" i="6"/>
  <c r="F30" i="6"/>
  <c r="F78" i="6"/>
  <c r="F122" i="6"/>
  <c r="F236" i="6"/>
  <c r="F126" i="6"/>
  <c r="F281" i="6"/>
  <c r="F270" i="6"/>
  <c r="F165" i="6"/>
  <c r="F119" i="6"/>
  <c r="F69" i="6"/>
  <c r="F49" i="6"/>
  <c r="F260" i="6"/>
  <c r="F44" i="6"/>
  <c r="F124" i="6"/>
  <c r="F11" i="6"/>
  <c r="F116" i="6"/>
  <c r="F59" i="6"/>
  <c r="F269" i="6"/>
  <c r="F114" i="6"/>
  <c r="F135" i="6"/>
  <c r="F288" i="6"/>
  <c r="F167" i="6"/>
  <c r="F199" i="6"/>
  <c r="F265" i="6"/>
  <c r="F33" i="6"/>
  <c r="F45" i="6"/>
  <c r="F42" i="6"/>
  <c r="F94" i="6"/>
  <c r="F95" i="6"/>
  <c r="F294" i="6"/>
  <c r="F290" i="6"/>
  <c r="F291" i="6"/>
  <c r="F239" i="6"/>
  <c r="F284" i="6"/>
  <c r="F150" i="6"/>
  <c r="F232" i="6"/>
  <c r="F147" i="6"/>
  <c r="F86" i="6"/>
  <c r="F192" i="6"/>
  <c r="F179" i="6"/>
  <c r="F52" i="6"/>
  <c r="F89" i="6"/>
  <c r="F19" i="6"/>
  <c r="F50" i="6"/>
  <c r="F223" i="6"/>
  <c r="F169" i="6"/>
  <c r="F16" i="6"/>
  <c r="F65" i="6"/>
  <c r="F243" i="6"/>
  <c r="F184" i="6"/>
  <c r="F111" i="6"/>
  <c r="F267" i="6"/>
  <c r="F234" i="6"/>
  <c r="F71" i="6"/>
  <c r="F221" i="6"/>
  <c r="F152" i="6"/>
  <c r="F36" i="6"/>
  <c r="F140" i="6"/>
  <c r="F173" i="6"/>
  <c r="F200" i="6"/>
  <c r="F32" i="6"/>
  <c r="F4" i="6"/>
  <c r="F292" i="6"/>
  <c r="F153" i="6"/>
  <c r="F9" i="6"/>
  <c r="F295" i="6"/>
  <c r="F197" i="6"/>
  <c r="F196" i="6"/>
  <c r="F18" i="6"/>
  <c r="F202" i="6"/>
  <c r="F226" i="6"/>
  <c r="F229" i="6"/>
  <c r="F58" i="6"/>
  <c r="F190" i="6"/>
  <c r="F6" i="6"/>
  <c r="H246" i="6" l="1"/>
  <c r="D246" i="6" s="1"/>
  <c r="H248" i="6"/>
  <c r="D248" i="6" s="1"/>
  <c r="H214" i="6"/>
  <c r="D214" i="6" s="1"/>
  <c r="H226" i="6"/>
  <c r="D226" i="6" s="1"/>
  <c r="H266" i="6"/>
  <c r="D266" i="6" s="1"/>
  <c r="G307" i="6"/>
  <c r="G20" i="6"/>
  <c r="G240" i="6"/>
  <c r="G246" i="6"/>
  <c r="G82" i="6"/>
  <c r="G248" i="6"/>
  <c r="H267" i="6"/>
  <c r="D267" i="6" s="1"/>
  <c r="H235" i="6"/>
  <c r="D235" i="6" s="1"/>
  <c r="H21" i="6"/>
  <c r="D21" i="6" s="1"/>
  <c r="H147" i="6"/>
  <c r="D147" i="6" s="1"/>
  <c r="H58" i="6"/>
  <c r="D58" i="6" s="1"/>
  <c r="H234" i="6"/>
  <c r="D234" i="6" s="1"/>
  <c r="H181" i="6"/>
  <c r="D181" i="6" s="1"/>
  <c r="H106" i="6"/>
  <c r="D106" i="6" s="1"/>
  <c r="H128" i="6"/>
  <c r="D128" i="6" s="1"/>
  <c r="H85" i="6"/>
  <c r="D85" i="6" s="1"/>
  <c r="H222" i="6"/>
  <c r="D222" i="6" s="1"/>
  <c r="H271" i="6"/>
  <c r="D271" i="6" s="1"/>
  <c r="H76" i="6"/>
  <c r="D76" i="6" s="1"/>
  <c r="H67" i="6"/>
  <c r="D67" i="6" s="1"/>
  <c r="H149" i="6"/>
  <c r="D149" i="6" s="1"/>
  <c r="H84" i="6"/>
  <c r="D84" i="6" s="1"/>
  <c r="H39" i="6"/>
  <c r="D39" i="6" s="1"/>
  <c r="H294" i="6"/>
  <c r="D294" i="6" s="1"/>
  <c r="H165" i="6"/>
  <c r="D165" i="6" s="1"/>
  <c r="H115" i="6"/>
  <c r="D115" i="6" s="1"/>
  <c r="H83" i="6"/>
  <c r="D83" i="6" s="1"/>
  <c r="H63" i="6"/>
  <c r="D63" i="6" s="1"/>
  <c r="H177" i="6"/>
  <c r="D177" i="6" s="1"/>
  <c r="H203" i="6"/>
  <c r="D203" i="6" s="1"/>
  <c r="H62" i="6"/>
  <c r="D62" i="6" s="1"/>
  <c r="H94" i="6"/>
  <c r="D94" i="6" s="1"/>
  <c r="H154" i="6"/>
  <c r="D154" i="6" s="1"/>
  <c r="H208" i="6"/>
  <c r="D208" i="6" s="1"/>
  <c r="H292" i="6"/>
  <c r="D292" i="6" s="1"/>
  <c r="H140" i="6"/>
  <c r="D140" i="6" s="1"/>
  <c r="H284" i="6"/>
  <c r="D284" i="6" s="1"/>
  <c r="H135" i="6"/>
  <c r="D135" i="6" s="1"/>
  <c r="H96" i="6"/>
  <c r="D96" i="6" s="1"/>
  <c r="H148" i="6"/>
  <c r="D148" i="6" s="1"/>
  <c r="H77" i="6"/>
  <c r="D77" i="6" s="1"/>
  <c r="H139" i="6"/>
  <c r="D139" i="6" s="1"/>
  <c r="H201" i="6"/>
  <c r="D201" i="6" s="1"/>
  <c r="H296" i="6"/>
  <c r="D296" i="6" s="1"/>
  <c r="H151" i="6"/>
  <c r="D151" i="6" s="1"/>
  <c r="H48" i="6"/>
  <c r="D48" i="6" s="1"/>
  <c r="H237" i="6"/>
  <c r="D237" i="6" s="1"/>
  <c r="H134" i="6"/>
  <c r="D134" i="6" s="1"/>
  <c r="H193" i="6"/>
  <c r="D193" i="6" s="1"/>
  <c r="H263" i="6"/>
  <c r="D263" i="6" s="1"/>
  <c r="H204" i="6"/>
  <c r="D204" i="6" s="1"/>
  <c r="H258" i="6"/>
  <c r="D258" i="6" s="1"/>
  <c r="H262" i="6"/>
  <c r="D262" i="6" s="1"/>
  <c r="H170" i="6"/>
  <c r="D170" i="6" s="1"/>
  <c r="H13" i="6"/>
  <c r="D13" i="6" s="1"/>
  <c r="H277" i="6"/>
  <c r="D277" i="6" s="1"/>
  <c r="H231" i="6"/>
  <c r="D231" i="6" s="1"/>
  <c r="H105" i="6"/>
  <c r="D105" i="6" s="1"/>
  <c r="H216" i="6"/>
  <c r="D216" i="6" s="1"/>
  <c r="H274" i="6"/>
  <c r="D274" i="6" s="1"/>
  <c r="H190" i="6"/>
  <c r="D190" i="6" s="1"/>
  <c r="H8" i="6"/>
  <c r="D8" i="6" s="1"/>
  <c r="H40" i="6"/>
  <c r="D40" i="6" s="1"/>
  <c r="H90" i="6"/>
  <c r="D90" i="6" s="1"/>
  <c r="H257" i="6"/>
  <c r="D257" i="6" s="1"/>
  <c r="H38" i="6"/>
  <c r="D38" i="6" s="1"/>
  <c r="H275" i="6"/>
  <c r="D275" i="6" s="1"/>
  <c r="H88" i="6"/>
  <c r="D88" i="6" s="1"/>
  <c r="H180" i="6"/>
  <c r="D180" i="6" s="1"/>
  <c r="H247" i="6"/>
  <c r="D247" i="6" s="1"/>
  <c r="H127" i="6"/>
  <c r="D127" i="6" s="1"/>
  <c r="G226" i="6"/>
  <c r="H102" i="6"/>
  <c r="H24" i="6"/>
  <c r="D24" i="6" s="1"/>
  <c r="H209" i="6"/>
  <c r="D209" i="6" s="1"/>
  <c r="H218" i="6"/>
  <c r="D218" i="6" s="1"/>
  <c r="H117" i="6"/>
  <c r="D117" i="6" s="1"/>
  <c r="H306" i="6"/>
  <c r="D306" i="6" s="1"/>
  <c r="H217" i="6"/>
  <c r="D217" i="6" s="1"/>
  <c r="H279" i="6"/>
  <c r="D279" i="6" s="1"/>
  <c r="H162" i="6"/>
  <c r="D162" i="6" s="1"/>
  <c r="H110" i="6"/>
  <c r="D110" i="6" s="1"/>
  <c r="H249" i="6"/>
  <c r="D249" i="6" s="1"/>
  <c r="H23" i="6"/>
  <c r="D23" i="6" s="1"/>
  <c r="H37" i="6"/>
  <c r="D37" i="6" s="1"/>
  <c r="H3" i="6"/>
  <c r="D3" i="6" s="1"/>
  <c r="H101" i="6"/>
  <c r="D101" i="6" s="1"/>
  <c r="H57" i="6"/>
  <c r="D57" i="6" s="1"/>
  <c r="H191" i="6"/>
  <c r="D191" i="6" s="1"/>
  <c r="H210" i="6"/>
  <c r="D210" i="6" s="1"/>
  <c r="H173" i="6"/>
  <c r="D173" i="6" s="1"/>
  <c r="H175" i="6"/>
  <c r="D175" i="6" s="1"/>
  <c r="H52" i="6"/>
  <c r="D52" i="6" s="1"/>
  <c r="H126" i="6"/>
  <c r="D126" i="6" s="1"/>
  <c r="H50" i="6"/>
  <c r="D50" i="6" s="1"/>
  <c r="H229" i="6"/>
  <c r="D229" i="6" s="1"/>
  <c r="H89" i="6"/>
  <c r="D89" i="6" s="1"/>
  <c r="H45" i="6"/>
  <c r="D45" i="6" s="1"/>
  <c r="H269" i="6"/>
  <c r="D269" i="6" s="1"/>
  <c r="H49" i="6"/>
  <c r="D49" i="6" s="1"/>
  <c r="H241" i="6"/>
  <c r="D241" i="6" s="1"/>
  <c r="H131" i="6"/>
  <c r="D131" i="6" s="1"/>
  <c r="H219" i="6"/>
  <c r="D219" i="6" s="1"/>
  <c r="H198" i="6"/>
  <c r="D198" i="6" s="1"/>
  <c r="H12" i="6"/>
  <c r="D12" i="6" s="1"/>
  <c r="H308" i="6"/>
  <c r="D308" i="6" s="1"/>
  <c r="H305" i="6"/>
  <c r="D305" i="6" s="1"/>
  <c r="H99" i="6"/>
  <c r="D99" i="6" s="1"/>
  <c r="H273" i="6"/>
  <c r="D273" i="6" s="1"/>
  <c r="H272" i="6"/>
  <c r="D272" i="6" s="1"/>
  <c r="H255" i="6"/>
  <c r="D255" i="6" s="1"/>
  <c r="H287" i="6"/>
  <c r="D287" i="6" s="1"/>
  <c r="H70" i="6"/>
  <c r="D70" i="6" s="1"/>
  <c r="H252" i="6"/>
  <c r="D252" i="6" s="1"/>
  <c r="H280" i="6"/>
  <c r="D280" i="6" s="1"/>
  <c r="H31" i="6"/>
  <c r="H250" i="6"/>
  <c r="D250" i="6" s="1"/>
  <c r="H43" i="6"/>
  <c r="D43" i="6" s="1"/>
  <c r="H288" i="6"/>
  <c r="D288" i="6" s="1"/>
  <c r="H163" i="6"/>
  <c r="D163" i="6" s="1"/>
  <c r="H194" i="6"/>
  <c r="H64" i="6"/>
  <c r="D64" i="6" s="1"/>
  <c r="H25" i="6"/>
  <c r="D25" i="6" s="1"/>
  <c r="H15" i="6"/>
  <c r="D15" i="6" s="1"/>
  <c r="H256" i="6"/>
  <c r="D256" i="6" s="1"/>
  <c r="H176" i="6"/>
  <c r="D176" i="6" s="1"/>
  <c r="H160" i="6"/>
  <c r="D160" i="6" s="1"/>
  <c r="H174" i="6"/>
  <c r="D174" i="6" s="1"/>
  <c r="H143" i="6"/>
  <c r="D143" i="6" s="1"/>
  <c r="H34" i="6"/>
  <c r="D34" i="6" s="1"/>
  <c r="H132" i="6"/>
  <c r="D132" i="6" s="1"/>
  <c r="H238" i="6"/>
  <c r="D238" i="6" s="1"/>
  <c r="H80" i="6"/>
  <c r="D80" i="6" s="1"/>
  <c r="H304" i="6"/>
  <c r="D304" i="6" s="1"/>
  <c r="H109" i="6"/>
  <c r="D109" i="6" s="1"/>
  <c r="H17" i="6"/>
  <c r="D17" i="6" s="1"/>
  <c r="H168" i="6"/>
  <c r="D168" i="6" s="1"/>
  <c r="H72" i="6"/>
  <c r="D72" i="6" s="1"/>
  <c r="H92" i="6"/>
  <c r="D92" i="6" s="1"/>
  <c r="H186" i="6"/>
  <c r="D186" i="6" s="1"/>
  <c r="H227" i="6"/>
  <c r="D227" i="6" s="1"/>
  <c r="H87" i="6"/>
  <c r="D87" i="6" s="1"/>
  <c r="H129" i="6"/>
  <c r="D129" i="6" s="1"/>
  <c r="H113" i="6"/>
  <c r="D113" i="6" s="1"/>
  <c r="H26" i="6"/>
  <c r="D26" i="6" s="1"/>
  <c r="H123" i="6"/>
  <c r="D123" i="6" s="1"/>
  <c r="H104" i="6"/>
  <c r="D104" i="6" s="1"/>
  <c r="H6" i="6"/>
  <c r="D6" i="6" s="1"/>
  <c r="H197" i="6"/>
  <c r="D197" i="6" s="1"/>
  <c r="H32" i="6"/>
  <c r="D32" i="6" s="1"/>
  <c r="H61" i="6"/>
  <c r="D61" i="6" s="1"/>
  <c r="H73" i="6"/>
  <c r="H158" i="6"/>
  <c r="D158" i="6" s="1"/>
  <c r="H79" i="6"/>
  <c r="D79" i="6" s="1"/>
  <c r="H206" i="6"/>
  <c r="D206" i="6" s="1"/>
  <c r="H242" i="6"/>
  <c r="D242" i="6" s="1"/>
  <c r="H245" i="6"/>
  <c r="D245" i="6" s="1"/>
  <c r="H236" i="6"/>
  <c r="D236" i="6" s="1"/>
  <c r="H278" i="6"/>
  <c r="D278" i="6" s="1"/>
  <c r="H295" i="6"/>
  <c r="D295" i="6" s="1"/>
  <c r="H152" i="6"/>
  <c r="D152" i="6" s="1"/>
  <c r="H169" i="6"/>
  <c r="D169" i="6" s="1"/>
  <c r="H33" i="6"/>
  <c r="D33" i="6" s="1"/>
  <c r="H59" i="6"/>
  <c r="D59" i="6" s="1"/>
  <c r="H69" i="6"/>
  <c r="D69" i="6" s="1"/>
  <c r="H179" i="6"/>
  <c r="D179" i="6" s="1"/>
  <c r="H36" i="6"/>
  <c r="D36" i="6" s="1"/>
  <c r="H260" i="6"/>
  <c r="D260" i="6" s="1"/>
  <c r="H171" i="6"/>
  <c r="D171" i="6" s="1"/>
  <c r="H68" i="6"/>
  <c r="D68" i="6" s="1"/>
  <c r="H303" i="6"/>
  <c r="D303" i="6" s="1"/>
  <c r="H35" i="6"/>
  <c r="D35" i="6" s="1"/>
  <c r="H233" i="6"/>
  <c r="D233" i="6" s="1"/>
  <c r="H196" i="6"/>
  <c r="D196" i="6" s="1"/>
  <c r="H184" i="6"/>
  <c r="D184" i="6" s="1"/>
  <c r="H150" i="6"/>
  <c r="D150" i="6" s="1"/>
  <c r="H243" i="6"/>
  <c r="D243" i="6" s="1"/>
  <c r="H16" i="6"/>
  <c r="D16" i="6" s="1"/>
  <c r="H114" i="6"/>
  <c r="D114" i="6" s="1"/>
  <c r="H11" i="6"/>
  <c r="D11" i="6" s="1"/>
  <c r="H239" i="6"/>
  <c r="D239" i="6" s="1"/>
  <c r="H192" i="6"/>
  <c r="D192" i="6" s="1"/>
  <c r="H291" i="6"/>
  <c r="D291" i="6" s="1"/>
  <c r="H199" i="6"/>
  <c r="D199" i="6" s="1"/>
  <c r="H78" i="6"/>
  <c r="H111" i="6"/>
  <c r="D111" i="6" s="1"/>
  <c r="H153" i="6"/>
  <c r="D153" i="6" s="1"/>
  <c r="H65" i="6"/>
  <c r="D65" i="6" s="1"/>
  <c r="H202" i="6"/>
  <c r="D202" i="6" s="1"/>
  <c r="H122" i="6"/>
  <c r="D122" i="6" s="1"/>
  <c r="H42" i="6"/>
  <c r="D42" i="6" s="1"/>
  <c r="H7" i="6"/>
  <c r="D7" i="6" s="1"/>
  <c r="H71" i="6"/>
  <c r="D71" i="6" s="1"/>
  <c r="H281" i="6"/>
  <c r="D281" i="6" s="1"/>
  <c r="H276" i="6"/>
  <c r="D276" i="6" s="1"/>
  <c r="H44" i="6"/>
  <c r="D44" i="6" s="1"/>
  <c r="H9" i="6"/>
  <c r="D9" i="6" s="1"/>
  <c r="H4" i="6"/>
  <c r="D4" i="6" s="1"/>
  <c r="H221" i="6"/>
  <c r="D221" i="6" s="1"/>
  <c r="H223" i="6"/>
  <c r="D223" i="6" s="1"/>
  <c r="H86" i="6"/>
  <c r="D86" i="6" s="1"/>
  <c r="H290" i="6"/>
  <c r="D290" i="6" s="1"/>
  <c r="H265" i="6"/>
  <c r="D265" i="6" s="1"/>
  <c r="H116" i="6"/>
  <c r="D116" i="6" s="1"/>
  <c r="H119" i="6"/>
  <c r="D119" i="6" s="1"/>
  <c r="H30" i="6"/>
  <c r="D30" i="6" s="1"/>
  <c r="H18" i="6"/>
  <c r="D18" i="6" s="1"/>
  <c r="H200" i="6"/>
  <c r="D200" i="6" s="1"/>
  <c r="H19" i="6"/>
  <c r="D19" i="6" s="1"/>
  <c r="H232" i="6"/>
  <c r="D232" i="6" s="1"/>
  <c r="H95" i="6"/>
  <c r="D95" i="6" s="1"/>
  <c r="H167" i="6"/>
  <c r="D167" i="6" s="1"/>
  <c r="H124" i="6"/>
  <c r="D124" i="6" s="1"/>
  <c r="H270" i="6"/>
  <c r="D270" i="6" s="1"/>
  <c r="H215" i="6"/>
  <c r="D215" i="6" s="1"/>
  <c r="F183" i="6"/>
  <c r="F225" i="6"/>
  <c r="F141" i="6"/>
  <c r="F118" i="6"/>
  <c r="F142" i="6"/>
  <c r="F195" i="6"/>
  <c r="F46" i="6"/>
  <c r="F41" i="6"/>
  <c r="F251" i="6"/>
  <c r="F137" i="6"/>
  <c r="F253" i="6"/>
  <c r="F51" i="6"/>
  <c r="F56" i="6"/>
  <c r="F286" i="6"/>
  <c r="F189" i="6"/>
  <c r="F268" i="6"/>
  <c r="F29" i="6"/>
  <c r="F156" i="6"/>
  <c r="F28" i="6"/>
  <c r="F93" i="6"/>
  <c r="F91" i="6"/>
  <c r="F75" i="6"/>
  <c r="F136" i="6"/>
  <c r="F161" i="6"/>
  <c r="F53" i="6"/>
  <c r="F138" i="6"/>
  <c r="F66" i="6"/>
  <c r="F282" i="6"/>
  <c r="F285" i="6"/>
  <c r="F81" i="6"/>
  <c r="F97" i="6"/>
  <c r="F207" i="6"/>
  <c r="F188" i="6"/>
  <c r="F112" i="6"/>
  <c r="F27" i="6"/>
  <c r="F182" i="6"/>
  <c r="F60" i="6"/>
  <c r="F55" i="6"/>
  <c r="F108" i="6"/>
  <c r="F187" i="6"/>
  <c r="F47" i="6"/>
  <c r="F22" i="6"/>
  <c r="F172" i="6"/>
  <c r="F164" i="6"/>
  <c r="F54" i="6"/>
  <c r="F103" i="6"/>
  <c r="F259" i="6"/>
  <c r="F159" i="6"/>
  <c r="F264" i="6"/>
  <c r="F224" i="6"/>
  <c r="F125" i="6"/>
  <c r="F211" i="6"/>
  <c r="F166" i="6"/>
  <c r="F212" i="6"/>
  <c r="F283" i="6"/>
  <c r="F302" i="6"/>
  <c r="F301" i="6"/>
  <c r="F74" i="6"/>
  <c r="F144" i="6"/>
  <c r="F98" i="6"/>
  <c r="F100" i="6"/>
  <c r="F289" i="6"/>
  <c r="F185" i="6"/>
  <c r="F2" i="6"/>
  <c r="F299" i="6"/>
  <c r="F298" i="6"/>
  <c r="F297" i="6"/>
  <c r="F213" i="6"/>
  <c r="F230" i="6"/>
  <c r="F293" i="6"/>
  <c r="F121" i="6"/>
  <c r="F120" i="6"/>
  <c r="F146" i="6"/>
  <c r="F145" i="6"/>
  <c r="F10" i="6"/>
  <c r="F261" i="6"/>
  <c r="F300" i="6"/>
  <c r="F133" i="6"/>
  <c r="F309" i="6"/>
  <c r="F254" i="6"/>
  <c r="F130" i="6"/>
  <c r="F244" i="6"/>
  <c r="F14" i="6"/>
  <c r="F228" i="6"/>
  <c r="F5" i="6"/>
  <c r="F220" i="6"/>
  <c r="F178" i="6"/>
  <c r="F107" i="6"/>
  <c r="F155" i="6"/>
  <c r="F157" i="6"/>
  <c r="F205" i="6"/>
  <c r="G102" i="6" l="1"/>
  <c r="D102" i="6"/>
  <c r="G214" i="6"/>
  <c r="G235" i="6"/>
  <c r="G266" i="6"/>
  <c r="G267" i="6"/>
  <c r="G21" i="6"/>
  <c r="G234" i="6"/>
  <c r="G208" i="6"/>
  <c r="G262" i="6"/>
  <c r="G13" i="6"/>
  <c r="G222" i="6"/>
  <c r="G257" i="6"/>
  <c r="G147" i="6"/>
  <c r="G181" i="6"/>
  <c r="G58" i="6"/>
  <c r="G128" i="6"/>
  <c r="G77" i="6"/>
  <c r="G6" i="6"/>
  <c r="G106" i="6"/>
  <c r="G85" i="6"/>
  <c r="G115" i="6"/>
  <c r="G96" i="6"/>
  <c r="G255" i="6"/>
  <c r="G180" i="6"/>
  <c r="G296" i="6"/>
  <c r="G231" i="6"/>
  <c r="G23" i="6"/>
  <c r="G216" i="6"/>
  <c r="G190" i="6"/>
  <c r="G252" i="6"/>
  <c r="G242" i="6"/>
  <c r="G276" i="6"/>
  <c r="G294" i="6"/>
  <c r="G232" i="6"/>
  <c r="G193" i="6"/>
  <c r="G201" i="6"/>
  <c r="G271" i="6"/>
  <c r="G94" i="6"/>
  <c r="G63" i="6"/>
  <c r="G76" i="6"/>
  <c r="G44" i="6"/>
  <c r="G151" i="6"/>
  <c r="G101" i="6"/>
  <c r="G175" i="6"/>
  <c r="G279" i="6"/>
  <c r="G50" i="6"/>
  <c r="G273" i="6"/>
  <c r="G221" i="6"/>
  <c r="G260" i="6"/>
  <c r="G204" i="6"/>
  <c r="G284" i="6"/>
  <c r="G154" i="6"/>
  <c r="G122" i="6"/>
  <c r="G304" i="6"/>
  <c r="G152" i="6"/>
  <c r="G62" i="6"/>
  <c r="G184" i="6"/>
  <c r="G72" i="6"/>
  <c r="G265" i="6"/>
  <c r="G36" i="6"/>
  <c r="G196" i="6"/>
  <c r="G287" i="6"/>
  <c r="G39" i="6"/>
  <c r="G86" i="6"/>
  <c r="G127" i="6"/>
  <c r="G170" i="6"/>
  <c r="G272" i="6"/>
  <c r="G67" i="6"/>
  <c r="G292" i="6"/>
  <c r="G104" i="6"/>
  <c r="G245" i="6"/>
  <c r="G191" i="6"/>
  <c r="G165" i="6"/>
  <c r="G149" i="6"/>
  <c r="G223" i="6"/>
  <c r="D194" i="6"/>
  <c r="G194" i="6"/>
  <c r="G37" i="6"/>
  <c r="G109" i="6"/>
  <c r="G16" i="6"/>
  <c r="G45" i="6"/>
  <c r="G270" i="6"/>
  <c r="G105" i="6"/>
  <c r="D73" i="6"/>
  <c r="G73" i="6"/>
  <c r="G148" i="6"/>
  <c r="G92" i="6"/>
  <c r="G38" i="6"/>
  <c r="G8" i="6"/>
  <c r="G64" i="6"/>
  <c r="G233" i="6"/>
  <c r="G239" i="6"/>
  <c r="G263" i="6"/>
  <c r="G42" i="6"/>
  <c r="G163" i="6"/>
  <c r="G174" i="6"/>
  <c r="G281" i="6"/>
  <c r="G173" i="6"/>
  <c r="G250" i="6"/>
  <c r="G177" i="6"/>
  <c r="G48" i="6"/>
  <c r="G153" i="6"/>
  <c r="G162" i="6"/>
  <c r="G95" i="6"/>
  <c r="G71" i="6"/>
  <c r="G200" i="6"/>
  <c r="G237" i="6"/>
  <c r="G290" i="6"/>
  <c r="G70" i="6"/>
  <c r="G168" i="6"/>
  <c r="G59" i="6"/>
  <c r="G111" i="6"/>
  <c r="G80" i="6"/>
  <c r="G33" i="6"/>
  <c r="G176" i="6"/>
  <c r="G52" i="6"/>
  <c r="G87" i="6"/>
  <c r="G206" i="6"/>
  <c r="G241" i="6"/>
  <c r="G217" i="6"/>
  <c r="G32" i="6"/>
  <c r="G84" i="6"/>
  <c r="G179" i="6"/>
  <c r="G113" i="6"/>
  <c r="G126" i="6"/>
  <c r="G9" i="6"/>
  <c r="G198" i="6"/>
  <c r="G4" i="6"/>
  <c r="G69" i="6"/>
  <c r="G143" i="6"/>
  <c r="D78" i="6"/>
  <c r="G78" i="6"/>
  <c r="G288" i="6"/>
  <c r="D31" i="6"/>
  <c r="G31" i="6"/>
  <c r="G308" i="6"/>
  <c r="G88" i="6"/>
  <c r="G90" i="6"/>
  <c r="G192" i="6"/>
  <c r="G49" i="6"/>
  <c r="G258" i="6"/>
  <c r="G303" i="6"/>
  <c r="G134" i="6"/>
  <c r="G7" i="6"/>
  <c r="G243" i="6"/>
  <c r="G186" i="6"/>
  <c r="G79" i="6"/>
  <c r="G306" i="6"/>
  <c r="G202" i="6"/>
  <c r="G218" i="6"/>
  <c r="G124" i="6"/>
  <c r="G117" i="6"/>
  <c r="G197" i="6"/>
  <c r="G68" i="6"/>
  <c r="G25" i="6"/>
  <c r="G30" i="6"/>
  <c r="G160" i="6"/>
  <c r="G65" i="6"/>
  <c r="G236" i="6"/>
  <c r="G17" i="6"/>
  <c r="G238" i="6"/>
  <c r="G169" i="6"/>
  <c r="G132" i="6"/>
  <c r="G277" i="6"/>
  <c r="G269" i="6"/>
  <c r="G131" i="6"/>
  <c r="G256" i="6"/>
  <c r="G278" i="6"/>
  <c r="G219" i="6"/>
  <c r="G139" i="6"/>
  <c r="G140" i="6"/>
  <c r="G274" i="6"/>
  <c r="G123" i="6"/>
  <c r="G158" i="6"/>
  <c r="G150" i="6"/>
  <c r="G210" i="6"/>
  <c r="G203" i="6"/>
  <c r="G83" i="6"/>
  <c r="G11" i="6"/>
  <c r="G229" i="6"/>
  <c r="G209" i="6"/>
  <c r="G19" i="6"/>
  <c r="G247" i="6"/>
  <c r="G110" i="6"/>
  <c r="G215" i="6"/>
  <c r="G291" i="6"/>
  <c r="G119" i="6"/>
  <c r="G15" i="6"/>
  <c r="G35" i="6"/>
  <c r="G129" i="6"/>
  <c r="G305" i="6"/>
  <c r="G99" i="6"/>
  <c r="G12" i="6"/>
  <c r="G275" i="6"/>
  <c r="G40" i="6"/>
  <c r="G34" i="6"/>
  <c r="G43" i="6"/>
  <c r="G57" i="6"/>
  <c r="G114" i="6"/>
  <c r="G135" i="6"/>
  <c r="G26" i="6"/>
  <c r="G227" i="6"/>
  <c r="G61" i="6"/>
  <c r="G89" i="6"/>
  <c r="G249" i="6"/>
  <c r="G199" i="6"/>
  <c r="G3" i="6"/>
  <c r="G24" i="6"/>
  <c r="G171" i="6"/>
  <c r="G280" i="6"/>
  <c r="G167" i="6"/>
  <c r="G18" i="6"/>
  <c r="G116" i="6"/>
  <c r="G295" i="6"/>
  <c r="H107" i="6"/>
  <c r="D107" i="6" s="1"/>
  <c r="H145" i="6"/>
  <c r="D145" i="6" s="1"/>
  <c r="H212" i="6"/>
  <c r="D212" i="6" s="1"/>
  <c r="H47" i="6"/>
  <c r="D47" i="6" s="1"/>
  <c r="H138" i="6"/>
  <c r="D138" i="6" s="1"/>
  <c r="H56" i="6"/>
  <c r="D56" i="6" s="1"/>
  <c r="H183" i="6"/>
  <c r="D183" i="6" s="1"/>
  <c r="H205" i="6"/>
  <c r="D205" i="6" s="1"/>
  <c r="H178" i="6"/>
  <c r="D178" i="6" s="1"/>
  <c r="H14" i="6"/>
  <c r="D14" i="6" s="1"/>
  <c r="H300" i="6"/>
  <c r="D300" i="6" s="1"/>
  <c r="H146" i="6"/>
  <c r="D146" i="6" s="1"/>
  <c r="H230" i="6"/>
  <c r="D230" i="6" s="1"/>
  <c r="H299" i="6"/>
  <c r="D299" i="6" s="1"/>
  <c r="H144" i="6"/>
  <c r="D144" i="6" s="1"/>
  <c r="H166" i="6"/>
  <c r="D166" i="6" s="1"/>
  <c r="H103" i="6"/>
  <c r="D103" i="6" s="1"/>
  <c r="H172" i="6"/>
  <c r="D172" i="6" s="1"/>
  <c r="H60" i="6"/>
  <c r="D60" i="6" s="1"/>
  <c r="H188" i="6"/>
  <c r="D188" i="6" s="1"/>
  <c r="H97" i="6"/>
  <c r="D97" i="6" s="1"/>
  <c r="H282" i="6"/>
  <c r="D282" i="6" s="1"/>
  <c r="H53" i="6"/>
  <c r="D53" i="6" s="1"/>
  <c r="H75" i="6"/>
  <c r="D75" i="6" s="1"/>
  <c r="H93" i="6"/>
  <c r="D93" i="6" s="1"/>
  <c r="H268" i="6"/>
  <c r="D268" i="6" s="1"/>
  <c r="H51" i="6"/>
  <c r="D51" i="6" s="1"/>
  <c r="H253" i="6"/>
  <c r="D253" i="6" s="1"/>
  <c r="H41" i="6"/>
  <c r="D41" i="6" s="1"/>
  <c r="H225" i="6"/>
  <c r="D225" i="6" s="1"/>
  <c r="H293" i="6"/>
  <c r="D293" i="6" s="1"/>
  <c r="H125" i="6"/>
  <c r="D125" i="6" s="1"/>
  <c r="H55" i="6"/>
  <c r="D55" i="6" s="1"/>
  <c r="H285" i="6"/>
  <c r="D285" i="6" s="1"/>
  <c r="H29" i="6"/>
  <c r="D29" i="6" s="1"/>
  <c r="H142" i="6"/>
  <c r="D142" i="6" s="1"/>
  <c r="H133" i="6"/>
  <c r="D133" i="6" s="1"/>
  <c r="H98" i="6"/>
  <c r="D98" i="6" s="1"/>
  <c r="H141" i="6"/>
  <c r="D141" i="6" s="1"/>
  <c r="H157" i="6"/>
  <c r="D157" i="6" s="1"/>
  <c r="H220" i="6"/>
  <c r="D220" i="6" s="1"/>
  <c r="H254" i="6"/>
  <c r="D254" i="6" s="1"/>
  <c r="H261" i="6"/>
  <c r="D261" i="6" s="1"/>
  <c r="H120" i="6"/>
  <c r="D120" i="6" s="1"/>
  <c r="H213" i="6"/>
  <c r="D213" i="6" s="1"/>
  <c r="H2" i="6"/>
  <c r="D2" i="6" s="1"/>
  <c r="H100" i="6"/>
  <c r="D100" i="6" s="1"/>
  <c r="H74" i="6"/>
  <c r="D74" i="6" s="1"/>
  <c r="H283" i="6"/>
  <c r="D283" i="6" s="1"/>
  <c r="H211" i="6"/>
  <c r="D211" i="6" s="1"/>
  <c r="H224" i="6"/>
  <c r="D224" i="6" s="1"/>
  <c r="H54" i="6"/>
  <c r="D54" i="6" s="1"/>
  <c r="H22" i="6"/>
  <c r="D22" i="6" s="1"/>
  <c r="H187" i="6"/>
  <c r="D187" i="6" s="1"/>
  <c r="H182" i="6"/>
  <c r="D182" i="6" s="1"/>
  <c r="H81" i="6"/>
  <c r="D81" i="6" s="1"/>
  <c r="H161" i="6"/>
  <c r="D161" i="6" s="1"/>
  <c r="H28" i="6"/>
  <c r="D28" i="6" s="1"/>
  <c r="H189" i="6"/>
  <c r="D189" i="6" s="1"/>
  <c r="H46" i="6"/>
  <c r="D46" i="6" s="1"/>
  <c r="H130" i="6"/>
  <c r="D130" i="6" s="1"/>
  <c r="H289" i="6"/>
  <c r="D289" i="6" s="1"/>
  <c r="H159" i="6"/>
  <c r="D159" i="6" s="1"/>
  <c r="H112" i="6"/>
  <c r="D112" i="6" s="1"/>
  <c r="H228" i="6"/>
  <c r="D228" i="6" s="1"/>
  <c r="H302" i="6"/>
  <c r="D302" i="6" s="1"/>
  <c r="H91" i="6"/>
  <c r="D91" i="6" s="1"/>
  <c r="H155" i="6"/>
  <c r="D155" i="6" s="1"/>
  <c r="H5" i="6"/>
  <c r="D5" i="6" s="1"/>
  <c r="H244" i="6"/>
  <c r="D244" i="6" s="1"/>
  <c r="H309" i="6"/>
  <c r="D309" i="6" s="1"/>
  <c r="H10" i="6"/>
  <c r="D10" i="6" s="1"/>
  <c r="H121" i="6"/>
  <c r="D121" i="6" s="1"/>
  <c r="H297" i="6"/>
  <c r="D297" i="6" s="1"/>
  <c r="H185" i="6"/>
  <c r="D185" i="6" s="1"/>
  <c r="H301" i="6"/>
  <c r="D301" i="6" s="1"/>
  <c r="H264" i="6"/>
  <c r="D264" i="6" s="1"/>
  <c r="H259" i="6"/>
  <c r="D259" i="6" s="1"/>
  <c r="H164" i="6"/>
  <c r="D164" i="6" s="1"/>
  <c r="H108" i="6"/>
  <c r="D108" i="6" s="1"/>
  <c r="H27" i="6"/>
  <c r="D27" i="6" s="1"/>
  <c r="H66" i="6"/>
  <c r="D66" i="6" s="1"/>
  <c r="H136" i="6"/>
  <c r="D136" i="6" s="1"/>
  <c r="H156" i="6"/>
  <c r="D156" i="6" s="1"/>
  <c r="H286" i="6"/>
  <c r="D286" i="6" s="1"/>
  <c r="H137" i="6"/>
  <c r="D137" i="6" s="1"/>
  <c r="H195" i="6"/>
  <c r="D195" i="6" s="1"/>
  <c r="H118" i="6"/>
  <c r="D118" i="6" s="1"/>
  <c r="H298" i="6"/>
  <c r="D298" i="6" s="1"/>
  <c r="H207" i="6"/>
  <c r="D207" i="6" s="1"/>
  <c r="H251" i="6"/>
  <c r="D251" i="6" s="1"/>
  <c r="G14" i="6" l="1"/>
  <c r="G213" i="6"/>
  <c r="G130" i="6"/>
  <c r="G205" i="6"/>
  <c r="G107" i="6"/>
  <c r="G230" i="6"/>
  <c r="G66" i="6"/>
  <c r="G103" i="6"/>
  <c r="G178" i="6"/>
  <c r="G138" i="6"/>
  <c r="G293" i="6"/>
  <c r="G254" i="6"/>
  <c r="G155" i="6"/>
  <c r="G60" i="6"/>
  <c r="G228" i="6"/>
  <c r="G261" i="6"/>
  <c r="G81" i="6"/>
  <c r="G159" i="6"/>
  <c r="G56" i="6"/>
  <c r="G118" i="6"/>
  <c r="G29" i="6"/>
  <c r="G195" i="6"/>
  <c r="G137" i="6"/>
  <c r="G2" i="6"/>
  <c r="G309" i="6"/>
  <c r="G27" i="6"/>
  <c r="G185" i="6"/>
  <c r="G28" i="6"/>
  <c r="G298" i="6"/>
  <c r="G93" i="6"/>
  <c r="G108" i="6"/>
  <c r="G120" i="6"/>
  <c r="G22" i="6"/>
  <c r="G297" i="6"/>
  <c r="G161" i="6"/>
  <c r="G145" i="6"/>
  <c r="G53" i="6"/>
  <c r="G141" i="6"/>
  <c r="G187" i="6"/>
  <c r="G220" i="6"/>
  <c r="G55" i="6"/>
  <c r="G183" i="6"/>
  <c r="G47" i="6"/>
  <c r="G144" i="6"/>
  <c r="G207" i="6"/>
  <c r="G224" i="6"/>
  <c r="G172" i="6"/>
  <c r="G97" i="6"/>
  <c r="G283" i="6"/>
  <c r="G75" i="6"/>
  <c r="G225" i="6"/>
  <c r="G100" i="6"/>
  <c r="G282" i="6"/>
  <c r="G302" i="6"/>
  <c r="G112" i="6"/>
  <c r="G211" i="6"/>
  <c r="G182" i="6"/>
  <c r="G142" i="6"/>
  <c r="G259" i="6"/>
  <c r="G251" i="6"/>
  <c r="G54" i="6"/>
  <c r="G156" i="6"/>
  <c r="G299" i="6"/>
  <c r="G264" i="6"/>
  <c r="G300" i="6"/>
  <c r="G46" i="6"/>
  <c r="G125" i="6"/>
  <c r="G41" i="6"/>
  <c r="G244" i="6"/>
  <c r="G157" i="6"/>
  <c r="G301" i="6"/>
  <c r="G189" i="6"/>
  <c r="G289" i="6"/>
  <c r="G268" i="6"/>
  <c r="G285" i="6"/>
  <c r="G91" i="6"/>
  <c r="G136" i="6"/>
  <c r="G146" i="6"/>
  <c r="G253" i="6"/>
  <c r="G166" i="6"/>
  <c r="G212" i="6"/>
  <c r="G5" i="6"/>
  <c r="G74" i="6"/>
  <c r="G164" i="6"/>
  <c r="G188" i="6"/>
  <c r="G98" i="6"/>
  <c r="G10" i="6"/>
  <c r="G51" i="6"/>
  <c r="G286" i="6"/>
  <c r="G133" i="6"/>
  <c r="G121" i="6"/>
</calcChain>
</file>

<file path=xl/sharedStrings.xml><?xml version="1.0" encoding="utf-8"?>
<sst xmlns="http://schemas.openxmlformats.org/spreadsheetml/2006/main" count="1761" uniqueCount="1061">
  <si>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</si>
  <si>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</si>
  <si>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</si>
  <si>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</si>
  <si>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</si>
  <si>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</si>
  <si>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</si>
  <si>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</si>
  <si>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</si>
  <si>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</si>
  <si>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</si>
  <si>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</si>
  <si>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</si>
  <si>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</si>
  <si>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</si>
  <si>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</si>
  <si>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</si>
  <si>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</si>
  <si>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</si>
  <si>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</si>
  <si>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</si>
  <si>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</si>
  <si>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</si>
  <si>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</si>
  <si>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</si>
  <si>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</si>
  <si>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</si>
  <si>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</si>
  <si>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</si>
  <si>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</si>
  <si>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</si>
  <si>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</si>
  <si>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</si>
  <si>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</si>
  <si>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</si>
  <si>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</si>
  <si>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</si>
  <si>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</si>
  <si>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</si>
  <si>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</si>
  <si>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</si>
  <si>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</si>
  <si>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</si>
  <si>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</si>
  <si>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</si>
  <si>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</si>
  <si>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</si>
  <si>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</si>
  <si>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</si>
  <si>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</si>
  <si>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</si>
  <si>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</si>
  <si>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</si>
  <si>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</si>
  <si>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</si>
  <si>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</si>
  <si>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</si>
  <si>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</si>
  <si>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</si>
  <si>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</si>
  <si>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</si>
  <si>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</si>
  <si>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</si>
  <si>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</si>
  <si>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</si>
  <si>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</si>
  <si>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</si>
  <si>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</si>
  <si>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</si>
  <si>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</si>
  <si>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</si>
  <si>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</si>
  <si>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</si>
  <si>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</si>
  <si>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</si>
  <si>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</si>
  <si>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</si>
  <si>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</si>
  <si>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</si>
  <si>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</si>
  <si>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</si>
  <si>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</si>
  <si>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</si>
  <si>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</si>
  <si>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</si>
  <si>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</si>
  <si>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New Date</t>
  </si>
  <si>
    <t>Time</t>
  </si>
  <si>
    <t>SHIFT</t>
  </si>
  <si>
    <t>New Time</t>
  </si>
  <si>
    <t>Day</t>
  </si>
  <si>
    <t>TITLE</t>
  </si>
  <si>
    <t>Family Name</t>
  </si>
  <si>
    <t>Given Name</t>
  </si>
  <si>
    <t>Organization Represented</t>
  </si>
  <si>
    <t>Dr.</t>
  </si>
  <si>
    <t>Ahsan</t>
  </si>
  <si>
    <t>Saba</t>
  </si>
  <si>
    <t>Nokia Corporation</t>
  </si>
  <si>
    <t>Nokia Denmark</t>
  </si>
  <si>
    <t>Mr.</t>
  </si>
  <si>
    <t>Aracena</t>
  </si>
  <si>
    <t>Mauricio</t>
  </si>
  <si>
    <t>Ericsson LM</t>
  </si>
  <si>
    <t>AUMONT</t>
  </si>
  <si>
    <t>FRANCK</t>
  </si>
  <si>
    <t>InterDigital France R&amp;D, SAS</t>
  </si>
  <si>
    <t>InterDigital Belgium. LLC</t>
  </si>
  <si>
    <t>Samsung R&amp;D Institute UK</t>
  </si>
  <si>
    <t>Bouazizi</t>
  </si>
  <si>
    <t>Imed</t>
  </si>
  <si>
    <t>Qualcomm Technologies Ireland</t>
  </si>
  <si>
    <t>Bradbury</t>
  </si>
  <si>
    <t>Richard</t>
  </si>
  <si>
    <t>BBC</t>
  </si>
  <si>
    <t>Bruhn</t>
  </si>
  <si>
    <t>Stefan</t>
  </si>
  <si>
    <t>Budagavi</t>
  </si>
  <si>
    <t>Madhukar</t>
  </si>
  <si>
    <t>Burdinat</t>
  </si>
  <si>
    <t>Christophe</t>
  </si>
  <si>
    <t>ATEME</t>
  </si>
  <si>
    <t>Burman</t>
  </si>
  <si>
    <t>Bo</t>
  </si>
  <si>
    <t>Ericsson Limited</t>
  </si>
  <si>
    <t>Samsung R&amp;D Institute India</t>
  </si>
  <si>
    <t>Champel</t>
  </si>
  <si>
    <t>Mary-Luc</t>
  </si>
  <si>
    <t>Beijing Xiaomi Mobile Software</t>
  </si>
  <si>
    <t>Beijing Xiaomi Electronics</t>
  </si>
  <si>
    <t>Meta Ireland</t>
  </si>
  <si>
    <t>Chen</t>
  </si>
  <si>
    <t>Lulin</t>
  </si>
  <si>
    <t>MediaTek Inc.</t>
  </si>
  <si>
    <t>Qualcomm Technologies Int</t>
  </si>
  <si>
    <t>Choi</t>
  </si>
  <si>
    <t>Hyung-Nam</t>
  </si>
  <si>
    <t>Motorola Mobility UK Ltd.</t>
  </si>
  <si>
    <t>Ms.</t>
  </si>
  <si>
    <t>Curcio</t>
  </si>
  <si>
    <t>Igor</t>
  </si>
  <si>
    <t>Dawkins</t>
  </si>
  <si>
    <t>Spencer</t>
  </si>
  <si>
    <t>Tencent</t>
  </si>
  <si>
    <t>Philips International B.V.</t>
  </si>
  <si>
    <t>InterDigital, Inc.</t>
  </si>
  <si>
    <t>Doehla</t>
  </si>
  <si>
    <t>Fraunhofer IIS</t>
  </si>
  <si>
    <t>China Unicom</t>
  </si>
  <si>
    <t>Ehara</t>
  </si>
  <si>
    <t>Hiroyuki</t>
  </si>
  <si>
    <t>Fontaine</t>
  </si>
  <si>
    <t>Loic</t>
  </si>
  <si>
    <t>Gabin</t>
  </si>
  <si>
    <t>Frederic</t>
  </si>
  <si>
    <t>Gao</t>
  </si>
  <si>
    <t>Shuai</t>
  </si>
  <si>
    <t>Yuan</t>
  </si>
  <si>
    <t>Huawei Device Co., Ltd</t>
  </si>
  <si>
    <t>Gibellino</t>
  </si>
  <si>
    <t>Diego</t>
  </si>
  <si>
    <t>TELECOM ITALIA S.p.A.</t>
  </si>
  <si>
    <t>Gu</t>
  </si>
  <si>
    <t>Xiaojun</t>
  </si>
  <si>
    <t>HUAWEI TECHNOLOGIES Co. Ltd.</t>
  </si>
  <si>
    <t>HUAWEI TECH. GmbH</t>
  </si>
  <si>
    <t>Gudumasu</t>
  </si>
  <si>
    <t>Srinivas</t>
  </si>
  <si>
    <t>InterDigital Communications</t>
  </si>
  <si>
    <t>Gunkel</t>
  </si>
  <si>
    <t>Simon</t>
  </si>
  <si>
    <t>KPN N.V.</t>
  </si>
  <si>
    <t>Hamza</t>
  </si>
  <si>
    <t>Ahmed</t>
  </si>
  <si>
    <t>LG Electronics Inc.</t>
  </si>
  <si>
    <t>He</t>
  </si>
  <si>
    <t>Xuan (Shane)</t>
  </si>
  <si>
    <t>Nokia Germany</t>
  </si>
  <si>
    <t>Qualcomm Tech. Netherlands B.V</t>
  </si>
  <si>
    <t>Holub</t>
  </si>
  <si>
    <t>Jan</t>
  </si>
  <si>
    <t>Mesaqin.com s.r.o (Ltd.)</t>
  </si>
  <si>
    <t>Howells</t>
  </si>
  <si>
    <t>Elfed</t>
  </si>
  <si>
    <t>Huawei Technologies R&amp;D UK</t>
  </si>
  <si>
    <t>Huawei Tech.(UK) Co.. Ltd</t>
  </si>
  <si>
    <t>Hu</t>
  </si>
  <si>
    <t>James</t>
  </si>
  <si>
    <t>Jansson Toftgård</t>
  </si>
  <si>
    <t>Tomas</t>
  </si>
  <si>
    <t>Jelinek</t>
  </si>
  <si>
    <t>Milan</t>
  </si>
  <si>
    <t>VoiceAge Corporation</t>
  </si>
  <si>
    <t>Joshi</t>
  </si>
  <si>
    <t>Rajan</t>
  </si>
  <si>
    <t>Miss</t>
  </si>
  <si>
    <t>Kim</t>
  </si>
  <si>
    <t>Kolan</t>
  </si>
  <si>
    <t>Prakash</t>
  </si>
  <si>
    <t>Lukasz</t>
  </si>
  <si>
    <t>Nokia Belgium</t>
  </si>
  <si>
    <t>Kroon</t>
  </si>
  <si>
    <t>Apple Benelux B.V.</t>
  </si>
  <si>
    <t>Kwon</t>
  </si>
  <si>
    <t>WooSuk</t>
  </si>
  <si>
    <t>Laaksonen</t>
  </si>
  <si>
    <t>Lasse</t>
  </si>
  <si>
    <t>Lee</t>
  </si>
  <si>
    <t>Brian</t>
  </si>
  <si>
    <t>Hakju Ryan</t>
  </si>
  <si>
    <t>Samsung Guangzhou Mobile R&amp;D</t>
  </si>
  <si>
    <t>Lei</t>
  </si>
  <si>
    <t>Yixue</t>
  </si>
  <si>
    <t>Lemotheux</t>
  </si>
  <si>
    <t>Julien</t>
  </si>
  <si>
    <t>Orange Spain</t>
  </si>
  <si>
    <t>Leung</t>
  </si>
  <si>
    <t>Nikolai</t>
  </si>
  <si>
    <t>QUALCOMM Europe Inc. - Spain</t>
  </si>
  <si>
    <t>Li</t>
  </si>
  <si>
    <t>ZTE Corporation</t>
  </si>
  <si>
    <t>Liangping</t>
  </si>
  <si>
    <t>Ma</t>
  </si>
  <si>
    <t>Litwic</t>
  </si>
  <si>
    <t>Ericsson Hungary Ltd</t>
  </si>
  <si>
    <t>Lohmar</t>
  </si>
  <si>
    <t>Thorsten</t>
  </si>
  <si>
    <t>Ericsson India Private Limited</t>
  </si>
  <si>
    <t>Xiaomi Technology</t>
  </si>
  <si>
    <t>Thomas</t>
  </si>
  <si>
    <t>Xiaomi EV Technology</t>
  </si>
  <si>
    <t>Mrs.</t>
  </si>
  <si>
    <t>Martin-Cocher</t>
  </si>
  <si>
    <t>Gaelle</t>
  </si>
  <si>
    <t>InterDigital, Europe, Ltd.</t>
  </si>
  <si>
    <t>HuaWei Technologies Co., Ltd</t>
  </si>
  <si>
    <t>NTT</t>
  </si>
  <si>
    <t>Moriya</t>
  </si>
  <si>
    <t>Takehiro</t>
  </si>
  <si>
    <t>Multrus</t>
  </si>
  <si>
    <t>Markus</t>
  </si>
  <si>
    <t>Ni</t>
  </si>
  <si>
    <t>Hui</t>
  </si>
  <si>
    <t>HUAWEI Technologies Japan K.K.</t>
  </si>
  <si>
    <t>Verizon Spain</t>
  </si>
  <si>
    <t>Onno</t>
  </si>
  <si>
    <t>Stephane</t>
  </si>
  <si>
    <t>InterDigital Finland Oy</t>
  </si>
  <si>
    <t>Sudeep</t>
  </si>
  <si>
    <t>Pan</t>
  </si>
  <si>
    <t>Qi</t>
  </si>
  <si>
    <t>Nokia Hungary</t>
  </si>
  <si>
    <t>Chris</t>
  </si>
  <si>
    <t>VODAFONE Group Plc</t>
  </si>
  <si>
    <t>Ragot</t>
  </si>
  <si>
    <t>Rämö</t>
  </si>
  <si>
    <t>Anssi</t>
  </si>
  <si>
    <t>Nokia Poland</t>
  </si>
  <si>
    <t>Reimes</t>
  </si>
  <si>
    <t>HEAD acoustics GmbH</t>
  </si>
  <si>
    <t>Ridge</t>
  </si>
  <si>
    <t>Justin</t>
  </si>
  <si>
    <t>Nokia Korea</t>
  </si>
  <si>
    <t>Ralf</t>
  </si>
  <si>
    <t>Apple GmbH</t>
  </si>
  <si>
    <t>Fraunhofer HHI</t>
  </si>
  <si>
    <t>Schevciw</t>
  </si>
  <si>
    <t>Andre</t>
  </si>
  <si>
    <t>Shi</t>
  </si>
  <si>
    <t>John</t>
  </si>
  <si>
    <t>Sodagar</t>
  </si>
  <si>
    <t>Iraj</t>
  </si>
  <si>
    <t>Tencent Cloud</t>
  </si>
  <si>
    <t>Song</t>
  </si>
  <si>
    <t>Jaeyeon</t>
  </si>
  <si>
    <t>BEIJING SAMSUNG TELECOM R&amp;D</t>
  </si>
  <si>
    <t>Steck</t>
  </si>
  <si>
    <t>DTS Licensing Limited</t>
  </si>
  <si>
    <t>Stockhammer</t>
  </si>
  <si>
    <t>Qualcomm France</t>
  </si>
  <si>
    <t>Su</t>
  </si>
  <si>
    <t>Huan-yu</t>
  </si>
  <si>
    <t>sun</t>
  </si>
  <si>
    <t>zhao</t>
  </si>
  <si>
    <t>Suzuki</t>
  </si>
  <si>
    <t>Rihito</t>
  </si>
  <si>
    <t>NTT corporation</t>
  </si>
  <si>
    <t>Szczerba</t>
  </si>
  <si>
    <t>Marek</t>
  </si>
  <si>
    <t>Szucs</t>
  </si>
  <si>
    <t>Paul</t>
  </si>
  <si>
    <t>Sony Europe B.V.</t>
  </si>
  <si>
    <t>Tech</t>
  </si>
  <si>
    <t>Gerhard</t>
  </si>
  <si>
    <t>Teniou</t>
  </si>
  <si>
    <t>Gilles</t>
  </si>
  <si>
    <t>Emmanuel</t>
  </si>
  <si>
    <t>Xiaomi Communications</t>
  </si>
  <si>
    <t>Tourapis</t>
  </si>
  <si>
    <t>Alexandros</t>
  </si>
  <si>
    <t>Varga</t>
  </si>
  <si>
    <t>Imre</t>
  </si>
  <si>
    <t>Wang</t>
  </si>
  <si>
    <t>Bin</t>
  </si>
  <si>
    <t>Zhe</t>
  </si>
  <si>
    <t>Huawei Telecommunication India</t>
  </si>
  <si>
    <t>Verizon Switzerland AG</t>
  </si>
  <si>
    <t>WU</t>
  </si>
  <si>
    <t>Jinhua</t>
  </si>
  <si>
    <t>Xie</t>
  </si>
  <si>
    <t>Xu</t>
  </si>
  <si>
    <t>Jiayi</t>
  </si>
  <si>
    <t>China Mobile Com. Corporation</t>
  </si>
  <si>
    <t>Samsung Electronics Nordic AB</t>
  </si>
  <si>
    <t>Yin</t>
  </si>
  <si>
    <t>Yujian</t>
  </si>
  <si>
    <t>Yip</t>
  </si>
  <si>
    <t>Eric</t>
  </si>
  <si>
    <t>Samsung Electronics Iberia SA</t>
  </si>
  <si>
    <t>Zhang</t>
  </si>
  <si>
    <t>Zhao</t>
  </si>
  <si>
    <t>Intel Sweden AB</t>
  </si>
  <si>
    <t>Present</t>
  </si>
  <si>
    <t>e-mail</t>
  </si>
  <si>
    <t>revisions</t>
  </si>
  <si>
    <t>Eric Yip</t>
  </si>
  <si>
    <t>Emmanuel Thomas</t>
  </si>
  <si>
    <t>Stephane Onno</t>
  </si>
  <si>
    <t>Imed Bouazizi</t>
  </si>
  <si>
    <t>Xu Jiayi</t>
  </si>
  <si>
    <t>Ralf Schaefer</t>
  </si>
  <si>
    <t>Waqar Zia</t>
  </si>
  <si>
    <t>Elmira Ramazanirend, Vodafone</t>
  </si>
  <si>
    <t>Rufael Mekuria</t>
  </si>
  <si>
    <t>Zhangyongjing (Yongjing)</t>
  </si>
  <si>
    <t>Ahmed Hamza</t>
  </si>
  <si>
    <t>Serhan Guel (Nokia)</t>
  </si>
  <si>
    <t>Abdelmalek</t>
  </si>
  <si>
    <t>Yousef</t>
  </si>
  <si>
    <t>Nanjing Ericsson Panda Com Ltd</t>
  </si>
  <si>
    <t>InterDigital New York</t>
  </si>
  <si>
    <t>Baek</t>
  </si>
  <si>
    <t>Youngkyo</t>
  </si>
  <si>
    <t>Biatek</t>
  </si>
  <si>
    <t>Thibaud</t>
  </si>
  <si>
    <t>Nokia UK</t>
  </si>
  <si>
    <t>Qualcomm Germany</t>
  </si>
  <si>
    <t>Brekalo</t>
  </si>
  <si>
    <t>Andrijana</t>
  </si>
  <si>
    <t>ETSI</t>
  </si>
  <si>
    <t>Dolby Sweden AB</t>
  </si>
  <si>
    <t>Samsung Research America</t>
  </si>
  <si>
    <t>Ericsson France S.A.S</t>
  </si>
  <si>
    <t>Cetinkaya</t>
  </si>
  <si>
    <t>Egemen</t>
  </si>
  <si>
    <t>Verizon Denmark</t>
  </si>
  <si>
    <t>Ben</t>
  </si>
  <si>
    <t>BJTU</t>
  </si>
  <si>
    <t>Cheng</t>
  </si>
  <si>
    <t>Sihan</t>
  </si>
  <si>
    <t>Tomorrow's Creation Labs</t>
  </si>
  <si>
    <t>chong</t>
  </si>
  <si>
    <t>vivian</t>
  </si>
  <si>
    <t>vivo Mobile Communication (H)</t>
  </si>
  <si>
    <t>Cloud</t>
  </si>
  <si>
    <t>Jason</t>
  </si>
  <si>
    <t>Coban</t>
  </si>
  <si>
    <t>Muhammed</t>
  </si>
  <si>
    <t>Cong</t>
  </si>
  <si>
    <t>Reflection B.V.</t>
  </si>
  <si>
    <t>Ding</t>
  </si>
  <si>
    <t>Shilin</t>
  </si>
  <si>
    <t>CCSA</t>
  </si>
  <si>
    <t>Panasonic Holdings Corporation</t>
  </si>
  <si>
    <t>Eitoku</t>
  </si>
  <si>
    <t>Haruka</t>
  </si>
  <si>
    <t>Engel</t>
  </si>
  <si>
    <t>Isaac</t>
  </si>
  <si>
    <t>Featherstone</t>
  </si>
  <si>
    <t>Walter</t>
  </si>
  <si>
    <t>Apple Benelux B.V. - Belgium</t>
  </si>
  <si>
    <t>Ing.</t>
  </si>
  <si>
    <t>Fotopoulou</t>
  </si>
  <si>
    <t>Eleni</t>
  </si>
  <si>
    <t>Frankkila</t>
  </si>
  <si>
    <t>Ericsson-LG Co., LTD</t>
  </si>
  <si>
    <t>Dolby France SAS</t>
  </si>
  <si>
    <t>Godoy</t>
  </si>
  <si>
    <t>Gabriela</t>
  </si>
  <si>
    <t>SDI Squared</t>
  </si>
  <si>
    <t>Gül</t>
  </si>
  <si>
    <t>Serhan</t>
  </si>
  <si>
    <t>InterDigital Canada</t>
  </si>
  <si>
    <t>Harada</t>
  </si>
  <si>
    <t>Akira</t>
  </si>
  <si>
    <t>Harper</t>
  </si>
  <si>
    <t>Colby</t>
  </si>
  <si>
    <t>Pivotal Commware</t>
  </si>
  <si>
    <t>Nokia France</t>
  </si>
  <si>
    <t>AT&amp;T Services, Inc.</t>
  </si>
  <si>
    <t>vivo Wisdom Technology</t>
  </si>
  <si>
    <t>Huang</t>
  </si>
  <si>
    <t>Chuangzeng</t>
  </si>
  <si>
    <t>Bytedance</t>
  </si>
  <si>
    <t>Husak</t>
  </si>
  <si>
    <t>Walt</t>
  </si>
  <si>
    <t>Dolby Germany GmbH</t>
  </si>
  <si>
    <t>Hynonen</t>
  </si>
  <si>
    <t>Olli</t>
  </si>
  <si>
    <t>Illahi</t>
  </si>
  <si>
    <t>Gazi Karam</t>
  </si>
  <si>
    <t>Inoue</t>
  </si>
  <si>
    <t>Yoshihiro</t>
  </si>
  <si>
    <t>NTT-AT Corp.</t>
  </si>
  <si>
    <t>Kaheman</t>
  </si>
  <si>
    <t>Kadierdan</t>
  </si>
  <si>
    <t>Kaippallimalil</t>
  </si>
  <si>
    <t>Futurewei</t>
  </si>
  <si>
    <t>ke</t>
  </si>
  <si>
    <t>xiaowan</t>
  </si>
  <si>
    <t>vivo Mobile Com. (Chongqing)</t>
  </si>
  <si>
    <t>Kentgens</t>
  </si>
  <si>
    <t>Maximilian</t>
  </si>
  <si>
    <t>DongYeon</t>
  </si>
  <si>
    <t>Samsung Shenzhen</t>
  </si>
  <si>
    <t>Hyesung</t>
  </si>
  <si>
    <t>Kiss</t>
  </si>
  <si>
    <t>Krisztian</t>
  </si>
  <si>
    <t>Apple Distribution Intl Ltd</t>
  </si>
  <si>
    <t>Bart</t>
  </si>
  <si>
    <t>Lam</t>
  </si>
  <si>
    <t>Maria</t>
  </si>
  <si>
    <t>LE MEUR</t>
  </si>
  <si>
    <t>Olivier</t>
  </si>
  <si>
    <t>InterDigital Pennsylvania</t>
  </si>
  <si>
    <t>Samsung Electronics Czech</t>
  </si>
  <si>
    <t>Hoyeon</t>
  </si>
  <si>
    <t>Samsung Nanjing</t>
  </si>
  <si>
    <t>Jay</t>
  </si>
  <si>
    <t>Verizon UK Ltd</t>
  </si>
  <si>
    <t>Arriver Software AB</t>
  </si>
  <si>
    <t>li</t>
  </si>
  <si>
    <t>jing</t>
  </si>
  <si>
    <t>Unicompay</t>
  </si>
  <si>
    <t>LI</t>
  </si>
  <si>
    <t>QIUTING</t>
  </si>
  <si>
    <t>Libunao</t>
  </si>
  <si>
    <t>Gerardo</t>
  </si>
  <si>
    <t>Lim</t>
  </si>
  <si>
    <t>Suhwan</t>
  </si>
  <si>
    <t>Lintervo</t>
  </si>
  <si>
    <t>Arvi</t>
  </si>
  <si>
    <t>Ericsson Japan K.K.</t>
  </si>
  <si>
    <t>Lyu</t>
  </si>
  <si>
    <t>Huazhang</t>
  </si>
  <si>
    <t>iQoo</t>
  </si>
  <si>
    <t>M Vamanan</t>
  </si>
  <si>
    <t>Apple (UK) Limited</t>
  </si>
  <si>
    <t>Mate</t>
  </si>
  <si>
    <t>Sujeet</t>
  </si>
  <si>
    <t>Nokia</t>
  </si>
  <si>
    <t>Mekuria</t>
  </si>
  <si>
    <t>Rufail</t>
  </si>
  <si>
    <t>Huawei Technologies France</t>
  </si>
  <si>
    <t>Moon</t>
  </si>
  <si>
    <t>Sang-Jun</t>
  </si>
  <si>
    <t>Mustapha</t>
  </si>
  <si>
    <t>Mona</t>
  </si>
  <si>
    <t>Apple AB Denmark</t>
  </si>
  <si>
    <t>Naghshin</t>
  </si>
  <si>
    <t>Vahid</t>
  </si>
  <si>
    <t>Norvell</t>
  </si>
  <si>
    <t>Erik</t>
  </si>
  <si>
    <t>Outters</t>
  </si>
  <si>
    <t>Pajunen</t>
  </si>
  <si>
    <t>Lauros</t>
  </si>
  <si>
    <t>Park</t>
  </si>
  <si>
    <t>Jungshin</t>
  </si>
  <si>
    <t>Podborski</t>
  </si>
  <si>
    <t>Dimitri</t>
  </si>
  <si>
    <t>Potetsianakis</t>
  </si>
  <si>
    <t>Emmanouil</t>
  </si>
  <si>
    <t>Orange</t>
  </si>
  <si>
    <t>Ramazanirend</t>
  </si>
  <si>
    <t>Elmira</t>
  </si>
  <si>
    <t>Nokia Solutions &amp; Networks (I)</t>
  </si>
  <si>
    <t>Regateiro</t>
  </si>
  <si>
    <t>Joao</t>
  </si>
  <si>
    <t>Reinhard</t>
  </si>
  <si>
    <t>Nokia Japan</t>
  </si>
  <si>
    <t>Riedmiller</t>
  </si>
  <si>
    <t>Jeffrey</t>
  </si>
  <si>
    <t>Saboorian</t>
  </si>
  <si>
    <t>Tony</t>
  </si>
  <si>
    <t>Futurewei Technologies</t>
  </si>
  <si>
    <t>Schaefer</t>
  </si>
  <si>
    <t>Son</t>
  </si>
  <si>
    <t>Jangwoo</t>
  </si>
  <si>
    <t>Verizon Sweden</t>
  </si>
  <si>
    <t>Srikanth</t>
  </si>
  <si>
    <t>Nagisetty</t>
  </si>
  <si>
    <t>Stoica</t>
  </si>
  <si>
    <t>Razvan-Andrei</t>
  </si>
  <si>
    <t>Lenovo Future Communications</t>
  </si>
  <si>
    <t>Suh</t>
  </si>
  <si>
    <t>Dongeun</t>
  </si>
  <si>
    <t>Sun</t>
  </si>
  <si>
    <t>Xiaowen</t>
  </si>
  <si>
    <t>vivo Mobile Communication (S)</t>
  </si>
  <si>
    <t>Tyagi</t>
  </si>
  <si>
    <t>Rishabh</t>
  </si>
  <si>
    <t>Venkatesh</t>
  </si>
  <si>
    <t>Sandesh</t>
  </si>
  <si>
    <t>Ittiam System Pvt Ltd</t>
  </si>
  <si>
    <t>VENMANI</t>
  </si>
  <si>
    <t>Daniel Philip</t>
  </si>
  <si>
    <t>Wu</t>
  </si>
  <si>
    <t>Nien</t>
  </si>
  <si>
    <t>Zhenhua</t>
  </si>
  <si>
    <t>Nanjing vivo Software Tech.</t>
  </si>
  <si>
    <t>Amy</t>
  </si>
  <si>
    <t>vivo Software Technology</t>
  </si>
  <si>
    <t>Yongjing</t>
  </si>
  <si>
    <t>ZHENG</t>
  </si>
  <si>
    <t>Jianhua</t>
  </si>
  <si>
    <t>Pengcheng laboratory</t>
  </si>
  <si>
    <t>Zia</t>
  </si>
  <si>
    <t>Waqar</t>
  </si>
  <si>
    <t>Apple Switzerland AG</t>
  </si>
  <si>
    <t>Teniou Gilles</t>
  </si>
  <si>
    <t>Kroon, Bart</t>
  </si>
  <si>
    <t>Champel MaryLuc</t>
  </si>
  <si>
    <t>Madhukar Budagavi</t>
  </si>
  <si>
    <t>Tue, 20 Aug 2024 10:57:08 +0000</t>
  </si>
  <si>
    <t>Tue, 20 Aug 2024 18:40:23 +0800</t>
  </si>
  <si>
    <t>Daniel VENMANI (Nokia)</t>
  </si>
  <si>
    <t>Tue, 20 Aug 2024 11:32:13 +0100</t>
  </si>
  <si>
    <t>Tue, 20 Aug 2024 18:26:44 +0800</t>
  </si>
  <si>
    <t>Tue, 20 Aug 2024 10:14:50 +0000</t>
  </si>
  <si>
    <t>Tue, 20 Aug 2024 11:44:46 +0200</t>
  </si>
  <si>
    <t>Tue, 20 Aug 2024 17:26:07 +0800</t>
  </si>
  <si>
    <t>Tue, 20 Aug 2024 17:03:53 +0800</t>
  </si>
  <si>
    <t>Tue, 20 Aug 2024 17:16:38 +0900</t>
  </si>
  <si>
    <t>Tue, 20 Aug 2024 16:40:47 +0900</t>
  </si>
  <si>
    <t>FW: SA4#129-e meeting invitation for Room2</t>
  </si>
  <si>
    <t>Andrijana Brekalo</t>
  </si>
  <si>
    <t>Tue, 20 Aug 2024 07:08:16 +0000</t>
  </si>
  <si>
    <t>Tue, 20 Aug 2024 15:57:13 +0900</t>
  </si>
  <si>
    <t>Tue, 20 Aug 2024 15:48:34 +0900</t>
  </si>
  <si>
    <t>Tue, 20 Aug 2024 14:39:45 +0800</t>
  </si>
  <si>
    <t>Tue, 20 Aug 2024 15:28:49 +0900</t>
  </si>
  <si>
    <t>Tue, 20 Aug 2024 15:18:21 +0900</t>
  </si>
  <si>
    <t>Tue, 20 Aug 2024 05:45:02 +0000</t>
  </si>
  <si>
    <t>Tue, 20 Aug 2024 05:34:25 +0000</t>
  </si>
  <si>
    <t>Tue, 20 Aug 2024 05:27:30 +0000</t>
  </si>
  <si>
    <t>Tue, 20 Aug 2024 14:27:13 +0900</t>
  </si>
  <si>
    <t>Tue, 20 Aug 2024 05:22:19 +0000</t>
  </si>
  <si>
    <t>Tue, 20 Aug 2024 05:14:03 +0000</t>
  </si>
  <si>
    <t>Tue, 20 Aug 2024 05:13:05 +0000</t>
  </si>
  <si>
    <t>Tue, 20 Aug 2024 14:11:43 +0900</t>
  </si>
  <si>
    <t>Tue, 20 Aug 2024 14:06:14 +0900</t>
  </si>
  <si>
    <t>Tue, 20 Aug 2024 13:01:06 +0800</t>
  </si>
  <si>
    <t>Tue, 20 Aug 2024 05:00:02 +0000</t>
  </si>
  <si>
    <t>Tue, 20 Aug 2024 04:51:14 +0000</t>
  </si>
  <si>
    <t>Tue, 20 Aug 2024 04:48:13 +0000</t>
  </si>
  <si>
    <t>Tue, 20 Aug 2024 04:46:37 +0000</t>
  </si>
  <si>
    <t>Tue, 20 Aug 2024 04:43:47 +0000</t>
  </si>
  <si>
    <t>Tue, 20 Aug 2024 04:35:41 +0000</t>
  </si>
  <si>
    <t>Tue, 20 Aug 2024 04:30:54 +0000</t>
  </si>
  <si>
    <t>Tue, 20 Aug 2024 04:27:15 +0000</t>
  </si>
  <si>
    <t>Tue, 20 Aug 2024 04:04:10 +0000</t>
  </si>
  <si>
    <t>Tue, 20 Aug 2024 03:59:17 +0000</t>
  </si>
  <si>
    <t>Tue, 20 Aug 2024 12:52:16 +0900</t>
  </si>
  <si>
    <t>Tue, 20 Aug 2024 03:19:11 +0000</t>
  </si>
  <si>
    <t>Tue, 20 Aug 2024 02:58:33 +0000</t>
  </si>
  <si>
    <t>Tue, 20 Aug 2024 02:49:15 +0000</t>
  </si>
  <si>
    <t>Stephan Wenger</t>
  </si>
  <si>
    <t>Tue, 20 Aug 2024 02:04:47 +0000</t>
  </si>
  <si>
    <t>Tue, 20 Aug 2024 01:36:19 +0000</t>
  </si>
  <si>
    <t>Tue, 20 Aug 2024 10:24:20 +0900</t>
  </si>
  <si>
    <t>Mon, 19 Aug 2024 23:14:48 +0000</t>
  </si>
  <si>
    <t>Mon, 19 Aug 2024 23:06:23 +0000</t>
  </si>
  <si>
    <t>Mon, 19 Aug 2024 22:40:21 +0000</t>
  </si>
  <si>
    <t>Mon, 19 Aug 2024 22:25:01 +0000</t>
  </si>
  <si>
    <t>Mon, 19 Aug 2024 22:12:57 +0000</t>
  </si>
  <si>
    <t>Mon, 19 Aug 2024 22:12:39 +0000</t>
  </si>
  <si>
    <t>Mon, 19 Aug 2024 22:09:55 +0000</t>
  </si>
  <si>
    <t>Mon, 19 Aug 2024 22:02:33 +0000</t>
  </si>
  <si>
    <t>Mon, 19 Aug 2024 21:39:30 +0000</t>
  </si>
  <si>
    <t>Mon, 19 Aug 2024 20:43:49 +0000</t>
  </si>
  <si>
    <t>Mon, 19 Aug 2024 20:22:49 +0000</t>
  </si>
  <si>
    <t>Mon, 19 Aug 2024 19:58:19 +0000</t>
  </si>
  <si>
    <t>Mon, 19 Aug 2024 19:35:41 +0000</t>
  </si>
  <si>
    <t>Gaëlle Martin-Cocher</t>
  </si>
  <si>
    <t>Mon, 19 Aug 2024 19:26:11 +0000</t>
  </si>
  <si>
    <t>Mon, 19 Aug 2024 19:24:31 +0000</t>
  </si>
  <si>
    <t>Mon, 19 Aug 2024 19:08:26 +0000</t>
  </si>
  <si>
    <t>Mon, 19 Aug 2024 18:46:25 +0000</t>
  </si>
  <si>
    <t>Mon, 19 Aug 2024 18:11:19 +0000</t>
  </si>
  <si>
    <t>Mon, 19 Aug 2024 18:04:19 +0000</t>
  </si>
  <si>
    <t>Mon, 19 Aug 2024 16:42:58 +0000</t>
  </si>
  <si>
    <t>Mon, 19 Aug 2024 16:28:38 +0000</t>
  </si>
  <si>
    <t>[LSin, FS_AVATAR, 1418&amp;1423&amp;1424, 22nd August 1200CEST] SA1/SA3/SA6 LS on mobile metaverse services</t>
  </si>
  <si>
    <t>Mon, 19 Aug 2024 16:24:01 +0000</t>
  </si>
  <si>
    <t>[LSin, FS_AI4Media, 1463, 22nd August 1200CEST] MPEG Video LS on FCM</t>
  </si>
  <si>
    <t>Mon, 19 Aug 2024 16:23:26 +0000</t>
  </si>
  <si>
    <t>[LSin, FS_AVATAR, 1462, 22nd August 1200CEST] MPEG System LS on Avatar Rep-format</t>
  </si>
  <si>
    <t>Mon, 19 Aug 2024 16:23:15 +0000</t>
  </si>
  <si>
    <t>[LSin, VOPS, 1461, 22nd August 1200CEST] MPEG System LS on MV-HEVC</t>
  </si>
  <si>
    <t>Mon, 19 Aug 2024 16:22:55 +0000</t>
  </si>
  <si>
    <t>Mon, 19 Aug 2024 16:04:59 +0000</t>
  </si>
  <si>
    <t>[FS_AI4Media, 1563, 20th August 1200CEST] Workplan</t>
  </si>
  <si>
    <t>Mon, 19 Aug 2024 13:37:44 +0000</t>
  </si>
  <si>
    <t>Mon, 19 Aug 2024 15:32:47 +0200</t>
  </si>
  <si>
    <t>Mon, 19 Aug 2024 21:23:59 +0800</t>
  </si>
  <si>
    <t>Mon, 19 Aug 2024 13:14:47 +0000</t>
  </si>
  <si>
    <t>Mon, 19 Aug 2024 13:03:51 +0000</t>
  </si>
  <si>
    <t>Mon, 19 Aug 2024 12:51:07 +0000</t>
  </si>
  <si>
    <t>Mon, 19 Aug 2024 12:50:14 +0000</t>
  </si>
  <si>
    <t>Mon, 19 Aug 2024 12:44:19 +0000</t>
  </si>
  <si>
    <t>[VOPS, 1480, 21st August 1200CEST] System Operation Points</t>
  </si>
  <si>
    <t>Mon, 19 Aug 2024 11:31:33 +0000</t>
  </si>
  <si>
    <t>[VOPS, 1478, 21st August 1200CEST] Completion of existing Capabilities</t>
  </si>
  <si>
    <t>Mon, 19 Aug 2024 11:31:29 +0000</t>
  </si>
  <si>
    <t>[FS_Beyond2D, 1493, 21st August 1200CEST] B2D workplan</t>
  </si>
  <si>
    <t>Mon, 19 Aug 2024 11:09:08 +0000</t>
  </si>
  <si>
    <t>VIDEO SWG sessions - Call for minute takers</t>
  </si>
  <si>
    <t>Mon, 19 Aug 2024 10:57:04 +0000</t>
  </si>
  <si>
    <t>[FS_FGS, 1482&amp;1596, 22nd August 1200CEST] Draft TR on FS_FGS</t>
  </si>
  <si>
    <t>Mon, 19 Aug 2024 10:42:53 +0000</t>
  </si>
  <si>
    <t>[FS_FGS, 1483, 22nd August 1200CEST] Proposed Updates to SID on FGS</t>
  </si>
  <si>
    <t>Mon, 19 Aug 2024 10:42:38 +0000</t>
  </si>
  <si>
    <t>Mon, 19 Aug 2024 08:24:11 +0000</t>
  </si>
  <si>
    <t>[FS_ARSpatial, 1608, 22nd August 1200CEST] Spatial Computing Functions</t>
  </si>
  <si>
    <t>Mon, 19 Aug 2024 08:21:16 +0000</t>
  </si>
  <si>
    <t>[FS_ARSpatial, 1605, 22nd August 1200CEST] Workplan</t>
  </si>
  <si>
    <t>Mon, 19 Aug 2024 08:21:08 +0000</t>
  </si>
  <si>
    <t>[FS_ARSpatial, 1607, 22nd August 1200CEST] Draft TR</t>
  </si>
  <si>
    <t>Mon, 19 Aug 2024 08:20:56 +0000</t>
  </si>
  <si>
    <t>[FS_AVATAR, 1591, 21st August 1200CEST] pCR on Reference Architecture Mapping to Non-IMS Services</t>
  </si>
  <si>
    <t>Mon, 19 Aug 2024 08:11:15 +0000</t>
  </si>
  <si>
    <t>[FS_AVATAR, 1515, 21st August 1200CEST] OpenXR Tracking Framework for Avatar</t>
  </si>
  <si>
    <t>Mon, 19 Aug 2024 08:11:00 +0000</t>
  </si>
  <si>
    <t>[FS_AVATAR, 1509, 21st August 1200CEST] pCR on IMS mapping</t>
  </si>
  <si>
    <t>Mon, 19 Aug 2024 08:10:46 +0000</t>
  </si>
  <si>
    <t>[FS_AVATAR, 1593, 21st August 1200CEST] Skeletal Information for Animation</t>
  </si>
  <si>
    <t>Mon, 19 Aug 2024 08:10:23 +0000</t>
  </si>
  <si>
    <t>[FS_AVATAR, 1590, 21st August 1200CEST] pCR on MPEG Avatar Rep-Format</t>
  </si>
  <si>
    <t>Mon, 19 Aug 2024 08:09:34 +0000</t>
  </si>
  <si>
    <t>[FS_AVATAR, 1517, 21st August 1200CEST] 3DGS Avatar Representation</t>
  </si>
  <si>
    <t>Mon, 19 Aug 2024 08:09:13 +0000</t>
  </si>
  <si>
    <t>[FS_AVATAR, 1565, 21st August 1200CEST] term “Digital Asset Container (DAC)”</t>
  </si>
  <si>
    <t>Mon, 19 Aug 2024 08:08:51 +0000</t>
  </si>
  <si>
    <t>[FS_AVATAR, 1516, 21st August 1200CEST] User-avatar authentication in AR calls</t>
  </si>
  <si>
    <t>Mon, 19 Aug 2024 08:08:28 +0000</t>
  </si>
  <si>
    <t>[FS_AVATAR, 1489, 21st August 1200CEST] Mesh-based avatar protection</t>
  </si>
  <si>
    <t>Mon, 19 Aug 2024 08:07:56 +0000</t>
  </si>
  <si>
    <t>[VOPS, 1527, 21st August 1200CEST] Updates for MV-HEVC</t>
  </si>
  <si>
    <t>Mon, 19 Aug 2024 07:54:15 +0000</t>
  </si>
  <si>
    <t>[VOPS, 1625, 21st August 1200CEST] On adding MV-HEVC capabilities for messaging</t>
  </si>
  <si>
    <t>Mon, 19 Aug 2024 07:54:00 +0000</t>
  </si>
  <si>
    <t>[VOPS, 1525, 21st August 1200CEST] Updates on codec string encoding for L-HEVC</t>
  </si>
  <si>
    <t>Mon, 19 Aug 2024 07:53:40 +0000</t>
  </si>
  <si>
    <t>[FS_Beyond2D, 1520, 21st August 1200CEST] Quality aspects of stereoscopic video content</t>
  </si>
  <si>
    <t>Mon, 19 Aug 2024 07:42:21 +0000</t>
  </si>
  <si>
    <t>[FS_Beyond2D, 1494, 21st August 1200CEST] Quality examples of the point cloud rep-format</t>
  </si>
  <si>
    <t>Mon, 19 Aug 2024 07:42:02 +0000</t>
  </si>
  <si>
    <t>[FS_Beyond2D, 1488, 21st August 1200CEST] Available Datasets, tools, softwares for Stereoscopic Video</t>
  </si>
  <si>
    <t>Mon, 19 Aug 2024 07:41:41 +0000</t>
  </si>
  <si>
    <t>[FS_Beyond2D, 1604&amp;1620, 21st August 1200CEST] Rep-formats - Dynamic Point Cloud</t>
  </si>
  <si>
    <t>Mon, 19 Aug 2024 07:41:28 +0000</t>
  </si>
  <si>
    <t>[FS_Beyond2D, 1519, 21st August 1200CEST] Rep-formats - 3D Gaussian Splatting (3DGS)</t>
  </si>
  <si>
    <t>Mon, 19 Aug 2024 07:41:03 +0000</t>
  </si>
  <si>
    <t>[FS_Beyond2D, 1518, 21st August 1200CEST] Rep-formats - Neural Radiance Fields (NeRF)</t>
  </si>
  <si>
    <t>Mon, 19 Aug 2024 07:40:49 +0000</t>
  </si>
  <si>
    <t>[FS_Beyond2D, 1481, 21st August 1200CEST] Rep-formats - Extended Stereoscopic Video</t>
  </si>
  <si>
    <t>Mon, 19 Aug 2024 07:40:26 +0000</t>
  </si>
  <si>
    <t>[FS_Beyond2D, 1618, 21st August 1200CEST] Streaming of B2D Produced VoD Content</t>
  </si>
  <si>
    <t>Mon, 19 Aug 2024 07:40:08 +0000</t>
  </si>
  <si>
    <t>[FS_Beyond2D, 1492, 21st August 1200CEST] Permanent Document</t>
  </si>
  <si>
    <t>Mon, 19 Aug 2024 07:39:44 +0000</t>
  </si>
  <si>
    <t>[FS_Beyond2D, 1491, 21st August 1200CEST] Draft TR 26.956</t>
  </si>
  <si>
    <t>Mon, 19 Aug 2024 07:38:49 +0000</t>
  </si>
  <si>
    <t>[FS_AI4Media, 1580, 20th August 1200CEST] Real-time Translation Test Scenario</t>
  </si>
  <si>
    <t>Mon, 19 Aug 2024 07:12:42 +0000</t>
  </si>
  <si>
    <t>[FS_AI4Media, 1586, 20th August 1200CEST] pCR on NNC results for compression of model data for ASR</t>
  </si>
  <si>
    <t>Mon, 19 Aug 2024 07:11:54 +0000</t>
  </si>
  <si>
    <t>[FS_AI4Media, 1556, 20th August 1200CEST] Evaluation Permanent Document v0.6.1</t>
  </si>
  <si>
    <t>Mon, 19 Aug 2024 07:11:41 +0000</t>
  </si>
  <si>
    <t>[FS_AI4Media, 1578, 20th August 1200CEST] Mapping to IMS using DC Applications</t>
  </si>
  <si>
    <t>Mon, 19 Aug 2024 07:11:24 +0000</t>
  </si>
  <si>
    <t>[FS_AI4Media, 1558, 20th August 1200CEST] On collaboration scenarios and use cases</t>
  </si>
  <si>
    <t>Mon, 19 Aug 2024 07:11:09 +0000</t>
  </si>
  <si>
    <t>[FS_AI4Media, 1557, 20th August 1200CEST] On architecture variants for collaboration scenarios</t>
  </si>
  <si>
    <t>Mon, 19 Aug 2024 07:11:00 +0000</t>
  </si>
  <si>
    <t>[FS_AI4Media, 1555, 20th August 1200CEST] pCR on update on Split AIML procedure</t>
  </si>
  <si>
    <t>Mon, 19 Aug 2024 07:10:33 +0000</t>
  </si>
  <si>
    <t>[FS_AI4Media, 1554, 20th August 1200CEST] pCR on compression metadata for split operations</t>
  </si>
  <si>
    <t>Mon, 19 Aug 2024 07:10:25 +0000</t>
  </si>
  <si>
    <t>[FS_AI4Media, 1553, 20th August 1200CEST] pCR on update metadata for split operations</t>
  </si>
  <si>
    <t>Mon, 19 Aug 2024 07:10:22 +0000</t>
  </si>
  <si>
    <t>[FS_AI4Media, 1552, 20th August 1200CEST] pCR on intermediate data compression editor note</t>
  </si>
  <si>
    <t>Mon, 19 Aug 2024 07:10:19 +0000</t>
  </si>
  <si>
    <t>[FS_AI4Media, 1551, 20th August 1200CEST] pCR on conclusions for split operations</t>
  </si>
  <si>
    <t>Mon, 19 Aug 2024 07:10:13 +0000</t>
  </si>
  <si>
    <t>[FS_AI4Media, 1508, 20th August 1200CEST] pCR on IMS mapping</t>
  </si>
  <si>
    <t>Mon, 19 Aug 2024 07:10:03 +0000</t>
  </si>
  <si>
    <t>[FS_AI4Media, 1440, 20th August 1200CEST] pCR on real-time communication scenarios</t>
  </si>
  <si>
    <t>Mon, 19 Aug 2024 07:09:51 +0000</t>
  </si>
  <si>
    <t>[FS_AI4Media, 1597, 20th August 1200CEST] Draft TR 26.927</t>
  </si>
  <si>
    <t>Mon, 19 Aug 2024 07:09:21 +0000</t>
  </si>
  <si>
    <t>Start of SA4#129-e meeting - VIDEO SWG</t>
  </si>
  <si>
    <t>Mon, 19 Aug 2024 07:05:36 +0000</t>
  </si>
  <si>
    <t>[FS_AVATAR, 1517, 21st August 1200CEST] 3DGS AvatarRepresentation</t>
  </si>
  <si>
    <t>S4-241440_NOK.docx</t>
  </si>
  <si>
    <t>240,6 KB</t>
  </si>
  <si>
    <t>S4-241558_r1 [FS_AI4Media] On collaboration scenarios and use cases.docx</t>
  </si>
  <si>
    <t>42 KB</t>
  </si>
  <si>
    <t>S4-241578_AI4Media_mapping_to_IMS_Samsung.docx</t>
  </si>
  <si>
    <t>133,1 KB</t>
  </si>
  <si>
    <t>S4-241604 [FS_Beyond2D] On Representation Formats - Dynamic Point Clouds_rufael.docx</t>
  </si>
  <si>
    <t>39,5 KB</t>
  </si>
  <si>
    <t>S4-241604_QCOM InterDigital.docx</t>
  </si>
  <si>
    <t>53,3 KB</t>
  </si>
  <si>
    <t>S4-241604_QCOM.docx</t>
  </si>
  <si>
    <t>45,8 KB</t>
  </si>
  <si>
    <t>S4-241620_QCOM InterDigital.docx</t>
  </si>
  <si>
    <t>246,4 KB</t>
  </si>
  <si>
    <t>S4-241620_QCOM.docx</t>
  </si>
  <si>
    <t>239,5 KB</t>
  </si>
  <si>
    <t>TR26.956-v0.0.4-Beyond2D_cl_rufael.docx</t>
  </si>
  <si>
    <t>240,2 KB</t>
  </si>
  <si>
    <t>Tue, 20 Aug 2024 11:43:35 +0000</t>
  </si>
  <si>
    <t>Yoshihiro Inoue</t>
  </si>
  <si>
    <t>Tue, 20 Aug 2024 11:42:36 +0000</t>
  </si>
  <si>
    <t>Tue, 20 Aug 2024 11:41:11 +0000</t>
  </si>
  <si>
    <t>Tue, 20 Aug 2024 11:39:07 +0000</t>
  </si>
  <si>
    <t>Tue, 20 Aug 2024 11:23:40 +0000</t>
  </si>
  <si>
    <t>Tue, 20 Aug 2024 11:11:08 +0000</t>
  </si>
  <si>
    <t>Tue, 20 Aug 2024 11:09:35 +0000</t>
  </si>
  <si>
    <t>S4-241551 [FS_AI4Media] pCR on conclusions for split operations-Rev01.docx</t>
  </si>
  <si>
    <t>50 KB</t>
  </si>
  <si>
    <t>S4-241554 [FS_AI4Media] pCR on compression metadata for split operationsRev01.docx</t>
  </si>
  <si>
    <t>51,8 KB</t>
  </si>
  <si>
    <t>S4-241552 [FS_AI4Media] pCR on intermediate data compression editor note.docx</t>
  </si>
  <si>
    <t>103,9 KB</t>
  </si>
  <si>
    <t>S4-241555 [FS_AI4Media] pCR on update on Split AIML procedure Rev01.docx</t>
  </si>
  <si>
    <t>200,8 KB</t>
  </si>
  <si>
    <t>S4-241604_XM.docx</t>
  </si>
  <si>
    <t>47 KB</t>
  </si>
  <si>
    <t>S4-241488_[FS_Beyond2D] Available Datasets, tools, softwares for Stereoscopic Video Test Sequences IDCC.docx</t>
  </si>
  <si>
    <t>1263 KB</t>
  </si>
  <si>
    <t>S4-241481-pCR26956-Stereo InterDigital.docx</t>
  </si>
  <si>
    <t>61,8 KB</t>
  </si>
  <si>
    <t>S4-241552 [FS_AI4Media] pCR on intermediate data compression editor note Rev01.docx</t>
  </si>
  <si>
    <t>155,8 KB</t>
  </si>
  <si>
    <t>S4-241520_[FS_Beyond2D] Quality aspects of stereoscopic video content InterDigital.docx</t>
  </si>
  <si>
    <t>394,6 KB</t>
  </si>
  <si>
    <t>S4-241440_rev1.docx</t>
  </si>
  <si>
    <t>257,5 KB</t>
  </si>
  <si>
    <t>Agenda</t>
  </si>
  <si>
    <t>S4-241604_XM InterDigital.docx</t>
  </si>
  <si>
    <t>49,3 KB</t>
  </si>
  <si>
    <t>S4-241481_NOK.docx</t>
  </si>
  <si>
    <t>60,7 KB</t>
  </si>
  <si>
    <t>S4-241520_InterDigital_NOK.docx</t>
  </si>
  <si>
    <t>395,9 KB</t>
  </si>
  <si>
    <t>S4-241519-pCR26956-3DGS-IDC.docx</t>
  </si>
  <si>
    <t>1210,4 KB</t>
  </si>
  <si>
    <t>S4-241553 [FS_AI4Media] pCR on update metadata for split operations-Rev01.docx</t>
  </si>
  <si>
    <t>56 KB</t>
  </si>
  <si>
    <t>S4-241551 [FS_AI4Media] pCR on conclusions for split operations-Rev02.docx</t>
  </si>
  <si>
    <t>55 KB</t>
  </si>
  <si>
    <t>S4-241552 [FS_AI4Media] pCR on intermediate data compression editor note Rev02.docx</t>
  </si>
  <si>
    <t>156,8 KB</t>
  </si>
  <si>
    <t>S4-241555 [FS_AI4Media] pCR on update on Split AIML procedure Rev02.docx</t>
  </si>
  <si>
    <t>201,3 KB</t>
  </si>
  <si>
    <t>S4-241518-pCR26956-NeRF_r1.docx</t>
  </si>
  <si>
    <t>144 KB</t>
  </si>
  <si>
    <t>S4-241519-pCR26956-3DGS_r1.docx</t>
  </si>
  <si>
    <t>1212,6 KB</t>
  </si>
  <si>
    <t>S4-241558_r2 [FS_AI4Media] On collaboration scenarios and use cases.docx</t>
  </si>
  <si>
    <t>42,9 KB</t>
  </si>
  <si>
    <t>S4-241516_avatar_authentication_r01.docx</t>
  </si>
  <si>
    <t>187,9 KB</t>
  </si>
  <si>
    <t>S4-241590_rev01.docx</t>
  </si>
  <si>
    <t>62,4 KB</t>
  </si>
  <si>
    <t>S4-241489_[FS_AVATAR] 3D watermarking for mesh-based avatar protection_v5_r1.docx</t>
  </si>
  <si>
    <t>288,6 KB</t>
  </si>
  <si>
    <t>S4-241494 [FS_Beyond2D] Quality examples point cloud format - InterDigital.docx</t>
  </si>
  <si>
    <t>27336,4 KB</t>
  </si>
  <si>
    <t>S4-241608_NOK.docx</t>
  </si>
  <si>
    <t>3196 KB</t>
  </si>
  <si>
    <t>S4-241509_r01.docx</t>
  </si>
  <si>
    <t>433,2 KB</t>
  </si>
  <si>
    <t>S4-241488_[FS_Beyond2D] Available Datasets, tools, softwares for Stereoscopic Video Test Sequences_r1.docx</t>
  </si>
  <si>
    <t>1261,2 KB</t>
  </si>
  <si>
    <t>S4-241481_InterDigital_NOK.docx</t>
  </si>
  <si>
    <t>62,9 KB</t>
  </si>
  <si>
    <t>S4-241481r01.docx</t>
  </si>
  <si>
    <t>65,1 KB</t>
  </si>
  <si>
    <t>Wed, 21 Aug 2024 11:45:52 +0000</t>
  </si>
  <si>
    <t>Wed, 21 Aug 2024 11:32:51 +0000</t>
  </si>
  <si>
    <t>Wed, 21 Aug 2024 11:31:28 +0000</t>
  </si>
  <si>
    <t>Wed, 21 Aug 2024 11:29:39 +0000</t>
  </si>
  <si>
    <t>Video SWG, Room2-DAY4, SA4#128-e</t>
  </si>
  <si>
    <t>Wed, 21 Aug 2024 11:28:51 +0000</t>
  </si>
  <si>
    <t>Wed, 21 Aug 2024 11:11:03 +0000</t>
  </si>
  <si>
    <t>Wed, 21 Aug 2024 11:08:37 +0000</t>
  </si>
  <si>
    <t>Wed, 21 Aug 2024 10:55:31 +0000</t>
  </si>
  <si>
    <t>Wed, 21 Aug 2024 10:46:46 +0000</t>
  </si>
  <si>
    <t>Wed, 21 Aug 2024 10:42:20 +0000</t>
  </si>
  <si>
    <t>Wed, 21 Aug 2024 10:40:24 +0000</t>
  </si>
  <si>
    <t>Wed, 21 Aug 2024 10:36:15 +0000</t>
  </si>
  <si>
    <t>Wed, 21 Aug 2024 10:02:41 +0000</t>
  </si>
  <si>
    <t>Wed, 21 Aug 2024 17:34:58 +0800</t>
  </si>
  <si>
    <t>Wed, 21 Aug 2024 09:12:25 +0000</t>
  </si>
  <si>
    <t>Wed, 21 Aug 2024 09:09:13 +0000</t>
  </si>
  <si>
    <t>Wed, 21 Aug 2024 09:02:18 +0000</t>
  </si>
  <si>
    <t>Wed, 21 Aug 2024 09:00:56 +0000</t>
  </si>
  <si>
    <t>Wed, 21 Aug 2024 08:57:53 +0000</t>
  </si>
  <si>
    <t>Wed, 21 Aug 2024 08:54:38 +0000</t>
  </si>
  <si>
    <t>Wed, 21 Aug 2024 10:41:24 +0200</t>
  </si>
  <si>
    <t>SA4#129-e meeting invitation for Room2</t>
  </si>
  <si>
    <t>Wed, 21 Aug 2024 08:40:56 +0000</t>
  </si>
  <si>
    <t>Wed, 21 Aug 2024 08:32:35 +0000</t>
  </si>
  <si>
    <t>Wed, 21 Aug 2024 08:25:09 +0000</t>
  </si>
  <si>
    <t>Wed, 21 Aug 2024 07:58:19 +0000</t>
  </si>
  <si>
    <t>Wed, 21 Aug 2024 07:56:03 +0000</t>
  </si>
  <si>
    <t>Wed, 21 Aug 2024 07:47:00 +0000</t>
  </si>
  <si>
    <t>Wed, 21 Aug 2024 14:47:25 +0800</t>
  </si>
  <si>
    <t>Wed, 21 Aug 2024 06:31:29 +0000</t>
  </si>
  <si>
    <t>Wed, 21 Aug 2024 06:26:06 +0000</t>
  </si>
  <si>
    <t>Wed, 21 Aug 2024 06:04:55 +0000</t>
  </si>
  <si>
    <t>Wed, 21 Aug 2024 05:39:13 +0000</t>
  </si>
  <si>
    <t>Wed, 21 Aug 2024 05:12:17 +0000</t>
  </si>
  <si>
    <t>Wed, 21 Aug 2024 05:09:22 +0000</t>
  </si>
  <si>
    <t>Wed, 21 Aug 2024 13:52:20 +0900</t>
  </si>
  <si>
    <t>Wed, 21 Aug 2024 12:41:06 +0800</t>
  </si>
  <si>
    <t>Wed, 21 Aug 2024 12:40:26 +0800</t>
  </si>
  <si>
    <t>Wed, 21 Aug 2024 12:36:01 +0800</t>
  </si>
  <si>
    <t>Wed, 21 Aug 2024 12:35:13 +0800</t>
  </si>
  <si>
    <t>Tue, 20 Aug 2024 22:33:03 +0000</t>
  </si>
  <si>
    <t>Tue, 20 Aug 2024 22:24:39 +0000</t>
  </si>
  <si>
    <t>Tue, 20 Aug 2024 22:16:01 +0000</t>
  </si>
  <si>
    <t>Tue, 20 Aug 2024 22:07:27 +0000</t>
  </si>
  <si>
    <t>Tue, 20 Aug 2024 21:57:16 +0000</t>
  </si>
  <si>
    <t>Tue, 20 Aug 2024 21:41:20 +0000</t>
  </si>
  <si>
    <t>Tue, 20 Aug 2024 19:56:39 +0000</t>
  </si>
  <si>
    <t>Tue, 20 Aug 2024 19:48:07 +0000</t>
  </si>
  <si>
    <t>Tue, 20 Aug 2024 19:46:14 +0000</t>
  </si>
  <si>
    <t>Tue, 20 Aug 2024 19:44:14 +0000</t>
  </si>
  <si>
    <t>Tue, 20 Aug 2024 19:42:59 +0000</t>
  </si>
  <si>
    <t>Tue, 20 Aug 2024 19:15:40 +0000</t>
  </si>
  <si>
    <t>Tue, 20 Aug 2024 18:15:26 +0000</t>
  </si>
  <si>
    <t>Tue, 20 Aug 2024 18:01:47 +0000</t>
  </si>
  <si>
    <t>Tue, 20 Aug 2024 17:32:44 +0000</t>
  </si>
  <si>
    <t>Wed, 21 Aug 2024 00:19:03 +0800</t>
  </si>
  <si>
    <t>Wed, 21 Aug 2024 00:14:51 +0800</t>
  </si>
  <si>
    <t>Rajan Laxman Joshi</t>
  </si>
  <si>
    <t>Tue, 20 Aug 2024 16:04:36 +0000</t>
  </si>
  <si>
    <t>Tue, 20 Aug 2024 15:30:25 +0000</t>
  </si>
  <si>
    <t>高飞（研究）</t>
  </si>
  <si>
    <t>Tue, 20 Aug 2024 22:39:20 +0800</t>
  </si>
  <si>
    <t>Tue, 20 Aug 2024 22:37:41 +0800</t>
  </si>
  <si>
    <t>Tue, 20 Aug 2024 14:30:08 +0000</t>
  </si>
  <si>
    <t>Tue, 20 Aug 2024 22:22:54 +0800</t>
  </si>
  <si>
    <t>Tue, 20 Aug 2024 14:02:38 +0000</t>
  </si>
  <si>
    <t>Tue, 20 Aug 2024 14:01:17 +0000</t>
  </si>
  <si>
    <t>Tue, 20 Aug 2024 13:46:43 +0000</t>
  </si>
  <si>
    <t>Tue, 20 Aug 2024 13:38:33 +0000</t>
  </si>
  <si>
    <t>Tue, 20 Aug 2024 21:33:28 +0800</t>
  </si>
  <si>
    <t>Tue, 20 Aug 2024 13:03:52 +0000</t>
  </si>
  <si>
    <t>Tue, 20 Aug 2024 12:42:18 +0000</t>
  </si>
  <si>
    <t>Tue, 20 Aug 2024 12:33:41 +0000</t>
  </si>
  <si>
    <t>Tue, 20 Aug 2024 12:25:23 +0000</t>
  </si>
  <si>
    <t>Tue, 20 Aug 2024 12:23:00 +0000</t>
  </si>
  <si>
    <t>Tue, 20 Aug 2024 12:21:57 +0000</t>
  </si>
  <si>
    <t>Tue, 20 Aug 2024 12:18:55 +0000</t>
  </si>
  <si>
    <t>Tue, 20 Aug 2024 12:02:51 +0000</t>
  </si>
  <si>
    <t>Tue, 20 Aug 2024 12:00:59 +0000</t>
  </si>
  <si>
    <t>Tue, 20 Aug 2024 11:59:08 +0000</t>
  </si>
  <si>
    <t>Tue, 20 Aug 2024 11:55:48 +0000</t>
  </si>
  <si>
    <t>Tue, 20 Aug 2024 11:54:09 +0000</t>
  </si>
  <si>
    <t>Tue, 20 Aug 2024 11:53:59 +0000</t>
  </si>
  <si>
    <t>Tue, 20 Aug 2024 11:51:45 +0000</t>
  </si>
  <si>
    <t>Tue, 20 Aug 2024 11:48:50 +0000</t>
  </si>
  <si>
    <t>Tue, 20 Aug 2024 11:48:49 +0000</t>
  </si>
  <si>
    <t>[FS_AI4Media, 1555, 20th August 1200CEST] pCR on update on Split AIML procedure Rev02</t>
  </si>
  <si>
    <t>[FS_AI4Media, 1553, 20th August 1200CEST] pCR on update metadata for split operations Rev 01</t>
  </si>
  <si>
    <t>[FS_AI4Media, 1552, 20th August 1200CEST] pCR on intermediate data compression editor note ReV02</t>
  </si>
  <si>
    <t>[FS_AI4Media, 1555, 20th August 1200CEST] pCR on update on Split AIML procedure Rev 01</t>
  </si>
  <si>
    <t>[FS_AI4Media, 1554, 20th August 1200CEST] pCR on compression metadata for split operations Rev 01</t>
  </si>
  <si>
    <t>S4-241604_QCOM_XM_InterDigital.docx</t>
  </si>
  <si>
    <t>57,7 KB</t>
  </si>
  <si>
    <t>S4-241520_r1.docx</t>
  </si>
  <si>
    <t>476,5 KB</t>
  </si>
  <si>
    <t>S4-241604-rev01.docx</t>
  </si>
  <si>
    <t>S4-241620-rev01.docx</t>
  </si>
  <si>
    <t>S4-241494 [FS_Beyond2D] Quality examples point cloud format - InterDigital-rev01.docx</t>
  </si>
  <si>
    <t>Wed, 21 Aug 2024 13:02:20 +0000</t>
  </si>
  <si>
    <t>Wed, 21 Aug 2024 12:53:39 +0000</t>
  </si>
  <si>
    <t>Wed, 21 Aug 2024 12:19:58 +0000</t>
  </si>
  <si>
    <t>Wed, 21 Aug 2024 12:08:27 +0000</t>
  </si>
  <si>
    <t>Wed, 21 Aug 2024 20:07:10 +0800</t>
  </si>
  <si>
    <t>Wed, 21 Aug 2024 20:03:13 +0800</t>
  </si>
  <si>
    <t>Wed, 21 Aug 2024 11:53:12 +0000</t>
  </si>
  <si>
    <t>Wed, 21 Aug 2024 11:48:59 +0000</t>
  </si>
  <si>
    <t>53,5 KB</t>
  </si>
  <si>
    <t>S4-24xxxx Cover page for presentation to TSG SA - TR 26.8xx v1.0.0.docx</t>
  </si>
  <si>
    <t>20,6 KB</t>
  </si>
  <si>
    <t>S4-241481r02_NOK_InterDigital.docx</t>
  </si>
  <si>
    <t>68,9 KB</t>
  </si>
  <si>
    <t>S4-24xxxx Cover page for presentation to TSG SA - TR 26.933 V1.0.0.docx</t>
  </si>
  <si>
    <t>S4-241528_r2.docx</t>
  </si>
  <si>
    <t>29,1 KB</t>
  </si>
  <si>
    <t>S4-241596r1.docx</t>
  </si>
  <si>
    <t>8140,8 KB</t>
  </si>
  <si>
    <t>S4-241620-rev03.docx</t>
  </si>
  <si>
    <t>251,1 KB</t>
  </si>
  <si>
    <t>S4-241480r01.docx</t>
  </si>
  <si>
    <t>47,2 KB</t>
  </si>
  <si>
    <t>S4-241528_r1.docx</t>
  </si>
  <si>
    <t>28,9 KB</t>
  </si>
  <si>
    <t>S4-24XXXX_Samsung reply LS to MPEG WG4 on FCM_Interdigital.docx</t>
  </si>
  <si>
    <t>29,2 KB</t>
  </si>
  <si>
    <t>S4-241518-pCR26956-NeRF_r4.docx</t>
  </si>
  <si>
    <t>142,7 KB</t>
  </si>
  <si>
    <t>S4-241493_[FS_Beyond2D]WorkplanV0.3_r2.docx</t>
  </si>
  <si>
    <t>248,2 KB</t>
  </si>
  <si>
    <t>S4-241481r02_NOK.docx</t>
  </si>
  <si>
    <t>67,5 KB</t>
  </si>
  <si>
    <t>S4-241518-pCR26956-NeRF_r3_NOK.docx</t>
  </si>
  <si>
    <t>147,6 KB</t>
  </si>
  <si>
    <t>S4-241481r02.docx</t>
  </si>
  <si>
    <t>67,2 KB</t>
  </si>
  <si>
    <t>S4-241620-rev02.docx</t>
  </si>
  <si>
    <t>250,4 KB</t>
  </si>
  <si>
    <t>S4-241518-pCR26956-NeRF_r3.docx</t>
  </si>
  <si>
    <t>142,8 KB</t>
  </si>
  <si>
    <t>S4-241509_r02.docx</t>
  </si>
  <si>
    <t>447,3 KB</t>
  </si>
  <si>
    <t>S4-241518r02_QCOM.docx</t>
  </si>
  <si>
    <t>144,5 KB</t>
  </si>
  <si>
    <t>S4-241493_[FS_Beyond2D]WorkplanV0.3_r1.docx</t>
  </si>
  <si>
    <t>251,2 KB</t>
  </si>
  <si>
    <t>S4-241591_r01.docx</t>
  </si>
  <si>
    <t>335,6 KB</t>
  </si>
  <si>
    <t>S4-24XXXX_Samsung reply LS to MPEG WG4 on FCM.docx</t>
  </si>
  <si>
    <t>23 KB</t>
  </si>
  <si>
    <t>S4-241518-pCR26956-NeRF_r2.docx</t>
  </si>
  <si>
    <t>141,6 KB</t>
  </si>
  <si>
    <t>S4-241563_r1 [FS_AI4Media] Proposed Updated Time and Work Plan v2.1.docx</t>
  </si>
  <si>
    <t>54,9 KB</t>
  </si>
  <si>
    <t>S4-241605_r01.docx</t>
  </si>
  <si>
    <t>42,2 KB</t>
  </si>
  <si>
    <t>S4-241553 [FS_AI4Media] pCR on update metadata for split operations-Rev01_QC.docx</t>
  </si>
  <si>
    <t>S4-241489_[FS_AVATAR] 3D watermarking for mesh-based avatar protection_v5_r2.docx</t>
  </si>
  <si>
    <t>287,1 KB</t>
  </si>
  <si>
    <t>S4-24XXXX reply LS to MPEG WG4 on FCM.docx</t>
  </si>
  <si>
    <t>22 KB</t>
  </si>
  <si>
    <t>S4-241608_r1.docx</t>
  </si>
  <si>
    <t>3922,6 KB</t>
  </si>
  <si>
    <t>S4-241525_r1.docx</t>
  </si>
  <si>
    <t>29 KB</t>
  </si>
  <si>
    <t>S4-241625_r1.docx</t>
  </si>
  <si>
    <t>28,5 KB</t>
  </si>
  <si>
    <t>S4-241518-pCR26956-NeRF_r1-IDC.docx</t>
  </si>
  <si>
    <t>S4-241481r03.docx</t>
  </si>
  <si>
    <t>69,3 KB</t>
  </si>
  <si>
    <t>S4-241553 [FS_AI4Media] pCR on update metadata for split operations-Rev02.docx</t>
  </si>
  <si>
    <t>56,6 KB</t>
  </si>
  <si>
    <t>Wed, 21 Aug 2024 22:32:06 +0000</t>
  </si>
  <si>
    <t>Wed, 21 Aug 2024 22:17:17 +0000</t>
  </si>
  <si>
    <t>Wed, 21 Aug 2024 22:10:06 +0000</t>
  </si>
  <si>
    <t>Wed, 21 Aug 2024 22:05:33 +0000</t>
  </si>
  <si>
    <t>Wed, 21 Aug 2024 22:02:27 +0000</t>
  </si>
  <si>
    <t>Wed, 21 Aug 2024 21:48:00 +0000</t>
  </si>
  <si>
    <t>Wed, 21 Aug 2024 21:29:15 +0000</t>
  </si>
  <si>
    <t>Wed, 21 Aug 2024 21:24:00 +0000</t>
  </si>
  <si>
    <t>Wed, 21 Aug 2024 21:20:20 +0000</t>
  </si>
  <si>
    <t>Wed, 21 Aug 2024 21:16:36 +0000</t>
  </si>
  <si>
    <t>Wed, 21 Aug 2024 20:55:55 +0000</t>
  </si>
  <si>
    <t>Wed, 21 Aug 2024 22:23:55 +0200</t>
  </si>
  <si>
    <t>Wed, 21 Aug 2024 20:23:40 +0000</t>
  </si>
  <si>
    <t>Wed, 21 Aug 2024 20:01:19 +0000</t>
  </si>
  <si>
    <t>Wed, 21 Aug 2024 21:57:09 +0200</t>
  </si>
  <si>
    <t>Wed, 21 Aug 2024 20:42:56 +0200</t>
  </si>
  <si>
    <t>Lee, Brian</t>
  </si>
  <si>
    <t>Wed, 21 Aug 2024 16:56:38 +0000</t>
  </si>
  <si>
    <t>Wed, 21 Aug 2024 15:13:03 +0000</t>
  </si>
  <si>
    <t>Wed, 21 Aug 2024 14:02:15 +0000</t>
  </si>
  <si>
    <t>Thu, 22 Aug 2024 12:53:14 +0000</t>
  </si>
  <si>
    <t>Thu, 22 Aug 2024 12:51:11 +0000</t>
  </si>
  <si>
    <t>Thu, 22 Aug 2024 12:51:09 +0000</t>
  </si>
  <si>
    <t>Thu, 22 Aug 2024 12:40:33 +0000</t>
  </si>
  <si>
    <t>Thu, 22 Aug 2024 12:31:37 +0000</t>
  </si>
  <si>
    <t>Thu, 22 Aug 2024 12:30:38 +0000</t>
  </si>
  <si>
    <t>[VOPS] Draft Work Plan 0.0.7</t>
  </si>
  <si>
    <t>Thu, 22 Aug 2024 14:29:06 +0200</t>
  </si>
  <si>
    <t>Thu, 22 Aug 2024 11:54:43 +0000</t>
  </si>
  <si>
    <t>Thu, 22 Aug 2024 11:51:05 +0000</t>
  </si>
  <si>
    <t>Thu, 22 Aug 2024 11:40:57 +0000</t>
  </si>
  <si>
    <t>Thu, 22 Aug 2024 11:29:06 +0000</t>
  </si>
  <si>
    <t>Thu, 22 Aug 2024 11:20:12 +0000</t>
  </si>
  <si>
    <t>Thu, 22 Aug 2024 11:03:31 +0000</t>
  </si>
  <si>
    <t>Thu, 22 Aug 2024 11:02:33 +0000</t>
  </si>
  <si>
    <t>Thu, 22 Aug 2024 18:58:35 +0800</t>
  </si>
  <si>
    <t>Thu, 22 Aug 2024 10:54:32 +0000</t>
  </si>
  <si>
    <t>Thu, 22 Aug 2024 18:38:25 +0800</t>
  </si>
  <si>
    <t>Thu, 22 Aug 2024 10:37:23 +0000</t>
  </si>
  <si>
    <t>Thu, 22 Aug 2024 10:36:20 +0000</t>
  </si>
  <si>
    <t>Thu, 22 Aug 2024 10:33:13 +0000</t>
  </si>
  <si>
    <t>Thu, 22 Aug 2024 10:19:27 +0000</t>
  </si>
  <si>
    <t>Thu, 22 Aug 2024 10:19:11 +0000</t>
  </si>
  <si>
    <t>Thu, 22 Aug 2024 10:05:24 +0000</t>
  </si>
  <si>
    <t>Thu, 22 Aug 2024 10:05:15 +0000</t>
  </si>
  <si>
    <t>Thu, 22 Aug 2024 09:51:07 +0000</t>
  </si>
  <si>
    <t>Thu, 22 Aug 2024 17:24:45 +0800</t>
  </si>
  <si>
    <t>Thu, 22 Aug 2024 09:20:33 +0000</t>
  </si>
  <si>
    <t>Thu, 22 Aug 2024 09:19:06 +0000</t>
  </si>
  <si>
    <t>Thu, 22 Aug 2024 09:16:36 +0000</t>
  </si>
  <si>
    <t>Thu, 22 Aug 2024 08:55:23 +0000</t>
  </si>
  <si>
    <t>Thu, 22 Aug 2024 08:44:43 +0000</t>
  </si>
  <si>
    <t>Thu, 22 Aug 2024 08:36:20 +0000</t>
  </si>
  <si>
    <t>Thu, 22 Aug 2024 16:08:00 +0800</t>
  </si>
  <si>
    <t>Thu, 22 Aug 2024 09:41:26 +0200</t>
  </si>
  <si>
    <t>Thu, 22 Aug 2024 07:38:54 +0000</t>
  </si>
  <si>
    <t>Thu, 22 Aug 2024 16:38:11 +0900</t>
  </si>
  <si>
    <t>Thu, 22 Aug 2024 14:57:38 +0800</t>
  </si>
  <si>
    <t>Thu, 22 Aug 2024 06:19:36 +0000</t>
  </si>
  <si>
    <t>Thu, 22 Aug 2024 05:49:04 +0000</t>
  </si>
  <si>
    <t>Thu, 22 Aug 2024 04:29:15 +0000</t>
  </si>
  <si>
    <t>Thu, 22 Aug 2024 04:22:13 +0000</t>
  </si>
  <si>
    <t>Thu, 22 Aug 2024 10:45:00 +0800</t>
  </si>
  <si>
    <t>Wed, 21 Aug 2024 23:21:51 +0000</t>
  </si>
  <si>
    <t>[FS_Beyond2D, 1518, 21st August 1200CEST] Rep-formats-NeuralRadiance Fields (NeRF)</t>
  </si>
  <si>
    <t>[FS_Beyond2D, 1518, 21st August 1200CEST] Rep-formats -NeuralRadiance Fields (NeRF)</t>
  </si>
  <si>
    <t>Tentative reply LS to MPEG on FCM</t>
  </si>
  <si>
    <t>Thu, 22 Aug 2024 16:58:12 +0000</t>
  </si>
  <si>
    <t>Thu, 22 Aug 2024 15:34:15 +0000</t>
  </si>
  <si>
    <t>Thu, 22 Aug 2024 13:47:09 +0000</t>
  </si>
  <si>
    <t>Thu, 22 Aug 2024 13:20:01 +0000</t>
  </si>
  <si>
    <t xml:space="preserve">	2024/08/22 15:17</t>
  </si>
  <si>
    <t>S4-241558_r2 [FS_AI4Media] On collaboration scenarios and use cases-GT.docx</t>
  </si>
  <si>
    <t>42,6 KB</t>
  </si>
  <si>
    <t>S4-241555 [FS_AI4Media] pCR on update on Split AIML procedure Rev02-GT.docx</t>
  </si>
  <si>
    <t>198,7 KB</t>
  </si>
  <si>
    <t>S4-24xxxx Cover page for presentation to TSG SA - TR 26.8xx v1.0.0-r1.docx</t>
  </si>
  <si>
    <t>S4-241596r2.docx</t>
  </si>
  <si>
    <t>8141 KB</t>
  </si>
  <si>
    <t>S4-241552 [FS_AI4Media] pCR on intermediate data compression editor note Rev02-GT.docx</t>
  </si>
  <si>
    <t>348,9 KB</t>
  </si>
  <si>
    <t>S4-241551 [FS_AI4Media] pCR on conclusions for split operations-Rev02-GT.docx</t>
  </si>
  <si>
    <t>55,2 KB</t>
  </si>
  <si>
    <t>S4-241689_AI4Media_mapping_to_IMS-GT.docx</t>
  </si>
  <si>
    <t>134 KB</t>
  </si>
  <si>
    <t>S4-241607_r01.docx</t>
  </si>
  <si>
    <t>113,4 KB</t>
  </si>
  <si>
    <t>S4-241591_r02.docx</t>
  </si>
  <si>
    <t>516,1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</si>
</sst>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10" x14ac:knownFonts="1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/>
      <diagonal/>
    </border>
    <border>
      <left style="medium">
        <color rgb="FFDEDEDE"/>
      </left>
      <right style="medium">
        <color rgb="FFDEDEDE"/>
      </right>
      <top/>
      <bottom style="medium">
        <color rgb="FFDEDEDE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0" xfId="0" applyFont="1"/>
    <xf numFmtId="0" fontId="6" fillId="0" borderId="0" xfId="0" applyFont="1" applyAlignment="1">
      <alignment wrapText="1"/>
    </xf>
    <xf numFmtId="0" fontId="4" fillId="5" borderId="1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8" fillId="0" borderId="0" xfId="0" applyFont="1"/>
    <xf numFmtId="0" fontId="7" fillId="0" borderId="7" xfId="1" applyFont="1" applyFill="1" applyBorder="1" applyAlignment="1">
      <alignment horizontal="left" vertical="center" wrapText="1"/>
    </xf>
    <xf numFmtId="14" fontId="8" fillId="0" borderId="0" xfId="0" applyNumberFormat="1" applyFont="1"/>
    <xf numFmtId="164" fontId="8" fillId="0" borderId="0" xfId="0" applyNumberFormat="1" applyFont="1"/>
    <xf numFmtId="2" fontId="8" fillId="0" borderId="0" xfId="0" applyNumberFormat="1" applyFont="1"/>
    <xf numFmtId="165" fontId="8" fillId="0" borderId="0" xfId="0" applyNumberFormat="1" applyFont="1"/>
    <xf numFmtId="0" fontId="8" fillId="4" borderId="0" xfId="0" applyFont="1" applyFill="1"/>
    <xf numFmtId="0" fontId="9" fillId="6" borderId="0" xfId="0" applyFont="1" applyFill="1" applyBorder="1" applyAlignment="1">
      <alignment vertical="center" wrapText="1"/>
    </xf>
    <xf numFmtId="0" fontId="7" fillId="6" borderId="10" xfId="1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/>
    </xf>
    <xf numFmtId="0" fontId="7" fillId="4" borderId="8" xfId="1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7" fillId="4" borderId="10" xfId="1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/>
    </xf>
    <xf numFmtId="0" fontId="7" fillId="0" borderId="8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7" fillId="0" borderId="10" xfId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6" borderId="11" xfId="0" applyFont="1" applyFill="1" applyBorder="1"/>
    <xf numFmtId="0" fontId="8" fillId="6" borderId="0" xfId="0" applyFont="1" applyFill="1"/>
    <xf numFmtId="0" fontId="7" fillId="6" borderId="11" xfId="1" applyFont="1" applyFill="1" applyBorder="1" applyAlignment="1">
      <alignment horizontal="left" vertical="center" wrapText="1" indent="1"/>
    </xf>
    <xf numFmtId="0" fontId="9" fillId="6" borderId="11" xfId="0" applyFont="1" applyFill="1" applyBorder="1" applyAlignment="1">
      <alignment vertical="center" wrapText="1"/>
    </xf>
    <xf numFmtId="0" fontId="7" fillId="4" borderId="9" xfId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7" fillId="7" borderId="11" xfId="1" applyFont="1" applyFill="1" applyBorder="1" applyAlignment="1">
      <alignment horizontal="left" vertical="center" wrapText="1" indent="1"/>
    </xf>
    <xf numFmtId="0" fontId="7" fillId="8" borderId="11" xfId="1" applyFont="1" applyFill="1" applyBorder="1" applyAlignment="1">
      <alignment horizontal="left" vertical="center" wrapText="1" indent="1"/>
    </xf>
    <xf numFmtId="0" fontId="9" fillId="8" borderId="11" xfId="0" applyFont="1" applyFill="1" applyBorder="1" applyAlignment="1">
      <alignment vertical="center" wrapText="1"/>
    </xf>
    <xf numFmtId="22" fontId="6" fillId="5" borderId="13" xfId="0" applyNumberFormat="1" applyFont="1" applyFill="1" applyBorder="1" applyAlignment="1">
      <alignment vertical="center"/>
    </xf>
    <xf numFmtId="0" fontId="7" fillId="7" borderId="8" xfId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/>
    </xf>
    <xf numFmtId="0" fontId="9" fillId="7" borderId="0" xfId="0" applyFont="1" applyFill="1" applyAlignment="1">
      <alignment vertical="center" wrapText="1"/>
    </xf>
    <xf numFmtId="0" fontId="7" fillId="7" borderId="9" xfId="1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vertical="center"/>
    </xf>
    <xf numFmtId="0" fontId="7" fillId="7" borderId="10" xfId="1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/>
    </xf>
    <xf numFmtId="22" fontId="9" fillId="6" borderId="14" xfId="0" applyNumberFormat="1" applyFont="1" applyFill="1" applyBorder="1" applyAlignment="1">
      <alignment horizontal="left" vertical="center" wrapText="1" indent="1"/>
    </xf>
    <xf numFmtId="0" fontId="8" fillId="6" borderId="14" xfId="0" applyFont="1" applyFill="1" applyBorder="1"/>
    <xf numFmtId="22" fontId="9" fillId="6" borderId="0" xfId="0" applyNumberFormat="1" applyFont="1" applyFill="1" applyBorder="1" applyAlignment="1">
      <alignment horizontal="left" vertical="center" wrapText="1" indent="1"/>
    </xf>
    <xf numFmtId="22" fontId="9" fillId="7" borderId="0" xfId="0" applyNumberFormat="1" applyFont="1" applyFill="1" applyBorder="1" applyAlignment="1">
      <alignment horizontal="left" vertical="center" wrapText="1" indent="1"/>
    </xf>
    <xf numFmtId="22" fontId="9" fillId="0" borderId="14" xfId="0" applyNumberFormat="1" applyFont="1" applyBorder="1" applyAlignment="1">
      <alignment horizontal="left" vertical="center" wrapText="1" indent="1"/>
    </xf>
    <xf numFmtId="0" fontId="9" fillId="0" borderId="11" xfId="0" applyFont="1" applyBorder="1" applyAlignment="1">
      <alignment vertical="center" wrapText="1"/>
    </xf>
    <xf numFmtId="22" fontId="9" fillId="7" borderId="0" xfId="0" applyNumberFormat="1" applyFont="1" applyFill="1" applyAlignment="1">
      <alignment horizontal="left" vertical="center" wrapText="1" indent="1"/>
    </xf>
    <xf numFmtId="0" fontId="7" fillId="7" borderId="0" xfId="1" applyFont="1" applyFill="1" applyBorder="1" applyAlignment="1">
      <alignment horizontal="left" vertical="center" wrapText="1" indent="1"/>
    </xf>
    <xf numFmtId="0" fontId="7" fillId="6" borderId="0" xfId="1" applyFont="1" applyFill="1" applyBorder="1" applyAlignment="1">
      <alignment horizontal="left" vertical="center" wrapText="1" indent="1"/>
    </xf>
    <xf numFmtId="0" fontId="7" fillId="8" borderId="8" xfId="1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/>
    </xf>
    <xf numFmtId="0" fontId="9" fillId="8" borderId="0" xfId="0" applyFont="1" applyFill="1" applyAlignment="1">
      <alignment vertical="center" wrapText="1"/>
    </xf>
    <xf numFmtId="0" fontId="7" fillId="8" borderId="10" xfId="1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9" fillId="8" borderId="6" xfId="0" applyFont="1" applyFill="1" applyBorder="1" applyAlignment="1">
      <alignment vertical="center"/>
    </xf>
    <xf numFmtId="0" fontId="7" fillId="8" borderId="9" xfId="1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vertical="center"/>
    </xf>
    <xf numFmtId="22" fontId="9" fillId="8" borderId="14" xfId="0" applyNumberFormat="1" applyFont="1" applyFill="1" applyBorder="1" applyAlignment="1">
      <alignment horizontal="left" vertical="center" wrapText="1" indent="1"/>
    </xf>
    <xf numFmtId="0" fontId="7" fillId="8" borderId="0" xfId="1" applyFont="1" applyFill="1" applyAlignment="1">
      <alignment horizontal="left" vertical="center" wrapText="1" indent="1"/>
    </xf>
    <xf numFmtId="22" fontId="9" fillId="8" borderId="0" xfId="0" applyNumberFormat="1" applyFont="1" applyFill="1" applyAlignment="1">
      <alignment horizontal="left" vertical="center" wrapText="1" indent="1"/>
    </xf>
    <xf numFmtId="22" fontId="9" fillId="8" borderId="0" xfId="0" applyNumberFormat="1" applyFont="1" applyFill="1" applyBorder="1" applyAlignment="1">
      <alignment horizontal="left" vertical="center" wrapText="1" indent="1"/>
    </xf>
    <xf numFmtId="0" fontId="7" fillId="8" borderId="0" xfId="1" applyFont="1" applyFill="1" applyBorder="1" applyAlignment="1">
      <alignment horizontal="left" vertical="center" wrapText="1" indent="1"/>
    </xf>
    <xf numFmtId="0" fontId="7" fillId="7" borderId="0" xfId="1" applyFont="1" applyFill="1" applyAlignment="1">
      <alignment horizontal="left" vertical="center" wrapText="1" indent="1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sz val="8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299</xdr:row>
      <xdr:rowOff>0</xdr:rowOff>
    </xdr:from>
    <xdr:to>
      <xdr:col>2</xdr:col>
      <xdr:colOff>161925</xdr:colOff>
      <xdr:row>299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A8B66619-64B5-44A4-861A-D44D274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73736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309" totalsRowShown="0" headerRowDxfId="1" dataDxfId="0" tableBorderDxfId="10" headerRowCellStyle="Hyperlink">
  <autoFilter ref="A1:H309" xr:uid="{6BAD20C7-613A-4B10-89DA-DD3950A8FFEE}"/>
  <sortState xmlns:xlrd2="http://schemas.microsoft.com/office/spreadsheetml/2017/richdata2" ref="A2:H309">
    <sortCondition ref="A2:A16"/>
    <sortCondition ref="D2:D16"/>
    <sortCondition ref="G2:G16"/>
  </sortState>
  <tableColumns count="8">
    <tableColumn id="1" xr3:uid="{F360B7CA-B0D6-411E-BAF7-DD617F7DF1DB}" name="Subject" dataDxfId="9" dataCellStyle="Hyperlink"/>
    <tableColumn id="2" xr3:uid="{1713A670-5CBF-4BAA-9F06-C2C65FF5FCC7}" name="From" dataDxfId="8"/>
    <tableColumn id="3" xr3:uid="{B28E1FC6-8051-4AA3-8A9C-7C86D8AC1533}" name="Date " dataDxfId="7"/>
    <tableColumn id="4" xr3:uid="{5E617FE2-42BB-47EB-9415-6AA44D3B3AE2}" name="New Date" dataDxfId="6">
      <calculatedColumnFormula>MID(C2, 6, 11)+Table1[[#This Row],[Day]]</calculatedColumnFormula>
    </tableColumn>
    <tableColumn id="5" xr3:uid="{32E2CB9A-8721-49D0-B2F0-C5AB3CFE249C}" name="Time" dataDxfId="5">
      <calculatedColumnFormula>TIMEVALUE(MID(C2,17,9))</calculatedColumnFormula>
    </tableColumn>
    <tableColumn id="6" xr3:uid="{9850471A-CF79-492C-A392-8B01648BE383}" name="SHIFT" dataDxfId="4">
      <calculatedColumnFormula>_xlfn.NUMBERVALUE(MID(C2,26,6))/100</calculatedColumnFormula>
    </tableColumn>
    <tableColumn id="7" xr3:uid="{418BB927-1E46-446A-AE08-9415035FA6C1}" name="New Time" dataDxfId="3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2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AA28D4-E28C-42F1-BCFE-A71BF88257E6}" name="Table2" displayName="Table2" ref="A1:E155" totalsRowShown="0">
  <autoFilter ref="A1:E155" xr:uid="{84AA28D4-E28C-42F1-BCFE-A71BF88257E6}"/>
  <tableColumns count="5">
    <tableColumn id="1" xr3:uid="{8FF95EBE-C0CF-4B23-A917-3BBAB4928520}" name="TITLE"/>
    <tableColumn id="2" xr3:uid="{8DB8BEB2-58D7-48DC-89AD-AD87B187FBEB}" name="Family Name"/>
    <tableColumn id="3" xr3:uid="{6C3AE9EC-5F6D-4A86-BC5E-622759DECCD3}" name="Given Name"/>
    <tableColumn id="4" xr3:uid="{10E6CEC2-10B9-4778-BB8D-12DA943A3B97}" name="Organization Represented"/>
    <tableColumn id="5" xr3:uid="{2DAB2A1F-9B46-4B78-B09C-93E533B022D9}" name="Pres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ade37577.2408D&amp;S=" TargetMode="External"/><Relationship Id="rId21" Type="http://schemas.openxmlformats.org/officeDocument/2006/relationships/hyperlink" Target="https://list.etsi.org/scripts/wa.exe?A2=3GPP_TSG_SA_WG4_VIDEO;46647444.2408C&amp;S=" TargetMode="External"/><Relationship Id="rId42" Type="http://schemas.openxmlformats.org/officeDocument/2006/relationships/hyperlink" Target="https://list.etsi.org/scripts/wa.exe?A2=3GPP_TSG_SA_WG4_VIDEO;2ae83892.2408C&amp;S=" TargetMode="External"/><Relationship Id="rId63" Type="http://schemas.openxmlformats.org/officeDocument/2006/relationships/hyperlink" Target="https://list.etsi.org/scripts/wa.exe?A2=3GPP_TSG_SA_WG4_VIDEO;51020c94.2408C&amp;S=" TargetMode="External"/><Relationship Id="rId84" Type="http://schemas.openxmlformats.org/officeDocument/2006/relationships/hyperlink" Target="https://list.etsi.org/scripts/wa.exe?A2=3GPP_TSG_SA_WG4_VIDEO;d52fdfe8.2408C&amp;S=" TargetMode="External"/><Relationship Id="rId138" Type="http://schemas.openxmlformats.org/officeDocument/2006/relationships/hyperlink" Target="https://list.etsi.org/scripts/wa.exe?A2=3GPP_TSG_SA_WG4_VIDEO;50bf0194.2408D&amp;S=" TargetMode="External"/><Relationship Id="rId159" Type="http://schemas.openxmlformats.org/officeDocument/2006/relationships/hyperlink" Target="https://list.etsi.org/scripts/wa.exe?A2=3GPP_TSG_SA_WG4_VIDEO;8271ae14.2408C&amp;S=" TargetMode="External"/><Relationship Id="rId170" Type="http://schemas.openxmlformats.org/officeDocument/2006/relationships/table" Target="../tables/table1.xml"/><Relationship Id="rId107" Type="http://schemas.openxmlformats.org/officeDocument/2006/relationships/hyperlink" Target="https://list.etsi.org/scripts/wa.exe?A2=3GPP_TSG_SA_WG4_VIDEO;ac679d1a.2408D&amp;S=" TargetMode="External"/><Relationship Id="rId11" Type="http://schemas.openxmlformats.org/officeDocument/2006/relationships/hyperlink" Target="https://list.etsi.org/scripts/wa.exe?A2=3GPP_TSG_SA_WG4_VIDEO;83dc1d96.2408C&amp;S=" TargetMode="External"/><Relationship Id="rId32" Type="http://schemas.openxmlformats.org/officeDocument/2006/relationships/hyperlink" Target="https://list.etsi.org/scripts/wa.exe?A2=3GPP_TSG_SA_WG4_VIDEO;87d0c0ed.2408C&amp;S=" TargetMode="External"/><Relationship Id="rId53" Type="http://schemas.openxmlformats.org/officeDocument/2006/relationships/hyperlink" Target="https://list.etsi.org/scripts/wa.exe?A2=3GPP_TSG_SA_WG4_VIDEO;c14fc4ed.2408C&amp;S=" TargetMode="External"/><Relationship Id="rId74" Type="http://schemas.openxmlformats.org/officeDocument/2006/relationships/hyperlink" Target="https://list.etsi.org/scripts/wa.exe?A2=3GPP_TSG_SA_WG4_VIDEO;888f6257.2408C&amp;S=" TargetMode="External"/><Relationship Id="rId128" Type="http://schemas.openxmlformats.org/officeDocument/2006/relationships/hyperlink" Target="https://list.etsi.org/scripts/wa.exe?A2=3GPP_TSG_SA_WG4_VIDEO;d7ca4970.2408D&amp;S=" TargetMode="External"/><Relationship Id="rId149" Type="http://schemas.openxmlformats.org/officeDocument/2006/relationships/hyperlink" Target="https://list.etsi.org/scripts/wa.exe?A2=3GPP_TSG_SA_WG4_VIDEO;b64186b7.2408C&amp;S=" TargetMode="External"/><Relationship Id="rId5" Type="http://schemas.openxmlformats.org/officeDocument/2006/relationships/hyperlink" Target="https://list.etsi.org/scripts/wa.exe?A2=3GPP_TSG_SA_WG4_VIDEO;d7fb8632.2408C&amp;S=" TargetMode="External"/><Relationship Id="rId95" Type="http://schemas.openxmlformats.org/officeDocument/2006/relationships/hyperlink" Target="https://list.etsi.org/scripts/wa.exe?A2=3GPP_TSG_SA_WG4_VIDEO;69a2c4a9.2408C&amp;S=" TargetMode="External"/><Relationship Id="rId160" Type="http://schemas.openxmlformats.org/officeDocument/2006/relationships/hyperlink" Target="https://list.etsi.org/scripts/wa.exe?A2=3GPP_TSG_SA_WG4_VIDEO;e0ef9137.2408C&amp;S=" TargetMode="External"/><Relationship Id="rId22" Type="http://schemas.openxmlformats.org/officeDocument/2006/relationships/hyperlink" Target="https://list.etsi.org/scripts/wa.exe?A2=3GPP_TSG_SA_WG4_VIDEO;3e19b0ad.2408C&amp;S=" TargetMode="External"/><Relationship Id="rId43" Type="http://schemas.openxmlformats.org/officeDocument/2006/relationships/hyperlink" Target="https://list.etsi.org/scripts/wa.exe?A2=3GPP_TSG_SA_WG4_VIDEO;9ccb0ae3.2408C&amp;S=" TargetMode="External"/><Relationship Id="rId64" Type="http://schemas.openxmlformats.org/officeDocument/2006/relationships/hyperlink" Target="https://list.etsi.org/scripts/wa.exe?A2=3GPP_TSG_SA_WG4_VIDEO;e0b17840.2408C&amp;S=" TargetMode="External"/><Relationship Id="rId118" Type="http://schemas.openxmlformats.org/officeDocument/2006/relationships/hyperlink" Target="https://list.etsi.org/scripts/wa.exe?A2=3GPP_TSG_SA_WG4_VIDEO;a95ac280.2408D&amp;S=" TargetMode="External"/><Relationship Id="rId139" Type="http://schemas.openxmlformats.org/officeDocument/2006/relationships/hyperlink" Target="https://list.etsi.org/scripts/wa.exe?A2=3GPP_TSG_SA_WG4_VIDEO;7fc6416e.2408D&amp;S=" TargetMode="External"/><Relationship Id="rId85" Type="http://schemas.openxmlformats.org/officeDocument/2006/relationships/hyperlink" Target="https://list.etsi.org/scripts/wa.exe?A2=3GPP_TSG_SA_WG4_VIDEO;5834089a.2408C&amp;S=" TargetMode="External"/><Relationship Id="rId150" Type="http://schemas.openxmlformats.org/officeDocument/2006/relationships/hyperlink" Target="https://list.etsi.org/scripts/wa.exe?A2=3GPP_TSG_SA_WG4_VIDEO;916f3f3a.2408C&amp;S=" TargetMode="External"/><Relationship Id="rId12" Type="http://schemas.openxmlformats.org/officeDocument/2006/relationships/hyperlink" Target="https://list.etsi.org/scripts/wa.exe?A2=3GPP_TSG_SA_WG4_VIDEO;7d7090d2.2408C&amp;S=" TargetMode="External"/><Relationship Id="rId33" Type="http://schemas.openxmlformats.org/officeDocument/2006/relationships/hyperlink" Target="https://list.etsi.org/scripts/wa.exe?A2=3GPP_TSG_SA_WG4_VIDEO;82907bc4.2408C&amp;S=" TargetMode="External"/><Relationship Id="rId108" Type="http://schemas.openxmlformats.org/officeDocument/2006/relationships/hyperlink" Target="https://list.etsi.org/scripts/wa.exe?A2=3GPP_TSG_SA_WG4_VIDEO;639e8372.2408D&amp;S=" TargetMode="External"/><Relationship Id="rId129" Type="http://schemas.openxmlformats.org/officeDocument/2006/relationships/hyperlink" Target="https://list.etsi.org/scripts/wa.exe?A2=3GPP_TSG_SA_WG4_VIDEO;50f5b98e.2408D&amp;S=" TargetMode="External"/><Relationship Id="rId54" Type="http://schemas.openxmlformats.org/officeDocument/2006/relationships/hyperlink" Target="https://list.etsi.org/scripts/wa.exe?A2=3GPP_TSG_SA_WG4_VIDEO;b8e6917f.2408C&amp;S=" TargetMode="External"/><Relationship Id="rId70" Type="http://schemas.openxmlformats.org/officeDocument/2006/relationships/hyperlink" Target="https://list.etsi.org/scripts/wa.exe?A2=3GPP_TSG_SA_WG4_VIDEO;25b0e002.2408C&amp;S=" TargetMode="External"/><Relationship Id="rId75" Type="http://schemas.openxmlformats.org/officeDocument/2006/relationships/hyperlink" Target="https://list.etsi.org/scripts/wa.exe?A2=3GPP_TSG_SA_WG4_VIDEO;d1e26e5e.2408C&amp;S=" TargetMode="External"/><Relationship Id="rId91" Type="http://schemas.openxmlformats.org/officeDocument/2006/relationships/hyperlink" Target="https://list.etsi.org/scripts/wa.exe?A2=3GPP_TSG_SA_WG4_VIDEO;f4ea342.2408C&amp;S=" TargetMode="External"/><Relationship Id="rId96" Type="http://schemas.openxmlformats.org/officeDocument/2006/relationships/hyperlink" Target="https://list.etsi.org/scripts/wa.exe?A2=3GPP_TSG_SA_WG4_VIDEO;b60afb18.2408C&amp;S=" TargetMode="External"/><Relationship Id="rId140" Type="http://schemas.openxmlformats.org/officeDocument/2006/relationships/hyperlink" Target="https://list.etsi.org/scripts/wa.exe?A2=3GPP_TSG_SA_WG4_VIDEO;441491e5.2408D&amp;S=" TargetMode="External"/><Relationship Id="rId145" Type="http://schemas.openxmlformats.org/officeDocument/2006/relationships/hyperlink" Target="https://list.etsi.org/scripts/wa.exe?A2=3GPP_TSG_SA_WG4_VIDEO;f15c959d.2408C&amp;S=" TargetMode="External"/><Relationship Id="rId161" Type="http://schemas.openxmlformats.org/officeDocument/2006/relationships/hyperlink" Target="https://list.etsi.org/scripts/wa.exe?A2=3GPP_TSG_SA_WG4_VIDEO;3907a9de.2408C&amp;S=" TargetMode="External"/><Relationship Id="rId166" Type="http://schemas.openxmlformats.org/officeDocument/2006/relationships/hyperlink" Target="https://list.etsi.org/scripts/wa.exe?A2=3GPP_TSG_SA_WG4_VIDEO;b26be0e9.2408D&amp;S=" TargetMode="External"/><Relationship Id="rId1" Type="http://schemas.openxmlformats.org/officeDocument/2006/relationships/hyperlink" Target="javascript:sortbyA1Date('b')" TargetMode="External"/><Relationship Id="rId6" Type="http://schemas.openxmlformats.org/officeDocument/2006/relationships/hyperlink" Target="https://list.etsi.org/scripts/wa.exe?A2=3GPP_TSG_SA_WG4_VIDEO;ba5ce2aa.2408C&amp;S=" TargetMode="External"/><Relationship Id="rId23" Type="http://schemas.openxmlformats.org/officeDocument/2006/relationships/hyperlink" Target="https://list.etsi.org/scripts/wa.exe?A2=3GPP_TSG_SA_WG4_VIDEO;5b6b6927.2408C&amp;S=" TargetMode="External"/><Relationship Id="rId28" Type="http://schemas.openxmlformats.org/officeDocument/2006/relationships/hyperlink" Target="https://list.etsi.org/scripts/wa.exe?A2=3GPP_TSG_SA_WG4_VIDEO;4f36832b.2408C&amp;S=" TargetMode="External"/><Relationship Id="rId49" Type="http://schemas.openxmlformats.org/officeDocument/2006/relationships/hyperlink" Target="https://list.etsi.org/scripts/wa.exe?A2=3GPP_TSG_SA_WG4_VIDEO;9b8a10a5.2408C&amp;S=" TargetMode="External"/><Relationship Id="rId114" Type="http://schemas.openxmlformats.org/officeDocument/2006/relationships/hyperlink" Target="https://list.etsi.org/scripts/wa.exe?A2=3GPP_TSG_SA_WG4_VIDEO;97705725.2408D&amp;S=" TargetMode="External"/><Relationship Id="rId119" Type="http://schemas.openxmlformats.org/officeDocument/2006/relationships/hyperlink" Target="https://list.etsi.org/scripts/wa.exe?A2=3GPP_TSG_SA_WG4_VIDEO;df9cb60f.2408D&amp;S=" TargetMode="External"/><Relationship Id="rId44" Type="http://schemas.openxmlformats.org/officeDocument/2006/relationships/hyperlink" Target="https://list.etsi.org/scripts/wa.exe?A2=3GPP_TSG_SA_WG4_VIDEO;2862fbcd.2408C&amp;S=" TargetMode="External"/><Relationship Id="rId60" Type="http://schemas.openxmlformats.org/officeDocument/2006/relationships/hyperlink" Target="https://list.etsi.org/scripts/wa.exe?A2=3GPP_TSG_SA_WG4_VIDEO;d545f0b5.2408C&amp;S=" TargetMode="External"/><Relationship Id="rId65" Type="http://schemas.openxmlformats.org/officeDocument/2006/relationships/hyperlink" Target="https://list.etsi.org/scripts/wa.exe?A2=3GPP_TSG_SA_WG4_VIDEO;36ca24d5.2408C&amp;S=" TargetMode="External"/><Relationship Id="rId81" Type="http://schemas.openxmlformats.org/officeDocument/2006/relationships/hyperlink" Target="https://list.etsi.org/scripts/wa.exe?A2=3GPP_TSG_SA_WG4_VIDEO;22cf573.2408C&amp;S=" TargetMode="External"/><Relationship Id="rId86" Type="http://schemas.openxmlformats.org/officeDocument/2006/relationships/hyperlink" Target="https://list.etsi.org/scripts/wa.exe?A2=3GPP_TSG_SA_WG4_VIDEO;8299bc6e.2408C&amp;S=" TargetMode="External"/><Relationship Id="rId130" Type="http://schemas.openxmlformats.org/officeDocument/2006/relationships/hyperlink" Target="https://list.etsi.org/scripts/wa.exe?A2=3GPP_TSG_SA_WG4_VIDEO;5dff9e13.2408D&amp;S=" TargetMode="External"/><Relationship Id="rId135" Type="http://schemas.openxmlformats.org/officeDocument/2006/relationships/hyperlink" Target="https://list.etsi.org/scripts/wa.exe?A2=3GPP_TSG_SA_WG4_VIDEO;c42d6cd6.2408D&amp;S=" TargetMode="External"/><Relationship Id="rId151" Type="http://schemas.openxmlformats.org/officeDocument/2006/relationships/hyperlink" Target="https://list.etsi.org/scripts/wa.exe?A2=3GPP_TSG_SA_WG4_VIDEO;7bca6a1e.2408C&amp;S=" TargetMode="External"/><Relationship Id="rId156" Type="http://schemas.openxmlformats.org/officeDocument/2006/relationships/hyperlink" Target="https://list.etsi.org/scripts/wa.exe?A2=3GPP_TSG_SA_WG4_VIDEO;505335db.2408C&amp;S=" TargetMode="External"/><Relationship Id="rId13" Type="http://schemas.openxmlformats.org/officeDocument/2006/relationships/hyperlink" Target="https://list.etsi.org/scripts/wa.exe?A2=3GPP_TSG_SA_WG4_VIDEO;49194f5c.2408C&amp;S=" TargetMode="External"/><Relationship Id="rId18" Type="http://schemas.openxmlformats.org/officeDocument/2006/relationships/hyperlink" Target="https://list.etsi.org/scripts/wa.exe?A2=3GPP_TSG_SA_WG4_VIDEO;ab382e3e.2408C&amp;S=" TargetMode="External"/><Relationship Id="rId39" Type="http://schemas.openxmlformats.org/officeDocument/2006/relationships/hyperlink" Target="https://list.etsi.org/scripts/wa.exe?A2=3GPP_TSG_SA_WG4_VIDEO;eb579f6c.2408C&amp;S=" TargetMode="External"/><Relationship Id="rId109" Type="http://schemas.openxmlformats.org/officeDocument/2006/relationships/hyperlink" Target="https://list.etsi.org/scripts/wa.exe?A2=3GPP_TSG_SA_WG4_VIDEO;73e21fb.2408D&amp;S=" TargetMode="External"/><Relationship Id="rId34" Type="http://schemas.openxmlformats.org/officeDocument/2006/relationships/hyperlink" Target="https://list.etsi.org/scripts/wa.exe?A2=3GPP_TSG_SA_WG4_VIDEO;55d850f9.2408C&amp;S=" TargetMode="External"/><Relationship Id="rId50" Type="http://schemas.openxmlformats.org/officeDocument/2006/relationships/hyperlink" Target="https://list.etsi.org/scripts/wa.exe?A2=3GPP_TSG_SA_WG4_VIDEO;4f8ba532.2408C&amp;S=" TargetMode="External"/><Relationship Id="rId55" Type="http://schemas.openxmlformats.org/officeDocument/2006/relationships/hyperlink" Target="https://list.etsi.org/scripts/wa.exe?A2=3GPP_TSG_SA_WG4_VIDEO;38ccd451.2408C&amp;S=" TargetMode="External"/><Relationship Id="rId76" Type="http://schemas.openxmlformats.org/officeDocument/2006/relationships/hyperlink" Target="https://list.etsi.org/scripts/wa.exe?A2=3GPP_TSG_SA_WG4_VIDEO;61be2ee7.2408C&amp;S=" TargetMode="External"/><Relationship Id="rId97" Type="http://schemas.openxmlformats.org/officeDocument/2006/relationships/hyperlink" Target="https://list.etsi.org/scripts/wa.exe?A2=3GPP_TSG_SA_WG4_VIDEO;6aca2890.2408C&amp;S=" TargetMode="External"/><Relationship Id="rId104" Type="http://schemas.openxmlformats.org/officeDocument/2006/relationships/hyperlink" Target="https://list.etsi.org/scripts/wa.exe?A2=3GPP_TSG_SA_WG4_VIDEO;613d245c.2408D&amp;S=" TargetMode="External"/><Relationship Id="rId120" Type="http://schemas.openxmlformats.org/officeDocument/2006/relationships/hyperlink" Target="https://list.etsi.org/scripts/wa.exe?A2=3GPP_TSG_SA_WG4_VIDEO;ce9174f9.2408D&amp;S=" TargetMode="External"/><Relationship Id="rId125" Type="http://schemas.openxmlformats.org/officeDocument/2006/relationships/hyperlink" Target="https://list.etsi.org/scripts/wa.exe?A2=3GPP_TSG_SA_WG4_VIDEO;5460b33e.2408D&amp;S=" TargetMode="External"/><Relationship Id="rId141" Type="http://schemas.openxmlformats.org/officeDocument/2006/relationships/hyperlink" Target="https://list.etsi.org/scripts/wa.exe?A2=3GPP_TSG_SA_WG4_VIDEO;1fcf3956.2408D&amp;S=" TargetMode="External"/><Relationship Id="rId146" Type="http://schemas.openxmlformats.org/officeDocument/2006/relationships/hyperlink" Target="https://list.etsi.org/scripts/wa.exe?A2=3GPP_TSG_SA_WG4_VIDEO;e9fd530f.2408C&amp;S=" TargetMode="External"/><Relationship Id="rId167" Type="http://schemas.openxmlformats.org/officeDocument/2006/relationships/hyperlink" Target="https://list.etsi.org/scripts/wa.exe?A2=3GPP_TSG_SA_WG4_VIDEO;ba6bed5a.2408D&amp;S=" TargetMode="External"/><Relationship Id="rId7" Type="http://schemas.openxmlformats.org/officeDocument/2006/relationships/hyperlink" Target="https://list.etsi.org/scripts/wa.exe?A2=3GPP_TSG_SA_WG4_VIDEO;61b68da3.2408C&amp;S=" TargetMode="External"/><Relationship Id="rId71" Type="http://schemas.openxmlformats.org/officeDocument/2006/relationships/hyperlink" Target="https://list.etsi.org/scripts/wa.exe?A2=3GPP_TSG_SA_WG4_VIDEO;f9d2b825.2408C&amp;S=" TargetMode="External"/><Relationship Id="rId92" Type="http://schemas.openxmlformats.org/officeDocument/2006/relationships/hyperlink" Target="https://list.etsi.org/scripts/wa.exe?A2=3GPP_TSG_SA_WG4_VIDEO;6aa75ea7.2408C&amp;S=" TargetMode="External"/><Relationship Id="rId162" Type="http://schemas.openxmlformats.org/officeDocument/2006/relationships/hyperlink" Target="https://list.etsi.org/scripts/wa.exe?A2=3GPP_TSG_SA_WG4_VIDEO;740c9c0c.2408C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VIDEO;4e7603fa.2408C&amp;S=" TargetMode="External"/><Relationship Id="rId24" Type="http://schemas.openxmlformats.org/officeDocument/2006/relationships/hyperlink" Target="https://list.etsi.org/scripts/wa.exe?A2=3GPP_TSG_SA_WG4_VIDEO;17a025ba.2408C&amp;S=" TargetMode="External"/><Relationship Id="rId40" Type="http://schemas.openxmlformats.org/officeDocument/2006/relationships/hyperlink" Target="https://list.etsi.org/scripts/wa.exe?A2=3GPP_TSG_SA_WG4_VIDEO;95fee237.2408C&amp;S=" TargetMode="External"/><Relationship Id="rId45" Type="http://schemas.openxmlformats.org/officeDocument/2006/relationships/hyperlink" Target="https://list.etsi.org/scripts/wa.exe?A2=3GPP_TSG_SA_WG4_VIDEO;4708862b.2408C&amp;S=" TargetMode="External"/><Relationship Id="rId66" Type="http://schemas.openxmlformats.org/officeDocument/2006/relationships/hyperlink" Target="https://list.etsi.org/scripts/wa.exe?A2=3GPP_TSG_SA_WG4_VIDEO;7bef8d70.2408C&amp;S=" TargetMode="External"/><Relationship Id="rId87" Type="http://schemas.openxmlformats.org/officeDocument/2006/relationships/hyperlink" Target="https://list.etsi.org/scripts/wa.exe?A2=3GPP_TSG_SA_WG4_VIDEO;58015f6.2408C&amp;S=" TargetMode="External"/><Relationship Id="rId110" Type="http://schemas.openxmlformats.org/officeDocument/2006/relationships/hyperlink" Target="https://list.etsi.org/scripts/wa.exe?A2=3GPP_TSG_SA_WG4_VIDEO;1cb1911e.2408D&amp;S=" TargetMode="External"/><Relationship Id="rId115" Type="http://schemas.openxmlformats.org/officeDocument/2006/relationships/hyperlink" Target="https://list.etsi.org/scripts/wa.exe?A2=3GPP_TSG_SA_WG4_VIDEO;9d9f545d.2408D&amp;S=" TargetMode="External"/><Relationship Id="rId131" Type="http://schemas.openxmlformats.org/officeDocument/2006/relationships/hyperlink" Target="https://list.etsi.org/scripts/wa.exe?A2=3GPP_TSG_SA_WG4_VIDEO;80790445.2408D&amp;S=" TargetMode="External"/><Relationship Id="rId136" Type="http://schemas.openxmlformats.org/officeDocument/2006/relationships/hyperlink" Target="https://list.etsi.org/scripts/wa.exe?A2=3GPP_TSG_SA_WG4_VIDEO;dd306d49.2408D&amp;S=" TargetMode="External"/><Relationship Id="rId157" Type="http://schemas.openxmlformats.org/officeDocument/2006/relationships/hyperlink" Target="https://list.etsi.org/scripts/wa.exe?A2=3GPP_TSG_SA_WG4_VIDEO;f32d892a.2408C&amp;S=" TargetMode="External"/><Relationship Id="rId61" Type="http://schemas.openxmlformats.org/officeDocument/2006/relationships/hyperlink" Target="https://list.etsi.org/scripts/wa.exe?A2=3GPP_TSG_SA_WG4_VIDEO;b52e19da.2408C&amp;S=" TargetMode="External"/><Relationship Id="rId82" Type="http://schemas.openxmlformats.org/officeDocument/2006/relationships/hyperlink" Target="https://list.etsi.org/scripts/wa.exe?A2=3GPP_TSG_SA_WG4_VIDEO;793b9f9.2408C&amp;S=" TargetMode="External"/><Relationship Id="rId152" Type="http://schemas.openxmlformats.org/officeDocument/2006/relationships/hyperlink" Target="https://list.etsi.org/scripts/wa.exe?A2=3GPP_TSG_SA_WG4_VIDEO;893bde14.2408C&amp;S=" TargetMode="External"/><Relationship Id="rId19" Type="http://schemas.openxmlformats.org/officeDocument/2006/relationships/hyperlink" Target="https://list.etsi.org/scripts/wa.exe?A2=3GPP_TSG_SA_WG4_VIDEO;f51a6719.2408C&amp;S=" TargetMode="External"/><Relationship Id="rId14" Type="http://schemas.openxmlformats.org/officeDocument/2006/relationships/hyperlink" Target="https://list.etsi.org/scripts/wa.exe?A2=3GPP_TSG_SA_WG4_VIDEO;bda6c557.2408C&amp;S=" TargetMode="External"/><Relationship Id="rId30" Type="http://schemas.openxmlformats.org/officeDocument/2006/relationships/hyperlink" Target="https://list.etsi.org/scripts/wa.exe?A2=3GPP_TSG_SA_WG4_VIDEO;bdb156fa.2408C&amp;S=" TargetMode="External"/><Relationship Id="rId35" Type="http://schemas.openxmlformats.org/officeDocument/2006/relationships/hyperlink" Target="https://list.etsi.org/scripts/wa.exe?A2=3GPP_TSG_SA_WG4_VIDEO;e8d1458f.2408C&amp;S=" TargetMode="External"/><Relationship Id="rId56" Type="http://schemas.openxmlformats.org/officeDocument/2006/relationships/hyperlink" Target="https://list.etsi.org/scripts/wa.exe?A2=3GPP_TSG_SA_WG4_VIDEO;6cf4b493.2408C&amp;S=" TargetMode="External"/><Relationship Id="rId77" Type="http://schemas.openxmlformats.org/officeDocument/2006/relationships/hyperlink" Target="https://list.etsi.org/scripts/wa.exe?A2=3GPP_TSG_SA_WG4_VIDEO;9190862c.2408C&amp;S=" TargetMode="External"/><Relationship Id="rId100" Type="http://schemas.openxmlformats.org/officeDocument/2006/relationships/hyperlink" Target="https://list.etsi.org/scripts/wa.exe?A2=3GPP_TSG_SA_WG4_VIDEO;37fb6f13.2408C&amp;S=" TargetMode="External"/><Relationship Id="rId105" Type="http://schemas.openxmlformats.org/officeDocument/2006/relationships/hyperlink" Target="https://list.etsi.org/scripts/wa.exe?A2=3GPP_TSG_SA_WG4_VIDEO;5f4f36c7.2408D&amp;S=" TargetMode="External"/><Relationship Id="rId126" Type="http://schemas.openxmlformats.org/officeDocument/2006/relationships/hyperlink" Target="https://list.etsi.org/scripts/wa.exe?A2=3GPP_TSG_SA_WG4_VIDEO;48976d5a.2408D&amp;S=" TargetMode="External"/><Relationship Id="rId147" Type="http://schemas.openxmlformats.org/officeDocument/2006/relationships/hyperlink" Target="https://list.etsi.org/scripts/wa.exe?A2=3GPP_TSG_SA_WG4_VIDEO;99566ead.2408C&amp;S=" TargetMode="External"/><Relationship Id="rId168" Type="http://schemas.openxmlformats.org/officeDocument/2006/relationships/printerSettings" Target="../printerSettings/printerSettings2.bin"/><Relationship Id="rId8" Type="http://schemas.openxmlformats.org/officeDocument/2006/relationships/hyperlink" Target="https://list.etsi.org/scripts/wa.exe?A2=3GPP_TSG_SA_WG4_VIDEO;98f1033d.2408C&amp;S=" TargetMode="External"/><Relationship Id="rId51" Type="http://schemas.openxmlformats.org/officeDocument/2006/relationships/hyperlink" Target="https://list.etsi.org/scripts/wa.exe?A2=3GPP_TSG_SA_WG4_VIDEO;ae018782.2408C&amp;S=" TargetMode="External"/><Relationship Id="rId72" Type="http://schemas.openxmlformats.org/officeDocument/2006/relationships/hyperlink" Target="https://list.etsi.org/scripts/wa.exe?A2=3GPP_TSG_SA_WG4_VIDEO;228b632f.2408C&amp;S=" TargetMode="External"/><Relationship Id="rId93" Type="http://schemas.openxmlformats.org/officeDocument/2006/relationships/hyperlink" Target="https://list.etsi.org/scripts/wa.exe?A2=3GPP_TSG_SA_WG4_VIDEO;9fe84c5a.2408C&amp;S=" TargetMode="External"/><Relationship Id="rId98" Type="http://schemas.openxmlformats.org/officeDocument/2006/relationships/hyperlink" Target="https://list.etsi.org/scripts/wa.exe?A2=3GPP_TSG_SA_WG4_VIDEO;e30a0278.2408C&amp;S=" TargetMode="External"/><Relationship Id="rId121" Type="http://schemas.openxmlformats.org/officeDocument/2006/relationships/hyperlink" Target="https://list.etsi.org/scripts/wa.exe?A2=3GPP_TSG_SA_WG4_VIDEO;d12730a7.2408D&amp;S=" TargetMode="External"/><Relationship Id="rId142" Type="http://schemas.openxmlformats.org/officeDocument/2006/relationships/hyperlink" Target="https://list.etsi.org/scripts/wa.exe?A2=3GPP_TSG_SA_WG4_VIDEO;5c1ebf0e.2408D&amp;S=" TargetMode="External"/><Relationship Id="rId163" Type="http://schemas.openxmlformats.org/officeDocument/2006/relationships/hyperlink" Target="https://list.etsi.org/scripts/wa.exe?A2=3GPP_TSG_SA_WG4_VIDEO;21987f3b.2408C&amp;S=" TargetMode="External"/><Relationship Id="rId3" Type="http://schemas.openxmlformats.org/officeDocument/2006/relationships/hyperlink" Target="javascript:sortbyA1Topic('a')" TargetMode="External"/><Relationship Id="rId25" Type="http://schemas.openxmlformats.org/officeDocument/2006/relationships/hyperlink" Target="https://list.etsi.org/scripts/wa.exe?A2=3GPP_TSG_SA_WG4_VIDEO;a97248eb.2408C&amp;S=" TargetMode="External"/><Relationship Id="rId46" Type="http://schemas.openxmlformats.org/officeDocument/2006/relationships/hyperlink" Target="https://list.etsi.org/scripts/wa.exe?A2=3GPP_TSG_SA_WG4_VIDEO;45313e38.2408C&amp;S=" TargetMode="External"/><Relationship Id="rId67" Type="http://schemas.openxmlformats.org/officeDocument/2006/relationships/hyperlink" Target="https://list.etsi.org/scripts/wa.exe?A2=3GPP_TSG_SA_WG4_VIDEO;a8dcf45a.2408C&amp;S=" TargetMode="External"/><Relationship Id="rId116" Type="http://schemas.openxmlformats.org/officeDocument/2006/relationships/hyperlink" Target="https://list.etsi.org/scripts/wa.exe?A2=3GPP_TSG_SA_WG4_VIDEO;ca76e527.2408D&amp;S=" TargetMode="External"/><Relationship Id="rId137" Type="http://schemas.openxmlformats.org/officeDocument/2006/relationships/hyperlink" Target="https://list.etsi.org/scripts/wa.exe?A2=3GPP_TSG_SA_WG4_VIDEO;37a0de5e.2408D&amp;S=" TargetMode="External"/><Relationship Id="rId158" Type="http://schemas.openxmlformats.org/officeDocument/2006/relationships/hyperlink" Target="https://list.etsi.org/scripts/wa.exe?A2=3GPP_TSG_SA_WG4_VIDEO;9ffdae06.2408C&amp;S=" TargetMode="External"/><Relationship Id="rId20" Type="http://schemas.openxmlformats.org/officeDocument/2006/relationships/hyperlink" Target="https://list.etsi.org/scripts/wa.exe?A2=3GPP_TSG_SA_WG4_VIDEO;be9f370f.2408C&amp;S=" TargetMode="External"/><Relationship Id="rId41" Type="http://schemas.openxmlformats.org/officeDocument/2006/relationships/hyperlink" Target="https://list.etsi.org/scripts/wa.exe?A2=3GPP_TSG_SA_WG4_VIDEO;212a1770.2408C&amp;S=" TargetMode="External"/><Relationship Id="rId62" Type="http://schemas.openxmlformats.org/officeDocument/2006/relationships/hyperlink" Target="https://list.etsi.org/scripts/wa.exe?A2=3GPP_TSG_SA_WG4_VIDEO;6e89c746.2408C&amp;S=" TargetMode="External"/><Relationship Id="rId83" Type="http://schemas.openxmlformats.org/officeDocument/2006/relationships/hyperlink" Target="https://list.etsi.org/scripts/wa.exe?A2=3GPP_TSG_SA_WG4_VIDEO;d8bc5e1d.2408C&amp;S=" TargetMode="External"/><Relationship Id="rId88" Type="http://schemas.openxmlformats.org/officeDocument/2006/relationships/hyperlink" Target="https://list.etsi.org/scripts/wa.exe?A2=3GPP_TSG_SA_WG4_VIDEO;4b2736c7.2408C&amp;S=" TargetMode="External"/><Relationship Id="rId111" Type="http://schemas.openxmlformats.org/officeDocument/2006/relationships/hyperlink" Target="https://list.etsi.org/scripts/wa.exe?A2=3GPP_TSG_SA_WG4_VIDEO;262ad40e.2408D&amp;S=" TargetMode="External"/><Relationship Id="rId132" Type="http://schemas.openxmlformats.org/officeDocument/2006/relationships/hyperlink" Target="https://list.etsi.org/scripts/wa.exe?A2=3GPP_TSG_SA_WG4_VIDEO;ce80af3.2408D&amp;S=" TargetMode="External"/><Relationship Id="rId153" Type="http://schemas.openxmlformats.org/officeDocument/2006/relationships/hyperlink" Target="https://list.etsi.org/scripts/wa.exe?A2=3GPP_TSG_SA_WG4_VIDEO;63978ee3.2408C&amp;S=" TargetMode="External"/><Relationship Id="rId15" Type="http://schemas.openxmlformats.org/officeDocument/2006/relationships/hyperlink" Target="https://list.etsi.org/scripts/wa.exe?A2=3GPP_TSG_SA_WG4_VIDEO;a5a275fc.2408C&amp;S=" TargetMode="External"/><Relationship Id="rId36" Type="http://schemas.openxmlformats.org/officeDocument/2006/relationships/hyperlink" Target="https://list.etsi.org/scripts/wa.exe?A2=3GPP_TSG_SA_WG4_VIDEO;5df77ea4.2408C&amp;S=" TargetMode="External"/><Relationship Id="rId57" Type="http://schemas.openxmlformats.org/officeDocument/2006/relationships/hyperlink" Target="https://list.etsi.org/scripts/wa.exe?A2=3GPP_TSG_SA_WG4_VIDEO;2fe5f26b.2408C&amp;S=" TargetMode="External"/><Relationship Id="rId106" Type="http://schemas.openxmlformats.org/officeDocument/2006/relationships/hyperlink" Target="https://list.etsi.org/scripts/wa.exe?A2=3GPP_TSG_SA_WG4_VIDEO;312d8e9e.2408D&amp;S=" TargetMode="External"/><Relationship Id="rId127" Type="http://schemas.openxmlformats.org/officeDocument/2006/relationships/hyperlink" Target="https://list.etsi.org/scripts/wa.exe?A2=3GPP_TSG_SA_WG4_VIDEO;a2907842.2408D&amp;S=" TargetMode="External"/><Relationship Id="rId10" Type="http://schemas.openxmlformats.org/officeDocument/2006/relationships/hyperlink" Target="https://list.etsi.org/scripts/wa.exe?A2=3GPP_TSG_SA_WG4_VIDEO;b7501e42.2408C&amp;S=" TargetMode="External"/><Relationship Id="rId31" Type="http://schemas.openxmlformats.org/officeDocument/2006/relationships/hyperlink" Target="https://list.etsi.org/scripts/wa.exe?A2=3GPP_TSG_SA_WG4_VIDEO;423f976e.2408C&amp;S=" TargetMode="External"/><Relationship Id="rId52" Type="http://schemas.openxmlformats.org/officeDocument/2006/relationships/hyperlink" Target="https://list.etsi.org/scripts/wa.exe?A2=3GPP_TSG_SA_WG4_VIDEO;4b9c75ac.2408C&amp;S=" TargetMode="External"/><Relationship Id="rId73" Type="http://schemas.openxmlformats.org/officeDocument/2006/relationships/hyperlink" Target="https://list.etsi.org/scripts/wa.exe?A2=3GPP_TSG_SA_WG4_VIDEO;4dd83a7a.2408C&amp;S=" TargetMode="External"/><Relationship Id="rId78" Type="http://schemas.openxmlformats.org/officeDocument/2006/relationships/hyperlink" Target="https://list.etsi.org/scripts/wa.exe?A2=3GPP_TSG_SA_WG4_VIDEO;1db2d39f.2408C&amp;S=" TargetMode="External"/><Relationship Id="rId94" Type="http://schemas.openxmlformats.org/officeDocument/2006/relationships/hyperlink" Target="https://list.etsi.org/scripts/wa.exe?A2=3GPP_TSG_SA_WG4_VIDEO;94cd7e72.2408C&amp;S=" TargetMode="External"/><Relationship Id="rId99" Type="http://schemas.openxmlformats.org/officeDocument/2006/relationships/hyperlink" Target="https://list.etsi.org/scripts/wa.exe?A2=3GPP_TSG_SA_WG4_VIDEO;3ecef3d1.2408C&amp;S=" TargetMode="External"/><Relationship Id="rId101" Type="http://schemas.openxmlformats.org/officeDocument/2006/relationships/hyperlink" Target="https://list.etsi.org/scripts/wa.exe?A2=3GPP_TSG_SA_WG4_VIDEO;1a94cc10.2408C&amp;S=" TargetMode="External"/><Relationship Id="rId122" Type="http://schemas.openxmlformats.org/officeDocument/2006/relationships/hyperlink" Target="https://list.etsi.org/scripts/wa.exe?A2=3GPP_TSG_SA_WG4_VIDEO;43354198.2408D&amp;S=" TargetMode="External"/><Relationship Id="rId143" Type="http://schemas.openxmlformats.org/officeDocument/2006/relationships/hyperlink" Target="https://list.etsi.org/scripts/wa.exe?A2=3GPP_TSG_SA_WG4_VIDEO;7d725254.2408D&amp;S=" TargetMode="External"/><Relationship Id="rId148" Type="http://schemas.openxmlformats.org/officeDocument/2006/relationships/hyperlink" Target="https://list.etsi.org/scripts/wa.exe?A2=3GPP_TSG_SA_WG4_VIDEO;5b25ab77.2408C&amp;S=" TargetMode="External"/><Relationship Id="rId164" Type="http://schemas.openxmlformats.org/officeDocument/2006/relationships/hyperlink" Target="https://list.etsi.org/scripts/wa.exe?A2=3GPP_TSG_SA_WG4_VIDEO;b6a58999.2408D&amp;S=" TargetMode="External"/><Relationship Id="rId169" Type="http://schemas.openxmlformats.org/officeDocument/2006/relationships/drawing" Target="../drawings/drawing1.xml"/><Relationship Id="rId4" Type="http://schemas.openxmlformats.org/officeDocument/2006/relationships/hyperlink" Target="https://list.etsi.org/scripts/wa.exe?A2=3GPP_TSG_SA_WG4_VIDEO;a4913e80.2408C&amp;S=" TargetMode="External"/><Relationship Id="rId9" Type="http://schemas.openxmlformats.org/officeDocument/2006/relationships/hyperlink" Target="https://list.etsi.org/scripts/wa.exe?A2=3GPP_TSG_SA_WG4_VIDEO;725720c3.2408C&amp;S=" TargetMode="External"/><Relationship Id="rId26" Type="http://schemas.openxmlformats.org/officeDocument/2006/relationships/hyperlink" Target="https://list.etsi.org/scripts/wa.exe?A2=3GPP_TSG_SA_WG4_VIDEO;8e653341.2408C&amp;S=" TargetMode="External"/><Relationship Id="rId47" Type="http://schemas.openxmlformats.org/officeDocument/2006/relationships/hyperlink" Target="https://list.etsi.org/scripts/wa.exe?A2=3GPP_TSG_SA_WG4_VIDEO;e9bad3a3.2408C&amp;S=" TargetMode="External"/><Relationship Id="rId68" Type="http://schemas.openxmlformats.org/officeDocument/2006/relationships/hyperlink" Target="https://list.etsi.org/scripts/wa.exe?A2=3GPP_TSG_SA_WG4_VIDEO;8357f331.2408C&amp;S=" TargetMode="External"/><Relationship Id="rId89" Type="http://schemas.openxmlformats.org/officeDocument/2006/relationships/hyperlink" Target="https://list.etsi.org/scripts/wa.exe?A2=3GPP_TSG_SA_WG4_VIDEO;bd659178.2408C&amp;S=" TargetMode="External"/><Relationship Id="rId112" Type="http://schemas.openxmlformats.org/officeDocument/2006/relationships/hyperlink" Target="https://list.etsi.org/scripts/wa.exe?A2=3GPP_TSG_SA_WG4_VIDEO;e44e3654.2408D&amp;S=" TargetMode="External"/><Relationship Id="rId133" Type="http://schemas.openxmlformats.org/officeDocument/2006/relationships/hyperlink" Target="https://list.etsi.org/scripts/wa.exe?A2=3GPP_TSG_SA_WG4_VIDEO;629f8cc4.2408D&amp;S=" TargetMode="External"/><Relationship Id="rId154" Type="http://schemas.openxmlformats.org/officeDocument/2006/relationships/hyperlink" Target="https://list.etsi.org/scripts/wa.exe?A2=3GPP_TSG_SA_WG4_VIDEO;2c446058.2408C&amp;S=" TargetMode="External"/><Relationship Id="rId16" Type="http://schemas.openxmlformats.org/officeDocument/2006/relationships/hyperlink" Target="https://list.etsi.org/scripts/wa.exe?A2=3GPP_TSG_SA_WG4_VIDEO;fea4b9cb.2408C&amp;S=" TargetMode="External"/><Relationship Id="rId37" Type="http://schemas.openxmlformats.org/officeDocument/2006/relationships/hyperlink" Target="https://list.etsi.org/scripts/wa.exe?A2=3GPP_TSG_SA_WG4_VIDEO;70406f33.2408C&amp;S=" TargetMode="External"/><Relationship Id="rId58" Type="http://schemas.openxmlformats.org/officeDocument/2006/relationships/hyperlink" Target="https://list.etsi.org/scripts/wa.exe?A2=3GPP_TSG_SA_WG4_VIDEO;eaf7ad96.2408C&amp;S=" TargetMode="External"/><Relationship Id="rId79" Type="http://schemas.openxmlformats.org/officeDocument/2006/relationships/hyperlink" Target="https://list.etsi.org/scripts/wa.exe?A2=3GPP_TSG_SA_WG4_VIDEO;4bb32692.2408C&amp;S=" TargetMode="External"/><Relationship Id="rId102" Type="http://schemas.openxmlformats.org/officeDocument/2006/relationships/hyperlink" Target="https://list.etsi.org/scripts/wa.exe?A2=3GPP_TSG_SA_WG4_VIDEO;860cf8cc.2408D&amp;S=" TargetMode="External"/><Relationship Id="rId123" Type="http://schemas.openxmlformats.org/officeDocument/2006/relationships/hyperlink" Target="https://list.etsi.org/scripts/wa.exe?A2=3GPP_TSG_SA_WG4_VIDEO;a804f26a.2408D&amp;S=" TargetMode="External"/><Relationship Id="rId144" Type="http://schemas.openxmlformats.org/officeDocument/2006/relationships/hyperlink" Target="https://list.etsi.org/scripts/wa.exe?A2=3GPP_TSG_SA_WG4_VIDEO;2197c9f.2408D&amp;S=" TargetMode="External"/><Relationship Id="rId90" Type="http://schemas.openxmlformats.org/officeDocument/2006/relationships/hyperlink" Target="https://list.etsi.org/scripts/wa.exe?A2=3GPP_TSG_SA_WG4_VIDEO;4920e075.2408C&amp;S=" TargetMode="External"/><Relationship Id="rId165" Type="http://schemas.openxmlformats.org/officeDocument/2006/relationships/hyperlink" Target="https://list.etsi.org/scripts/wa.exe?A2=3GPP_TSG_SA_WG4_VIDEO;697f77f7.2408D&amp;S=" TargetMode="External"/><Relationship Id="rId27" Type="http://schemas.openxmlformats.org/officeDocument/2006/relationships/hyperlink" Target="https://list.etsi.org/scripts/wa.exe?A2=3GPP_TSG_SA_WG4_VIDEO;f8a0a863.2408C&amp;S=" TargetMode="External"/><Relationship Id="rId48" Type="http://schemas.openxmlformats.org/officeDocument/2006/relationships/hyperlink" Target="https://list.etsi.org/scripts/wa.exe?A2=3GPP_TSG_SA_WG4_VIDEO;6e34cf4d.2408C&amp;S=" TargetMode="External"/><Relationship Id="rId69" Type="http://schemas.openxmlformats.org/officeDocument/2006/relationships/hyperlink" Target="https://list.etsi.org/scripts/wa.exe?A2=3GPP_TSG_SA_WG4_VIDEO;551861e0.2408C&amp;S=" TargetMode="External"/><Relationship Id="rId113" Type="http://schemas.openxmlformats.org/officeDocument/2006/relationships/hyperlink" Target="https://list.etsi.org/scripts/wa.exe?A2=3GPP_TSG_SA_WG4_VIDEO;ed78b7aa.2408D&amp;S=" TargetMode="External"/><Relationship Id="rId134" Type="http://schemas.openxmlformats.org/officeDocument/2006/relationships/hyperlink" Target="https://list.etsi.org/scripts/wa.exe?A2=3GPP_TSG_SA_WG4_VIDEO;d79e7810.2408D&amp;S=" TargetMode="External"/><Relationship Id="rId80" Type="http://schemas.openxmlformats.org/officeDocument/2006/relationships/hyperlink" Target="https://list.etsi.org/scripts/wa.exe?A2=3GPP_TSG_SA_WG4_VIDEO;7e24950a.2408C&amp;S=" TargetMode="External"/><Relationship Id="rId155" Type="http://schemas.openxmlformats.org/officeDocument/2006/relationships/hyperlink" Target="https://list.etsi.org/scripts/wa.exe?A2=3GPP_TSG_SA_WG4_VIDEO;1bfeccf5.2408C&amp;S=" TargetMode="External"/><Relationship Id="rId17" Type="http://schemas.openxmlformats.org/officeDocument/2006/relationships/hyperlink" Target="https://list.etsi.org/scripts/wa.exe?A2=3GPP_TSG_SA_WG4_VIDEO;3c12c87f.2408C&amp;S=" TargetMode="External"/><Relationship Id="rId38" Type="http://schemas.openxmlformats.org/officeDocument/2006/relationships/hyperlink" Target="https://list.etsi.org/scripts/wa.exe?A2=3GPP_TSG_SA_WG4_VIDEO;b9f1107f.2408C&amp;S=" TargetMode="External"/><Relationship Id="rId59" Type="http://schemas.openxmlformats.org/officeDocument/2006/relationships/hyperlink" Target="https://list.etsi.org/scripts/wa.exe?A2=3GPP_TSG_SA_WG4_VIDEO;e375c659.2408C&amp;S=" TargetMode="External"/><Relationship Id="rId103" Type="http://schemas.openxmlformats.org/officeDocument/2006/relationships/hyperlink" Target="https://list.etsi.org/scripts/wa.exe?A2=3GPP_TSG_SA_WG4_VIDEO;aaf4efc0.2408D&amp;S=" TargetMode="External"/><Relationship Id="rId124" Type="http://schemas.openxmlformats.org/officeDocument/2006/relationships/hyperlink" Target="https://list.etsi.org/scripts/wa.exe?A2=3GPP_TSG_SA_WG4_VIDEO;fa48d001.2408D&amp;S=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29-e/Inbox/Drafts/Video/S4-241551%20%5BFS_AI4Media%5D%20pCR%20on%20conclusions%20for%20split%20operations-Rev02.docx" TargetMode="External"/><Relationship Id="rId21" Type="http://schemas.openxmlformats.org/officeDocument/2006/relationships/hyperlink" Target="https://www.3gpp.org/ftp/tsg_sa/WG4_CODEC/TSGS4_129-e/Inbox/Drafts/Video/S4-241604_XM%20InterDigital.docx" TargetMode="External"/><Relationship Id="rId42" Type="http://schemas.openxmlformats.org/officeDocument/2006/relationships/hyperlink" Target="https://www.3gpp.org/ftp/tsg_sa/WG4_CODEC/TSGS4_129-e/Inbox/Drafts/Video/S4-241520_r1.docx" TargetMode="External"/><Relationship Id="rId47" Type="http://schemas.openxmlformats.org/officeDocument/2006/relationships/hyperlink" Target="https://www.3gpp.org/ftp/tsg_sa/WG4_CODEC/TSGS4_129-e/Inbox/Drafts/Video/S4-241481r02_NOK_InterDigital.docx" TargetMode="External"/><Relationship Id="rId63" Type="http://schemas.openxmlformats.org/officeDocument/2006/relationships/hyperlink" Target="https://www.3gpp.org/ftp/tsg_sa/WG4_CODEC/TSGS4_129-e/Inbox/Drafts/Video/S4-241518r02_QCOM.docx" TargetMode="External"/><Relationship Id="rId68" Type="http://schemas.openxmlformats.org/officeDocument/2006/relationships/hyperlink" Target="https://www.3gpp.org/ftp/tsg_sa/WG4_CODEC/TSGS4_129-e/Inbox/Drafts/Video/S4-241563_r1%20%5BFS_AI4Media%5D%20Proposed%20Updated%20Time%20and%20Work%20Plan%20v2.1.docx" TargetMode="External"/><Relationship Id="rId84" Type="http://schemas.openxmlformats.org/officeDocument/2006/relationships/hyperlink" Target="https://www.3gpp.org/ftp/tsg_sa/WG4_CODEC/TSGS4_129-e/Inbox/Drafts/Video/S4-241558_r2%20%5BFS_AI4Media%5D%20On%20collaboration%20scenarios%20and%20use%20cases-GT.docx" TargetMode="External"/><Relationship Id="rId89" Type="http://schemas.openxmlformats.org/officeDocument/2006/relationships/hyperlink" Target="https://www.3gpp.org/ftp/tsg_sa/WG4_CODEC/TSGS4_129-e/Inbox/Drafts/Video/S4-241551%20%5BFS_AI4Media%5D%20pCR%20on%20conclusions%20for%20split%20operations-Rev02-GT.docx" TargetMode="External"/><Relationship Id="rId16" Type="http://schemas.openxmlformats.org/officeDocument/2006/relationships/hyperlink" Target="https://www.3gpp.org/ftp/tsg_sa/WG4_CODEC/TSGS4_129-e/Inbox/Drafts/Video/S4-241481-pCR26956-Stereo%20InterDigital.docx" TargetMode="External"/><Relationship Id="rId11" Type="http://schemas.openxmlformats.org/officeDocument/2006/relationships/hyperlink" Target="https://www.3gpp.org/ftp/tsg_sa/WG4_CODEC/TSGS4_129-e/Inbox/Drafts/Video/S4-241554%20%5BFS_AI4Media%5D%20pCR%20on%20compression%20metadata%20for%20split%20operationsRev01.docx" TargetMode="External"/><Relationship Id="rId32" Type="http://schemas.openxmlformats.org/officeDocument/2006/relationships/hyperlink" Target="https://www.3gpp.org/ftp/tsg_sa/WG4_CODEC/TSGS4_129-e/Inbox/Drafts/Video/S4-241516_avatar_authentication_r01.docx" TargetMode="External"/><Relationship Id="rId37" Type="http://schemas.openxmlformats.org/officeDocument/2006/relationships/hyperlink" Target="https://www.3gpp.org/ftp/tsg_sa/WG4_CODEC/TSGS4_129-e/Inbox/Drafts/Video/S4-241509_r01.docx" TargetMode="External"/><Relationship Id="rId53" Type="http://schemas.openxmlformats.org/officeDocument/2006/relationships/hyperlink" Target="https://www.3gpp.org/ftp/tsg_sa/WG4_CODEC/TSGS4_129-e/Inbox/Drafts/Video/S4-241528_r1.docx" TargetMode="External"/><Relationship Id="rId58" Type="http://schemas.openxmlformats.org/officeDocument/2006/relationships/hyperlink" Target="https://www.3gpp.org/ftp/tsg_sa/WG4_CODEC/TSGS4_129-e/Inbox/Drafts/Video/S4-241518-pCR26956-NeRF_r3_NOK.docx" TargetMode="External"/><Relationship Id="rId74" Type="http://schemas.openxmlformats.org/officeDocument/2006/relationships/hyperlink" Target="https://www.3gpp.org/ftp/tsg_sa/WG4_CODEC/TSGS4_129-e/Inbox/Drafts/Video/S4-241608_r1.docx" TargetMode="External"/><Relationship Id="rId79" Type="http://schemas.openxmlformats.org/officeDocument/2006/relationships/hyperlink" Target="https://www.3gpp.org/ftp/tsg_sa/WG4_CODEC/TSGS4_129-e/Inbox/Drafts/Video/S4-241604-rev01.docx" TargetMode="External"/><Relationship Id="rId5" Type="http://schemas.openxmlformats.org/officeDocument/2006/relationships/hyperlink" Target="https://www.3gpp.org/ftp/tsg_sa/WG4_CODEC/TSGS4_129-e/Inbox/Drafts/Video/S4-241604_QCOM%20InterDigital.docx" TargetMode="External"/><Relationship Id="rId90" Type="http://schemas.openxmlformats.org/officeDocument/2006/relationships/hyperlink" Target="https://www.3gpp.org/ftp/tsg_sa/WG4_CODEC/TSGS4_129-e/Inbox/Drafts/Video/S4-241689_AI4Media_mapping_to_IMS-GT.docx" TargetMode="External"/><Relationship Id="rId22" Type="http://schemas.openxmlformats.org/officeDocument/2006/relationships/hyperlink" Target="https://www.3gpp.org/ftp/tsg_sa/WG4_CODEC/TSGS4_129-e/Inbox/Drafts/Video/S4-241481_NOK.docx" TargetMode="External"/><Relationship Id="rId27" Type="http://schemas.openxmlformats.org/officeDocument/2006/relationships/hyperlink" Target="https://www.3gpp.org/ftp/tsg_sa/WG4_CODEC/TSGS4_129-e/Inbox/Drafts/Video/S4-241552%20%5BFS_AI4Media%5D%20pCR%20on%20intermediate%20data%20compression%20editor%20note%20Rev02.docx" TargetMode="External"/><Relationship Id="rId43" Type="http://schemas.openxmlformats.org/officeDocument/2006/relationships/hyperlink" Target="https://www.3gpp.org/ftp/tsg_sa/WG4_CODEC/TSGS4_129-e/Inbox/Drafts/Video/S4-241604-rev01.docx" TargetMode="External"/><Relationship Id="rId48" Type="http://schemas.openxmlformats.org/officeDocument/2006/relationships/hyperlink" Target="https://www.3gpp.org/ftp/tsg_sa/WG4_CODEC/TSGS4_129-e/Inbox/Drafts/Video/S4-24xxxx%20Cover%20page%20for%20presentation%20to%20TSG%20SA%20-%20TR%2026.933%20V1.0.0.docx" TargetMode="External"/><Relationship Id="rId64" Type="http://schemas.openxmlformats.org/officeDocument/2006/relationships/hyperlink" Target="https://www.3gpp.org/ftp/tsg_sa/WG4_CODEC/TSGS4_129-e/Inbox/Drafts/Video/S4-241493_%5BFS_Beyond2D%5DWorkplanV0.3_r1.docx" TargetMode="External"/><Relationship Id="rId69" Type="http://schemas.openxmlformats.org/officeDocument/2006/relationships/hyperlink" Target="https://www.3gpp.org/ftp/tsg_sa/WG4_CODEC/TSGS4_129-e/Inbox/Drafts/Video/S4-241605_r01.docx" TargetMode="External"/><Relationship Id="rId8" Type="http://schemas.openxmlformats.org/officeDocument/2006/relationships/hyperlink" Target="https://www.3gpp.org/ftp/tsg_sa/WG4_CODEC/TSGS4_129-e/Inbox/Drafts/Video/S4-241620_QCOM.docx" TargetMode="External"/><Relationship Id="rId51" Type="http://schemas.openxmlformats.org/officeDocument/2006/relationships/hyperlink" Target="https://www.3gpp.org/ftp/tsg_sa/WG4_CODEC/TSGS4_129-e/Inbox/Drafts/Video/S4-241620-rev03.docx" TargetMode="External"/><Relationship Id="rId72" Type="http://schemas.openxmlformats.org/officeDocument/2006/relationships/hyperlink" Target="https://www.3gpp.org/ftp/tsg_sa/WG4_CODEC/TSGS4_129-e/Inbox/Drafts/Video/Agenda" TargetMode="External"/><Relationship Id="rId80" Type="http://schemas.openxmlformats.org/officeDocument/2006/relationships/hyperlink" Target="https://www.3gpp.org/ftp/tsg_sa/WG4_CODEC/TSGS4_129-e/Inbox/Drafts/Video/S4-241520_r1.docx" TargetMode="External"/><Relationship Id="rId85" Type="http://schemas.openxmlformats.org/officeDocument/2006/relationships/hyperlink" Target="https://www.3gpp.org/ftp/tsg_sa/WG4_CODEC/TSGS4_129-e/Inbox/Drafts/Video/S4-241555%20%5BFS_AI4Media%5D%20pCR%20on%20update%20on%20Split%20AIML%20procedure%20Rev02-GT.docx" TargetMode="External"/><Relationship Id="rId93" Type="http://schemas.openxmlformats.org/officeDocument/2006/relationships/printerSettings" Target="../printerSettings/printerSettings3.bin"/><Relationship Id="rId3" Type="http://schemas.openxmlformats.org/officeDocument/2006/relationships/hyperlink" Target="https://www.3gpp.org/ftp/tsg_sa/WG4_CODEC/TSGS4_129-e/Inbox/Drafts/Video/S4-241578_AI4Media_mapping_to_IMS_Samsung.docx" TargetMode="External"/><Relationship Id="rId12" Type="http://schemas.openxmlformats.org/officeDocument/2006/relationships/hyperlink" Target="https://www.3gpp.org/ftp/tsg_sa/WG4_CODEC/TSGS4_129-e/Inbox/Drafts/Video/S4-241552%20%5BFS_AI4Media%5D%20pCR%20on%20intermediate%20data%20compression%20editor%20note.docx" TargetMode="External"/><Relationship Id="rId17" Type="http://schemas.openxmlformats.org/officeDocument/2006/relationships/hyperlink" Target="https://www.3gpp.org/ftp/tsg_sa/WG4_CODEC/TSGS4_129-e/Inbox/Drafts/Video/S4-241552%20%5BFS_AI4Media%5D%20pCR%20on%20intermediate%20data%20compression%20editor%20note%20Rev01.docx" TargetMode="External"/><Relationship Id="rId25" Type="http://schemas.openxmlformats.org/officeDocument/2006/relationships/hyperlink" Target="https://www.3gpp.org/ftp/tsg_sa/WG4_CODEC/TSGS4_129-e/Inbox/Drafts/Video/S4-241553%20%5BFS_AI4Media%5D%20pCR%20on%20update%20metadata%20for%20split%20operations-Rev01.docx" TargetMode="External"/><Relationship Id="rId33" Type="http://schemas.openxmlformats.org/officeDocument/2006/relationships/hyperlink" Target="https://www.3gpp.org/ftp/tsg_sa/WG4_CODEC/TSGS4_129-e/Inbox/Drafts/Video/S4-241590_rev01.docx" TargetMode="External"/><Relationship Id="rId38" Type="http://schemas.openxmlformats.org/officeDocument/2006/relationships/hyperlink" Target="https://www.3gpp.org/ftp/tsg_sa/WG4_CODEC/TSGS4_129-e/Inbox/Drafts/Video/S4-241488_%5BFS_Beyond2D%5D%20Available%20Datasets%2C%20tools%2C%20softwares%20for%20Stereoscopic%20Video%20Test%20Sequences_r1.docx" TargetMode="External"/><Relationship Id="rId46" Type="http://schemas.openxmlformats.org/officeDocument/2006/relationships/hyperlink" Target="https://www.3gpp.org/ftp/tsg_sa/WG4_CODEC/TSGS4_129-e/Inbox/Drafts/Video/S4-24xxxx%20Cover%20page%20for%20presentation%20to%20TSG%20SA%20-%20TR%2026.8xx%20v1.0.0.docx" TargetMode="External"/><Relationship Id="rId59" Type="http://schemas.openxmlformats.org/officeDocument/2006/relationships/hyperlink" Target="https://www.3gpp.org/ftp/tsg_sa/WG4_CODEC/TSGS4_129-e/Inbox/Drafts/Video/S4-241481r02.docx" TargetMode="External"/><Relationship Id="rId67" Type="http://schemas.openxmlformats.org/officeDocument/2006/relationships/hyperlink" Target="https://www.3gpp.org/ftp/tsg_sa/WG4_CODEC/TSGS4_129-e/Inbox/Drafts/Video/S4-241518-pCR26956-NeRF_r2.docx" TargetMode="External"/><Relationship Id="rId20" Type="http://schemas.openxmlformats.org/officeDocument/2006/relationships/hyperlink" Target="https://www.3gpp.org/ftp/tsg_sa/WG4_CODEC/TSGS4_129-e/Inbox/Drafts/Video/Agenda" TargetMode="External"/><Relationship Id="rId41" Type="http://schemas.openxmlformats.org/officeDocument/2006/relationships/hyperlink" Target="https://www.3gpp.org/ftp/tsg_sa/WG4_CODEC/TSGS4_129-e/Inbox/Drafts/Video/S4-241604_QCOM_XM_InterDigital.docx" TargetMode="External"/><Relationship Id="rId54" Type="http://schemas.openxmlformats.org/officeDocument/2006/relationships/hyperlink" Target="https://www.3gpp.org/ftp/tsg_sa/WG4_CODEC/TSGS4_129-e/Inbox/Drafts/Video/S4-24XXXX_Samsung%20reply%20LS%20to%20MPEG%20WG4%20on%20FCM_Interdigital.docx" TargetMode="External"/><Relationship Id="rId62" Type="http://schemas.openxmlformats.org/officeDocument/2006/relationships/hyperlink" Target="https://www.3gpp.org/ftp/tsg_sa/WG4_CODEC/TSGS4_129-e/Inbox/Drafts/Video/S4-241509_r02.docx" TargetMode="External"/><Relationship Id="rId70" Type="http://schemas.openxmlformats.org/officeDocument/2006/relationships/hyperlink" Target="https://www.3gpp.org/ftp/tsg_sa/WG4_CODEC/TSGS4_129-e/Inbox/Drafts/Video/S4-241553%20%5BFS_AI4Media%5D%20pCR%20on%20update%20metadata%20for%20split%20operations-Rev01_QC.docx" TargetMode="External"/><Relationship Id="rId75" Type="http://schemas.openxmlformats.org/officeDocument/2006/relationships/hyperlink" Target="https://www.3gpp.org/ftp/tsg_sa/WG4_CODEC/TSGS4_129-e/Inbox/Drafts/Video/S4-241525_r1.docx" TargetMode="External"/><Relationship Id="rId83" Type="http://schemas.openxmlformats.org/officeDocument/2006/relationships/hyperlink" Target="https://www.3gpp.org/ftp/tsg_sa/WG4_CODEC/TSGS4_129-e/Inbox/Drafts/Video/S4-241553%20%5BFS_AI4Media%5D%20pCR%20on%20update%20metadata%20for%20split%20operations-Rev02.docx" TargetMode="External"/><Relationship Id="rId88" Type="http://schemas.openxmlformats.org/officeDocument/2006/relationships/hyperlink" Target="https://www.3gpp.org/ftp/tsg_sa/WG4_CODEC/TSGS4_129-e/Inbox/Drafts/Video/S4-241552%20%5BFS_AI4Media%5D%20pCR%20on%20intermediate%20data%20compression%20editor%20note%20Rev02-GT.docx" TargetMode="External"/><Relationship Id="rId91" Type="http://schemas.openxmlformats.org/officeDocument/2006/relationships/hyperlink" Target="https://www.3gpp.org/ftp/tsg_sa/WG4_CODEC/TSGS4_129-e/Inbox/Drafts/Video/S4-241607_r01.docx" TargetMode="External"/><Relationship Id="rId1" Type="http://schemas.openxmlformats.org/officeDocument/2006/relationships/hyperlink" Target="https://www.3gpp.org/ftp/tsg_sa/WG4_CODEC/TSGS4_129-e/Inbox/Drafts/Video/S4-241440_NOK.docx" TargetMode="External"/><Relationship Id="rId6" Type="http://schemas.openxmlformats.org/officeDocument/2006/relationships/hyperlink" Target="https://www.3gpp.org/ftp/tsg_sa/WG4_CODEC/TSGS4_129-e/Inbox/Drafts/Video/S4-241604_QCOM.docx" TargetMode="External"/><Relationship Id="rId15" Type="http://schemas.openxmlformats.org/officeDocument/2006/relationships/hyperlink" Target="https://www.3gpp.org/ftp/tsg_sa/WG4_CODEC/TSGS4_129-e/Inbox/Drafts/Video/S4-241488_%5BFS_Beyond2D%5D%20Available%20Datasets%2C%20tools%2C%20softwares%20for%20Stereoscopic%20Video%20Test%20Sequences%20IDCC.docx" TargetMode="External"/><Relationship Id="rId23" Type="http://schemas.openxmlformats.org/officeDocument/2006/relationships/hyperlink" Target="https://www.3gpp.org/ftp/tsg_sa/WG4_CODEC/TSGS4_129-e/Inbox/Drafts/Video/S4-241520_InterDigital_NOK.docx" TargetMode="External"/><Relationship Id="rId28" Type="http://schemas.openxmlformats.org/officeDocument/2006/relationships/hyperlink" Target="https://www.3gpp.org/ftp/tsg_sa/WG4_CODEC/TSGS4_129-e/Inbox/Drafts/Video/S4-241555%20%5BFS_AI4Media%5D%20pCR%20on%20update%20on%20Split%20AIML%20procedure%20Rev02.docx" TargetMode="External"/><Relationship Id="rId36" Type="http://schemas.openxmlformats.org/officeDocument/2006/relationships/hyperlink" Target="https://www.3gpp.org/ftp/tsg_sa/WG4_CODEC/TSGS4_129-e/Inbox/Drafts/Video/S4-241608_NOK.docx" TargetMode="External"/><Relationship Id="rId49" Type="http://schemas.openxmlformats.org/officeDocument/2006/relationships/hyperlink" Target="https://www.3gpp.org/ftp/tsg_sa/WG4_CODEC/TSGS4_129-e/Inbox/Drafts/Video/S4-241528_r2.docx" TargetMode="External"/><Relationship Id="rId57" Type="http://schemas.openxmlformats.org/officeDocument/2006/relationships/hyperlink" Target="https://www.3gpp.org/ftp/tsg_sa/WG4_CODEC/TSGS4_129-e/Inbox/Drafts/Video/S4-241481r02_NOK.docx" TargetMode="External"/><Relationship Id="rId10" Type="http://schemas.openxmlformats.org/officeDocument/2006/relationships/hyperlink" Target="https://www.3gpp.org/ftp/tsg_sa/WG4_CODEC/TSGS4_129-e/Inbox/Drafts/Video/S4-241551%20%5BFS_AI4Media%5D%20pCR%20on%20conclusions%20for%20split%20operations-Rev01.docx" TargetMode="External"/><Relationship Id="rId31" Type="http://schemas.openxmlformats.org/officeDocument/2006/relationships/hyperlink" Target="https://www.3gpp.org/ftp/tsg_sa/WG4_CODEC/TSGS4_129-e/Inbox/Drafts/Video/S4-241558_r2%20%5BFS_AI4Media%5D%20On%20collaboration%20scenarios%20and%20use%20cases.docx" TargetMode="External"/><Relationship Id="rId44" Type="http://schemas.openxmlformats.org/officeDocument/2006/relationships/hyperlink" Target="https://www.3gpp.org/ftp/tsg_sa/WG4_CODEC/TSGS4_129-e/Inbox/Drafts/Video/S4-241620-rev01.docx" TargetMode="External"/><Relationship Id="rId52" Type="http://schemas.openxmlformats.org/officeDocument/2006/relationships/hyperlink" Target="https://www.3gpp.org/ftp/tsg_sa/WG4_CODEC/TSGS4_129-e/Inbox/Drafts/Video/S4-241480r01.docx" TargetMode="External"/><Relationship Id="rId60" Type="http://schemas.openxmlformats.org/officeDocument/2006/relationships/hyperlink" Target="https://www.3gpp.org/ftp/tsg_sa/WG4_CODEC/TSGS4_129-e/Inbox/Drafts/Video/S4-241620-rev02.docx" TargetMode="External"/><Relationship Id="rId65" Type="http://schemas.openxmlformats.org/officeDocument/2006/relationships/hyperlink" Target="https://www.3gpp.org/ftp/tsg_sa/WG4_CODEC/TSGS4_129-e/Inbox/Drafts/Video/S4-241591_r01.docx" TargetMode="External"/><Relationship Id="rId73" Type="http://schemas.openxmlformats.org/officeDocument/2006/relationships/hyperlink" Target="https://www.3gpp.org/ftp/tsg_sa/WG4_CODEC/TSGS4_129-e/Inbox/Drafts/Video/S4-24XXXX%20reply%20LS%20to%20MPEG%20WG4%20on%20FCM.docx" TargetMode="External"/><Relationship Id="rId78" Type="http://schemas.openxmlformats.org/officeDocument/2006/relationships/hyperlink" Target="https://www.3gpp.org/ftp/tsg_sa/WG4_CODEC/TSGS4_129-e/Inbox/Drafts/Video/S4-241620-rev01.docx" TargetMode="External"/><Relationship Id="rId81" Type="http://schemas.openxmlformats.org/officeDocument/2006/relationships/hyperlink" Target="https://www.3gpp.org/ftp/tsg_sa/WG4_CODEC/TSGS4_129-e/Inbox/Drafts/Video/S4-241604_QCOM_XM_InterDigital.docx" TargetMode="External"/><Relationship Id="rId86" Type="http://schemas.openxmlformats.org/officeDocument/2006/relationships/hyperlink" Target="https://www.3gpp.org/ftp/tsg_sa/WG4_CODEC/TSGS4_129-e/Inbox/Drafts/Video/S4-24xxxx%20Cover%20page%20for%20presentation%20to%20TSG%20SA%20-%20TR%2026.8xx%20v1.0.0-r1.docx" TargetMode="External"/><Relationship Id="rId4" Type="http://schemas.openxmlformats.org/officeDocument/2006/relationships/hyperlink" Target="https://www.3gpp.org/ftp/tsg_sa/WG4_CODEC/TSGS4_129-e/Inbox/Drafts/Video/S4-241604%20%5BFS_Beyond2D%5D%20On%20Representation%20Formats%20-%20Dynamic%20Point%20Clouds_rufael.docx" TargetMode="External"/><Relationship Id="rId9" Type="http://schemas.openxmlformats.org/officeDocument/2006/relationships/hyperlink" Target="https://www.3gpp.org/ftp/tsg_sa/WG4_CODEC/TSGS4_129-e/Inbox/Drafts/Video/TR26.956-v0.0.4-Beyond2D_cl_rufael.docx" TargetMode="External"/><Relationship Id="rId13" Type="http://schemas.openxmlformats.org/officeDocument/2006/relationships/hyperlink" Target="https://www.3gpp.org/ftp/tsg_sa/WG4_CODEC/TSGS4_129-e/Inbox/Drafts/Video/S4-241555%20%5BFS_AI4Media%5D%20pCR%20on%20update%20on%20Split%20AIML%20procedure%20Rev01.docx" TargetMode="External"/><Relationship Id="rId18" Type="http://schemas.openxmlformats.org/officeDocument/2006/relationships/hyperlink" Target="https://www.3gpp.org/ftp/tsg_sa/WG4_CODEC/TSGS4_129-e/Inbox/Drafts/Video/S4-241520_%5BFS_Beyond2D%5D%20Quality%20aspects%20of%20stereoscopic%20video%20content%20InterDigital.docx" TargetMode="External"/><Relationship Id="rId39" Type="http://schemas.openxmlformats.org/officeDocument/2006/relationships/hyperlink" Target="https://www.3gpp.org/ftp/tsg_sa/WG4_CODEC/TSGS4_129-e/Inbox/Drafts/Video/S4-241481_InterDigital_NOK.docx" TargetMode="External"/><Relationship Id="rId34" Type="http://schemas.openxmlformats.org/officeDocument/2006/relationships/hyperlink" Target="https://www.3gpp.org/ftp/tsg_sa/WG4_CODEC/TSGS4_129-e/Inbox/Drafts/Video/S4-241489_%5BFS_AVATAR%5D%203D%20watermarking%20for%20mesh-based%20avatar%20protection_v5_r1.docx" TargetMode="External"/><Relationship Id="rId50" Type="http://schemas.openxmlformats.org/officeDocument/2006/relationships/hyperlink" Target="https://www.3gpp.org/ftp/tsg_sa/WG4_CODEC/TSGS4_129-e/Inbox/Drafts/Video/S4-241596r1.docx" TargetMode="External"/><Relationship Id="rId55" Type="http://schemas.openxmlformats.org/officeDocument/2006/relationships/hyperlink" Target="https://www.3gpp.org/ftp/tsg_sa/WG4_CODEC/TSGS4_129-e/Inbox/Drafts/Video/S4-241518-pCR26956-NeRF_r4.docx" TargetMode="External"/><Relationship Id="rId76" Type="http://schemas.openxmlformats.org/officeDocument/2006/relationships/hyperlink" Target="https://www.3gpp.org/ftp/tsg_sa/WG4_CODEC/TSGS4_129-e/Inbox/Drafts/Video/S4-241625_r1.docx" TargetMode="External"/><Relationship Id="rId7" Type="http://schemas.openxmlformats.org/officeDocument/2006/relationships/hyperlink" Target="https://www.3gpp.org/ftp/tsg_sa/WG4_CODEC/TSGS4_129-e/Inbox/Drafts/Video/S4-241620_QCOM%20InterDigital.docx" TargetMode="External"/><Relationship Id="rId71" Type="http://schemas.openxmlformats.org/officeDocument/2006/relationships/hyperlink" Target="https://www.3gpp.org/ftp/tsg_sa/WG4_CODEC/TSGS4_129-e/Inbox/Drafts/Video/S4-241489_%5BFS_AVATAR%5D%203D%20watermarking%20for%20mesh-based%20avatar%20protection_v5_r2.docx" TargetMode="External"/><Relationship Id="rId92" Type="http://schemas.openxmlformats.org/officeDocument/2006/relationships/hyperlink" Target="https://www.3gpp.org/ftp/tsg_sa/WG4_CODEC/TSGS4_129-e/Inbox/Drafts/Video/S4-241591_r02.docx" TargetMode="External"/><Relationship Id="rId2" Type="http://schemas.openxmlformats.org/officeDocument/2006/relationships/hyperlink" Target="https://www.3gpp.org/ftp/tsg_sa/WG4_CODEC/TSGS4_129-e/Inbox/Drafts/Video/S4-241558_r1%20%5BFS_AI4Media%5D%20On%20collaboration%20scenarios%20and%20use%20cases.docx" TargetMode="External"/><Relationship Id="rId29" Type="http://schemas.openxmlformats.org/officeDocument/2006/relationships/hyperlink" Target="https://www.3gpp.org/ftp/tsg_sa/WG4_CODEC/TSGS4_129-e/Inbox/Drafts/Video/S4-241518-pCR26956-NeRF_r1.docx" TargetMode="External"/><Relationship Id="rId24" Type="http://schemas.openxmlformats.org/officeDocument/2006/relationships/hyperlink" Target="https://www.3gpp.org/ftp/tsg_sa/WG4_CODEC/TSGS4_129-e/Inbox/Drafts/Video/S4-241519-pCR26956-3DGS-IDC.docx" TargetMode="External"/><Relationship Id="rId40" Type="http://schemas.openxmlformats.org/officeDocument/2006/relationships/hyperlink" Target="https://www.3gpp.org/ftp/tsg_sa/WG4_CODEC/TSGS4_129-e/Inbox/Drafts/Video/S4-241481r01.docx" TargetMode="External"/><Relationship Id="rId45" Type="http://schemas.openxmlformats.org/officeDocument/2006/relationships/hyperlink" Target="https://www.3gpp.org/ftp/tsg_sa/WG4_CODEC/TSGS4_129-e/Inbox/Drafts/Video/S4-241494%20%5BFS_Beyond2D%5D%20Quality%20examples%20point%20cloud%20format%20-%20InterDigital-rev01.docx" TargetMode="External"/><Relationship Id="rId66" Type="http://schemas.openxmlformats.org/officeDocument/2006/relationships/hyperlink" Target="https://www.3gpp.org/ftp/tsg_sa/WG4_CODEC/TSGS4_129-e/Inbox/Drafts/Video/S4-24XXXX_Samsung%20reply%20LS%20to%20MPEG%20WG4%20on%20FCM.docx" TargetMode="External"/><Relationship Id="rId87" Type="http://schemas.openxmlformats.org/officeDocument/2006/relationships/hyperlink" Target="https://www.3gpp.org/ftp/tsg_sa/WG4_CODEC/TSGS4_129-e/Inbox/Drafts/Video/S4-241596r2.docx" TargetMode="External"/><Relationship Id="rId61" Type="http://schemas.openxmlformats.org/officeDocument/2006/relationships/hyperlink" Target="https://www.3gpp.org/ftp/tsg_sa/WG4_CODEC/TSGS4_129-e/Inbox/Drafts/Video/S4-241518-pCR26956-NeRF_r3.docx" TargetMode="External"/><Relationship Id="rId82" Type="http://schemas.openxmlformats.org/officeDocument/2006/relationships/hyperlink" Target="https://www.3gpp.org/ftp/tsg_sa/WG4_CODEC/TSGS4_129-e/Inbox/Drafts/Video/S4-241481r03.docx" TargetMode="External"/><Relationship Id="rId19" Type="http://schemas.openxmlformats.org/officeDocument/2006/relationships/hyperlink" Target="https://www.3gpp.org/ftp/tsg_sa/WG4_CODEC/TSGS4_129-e/Inbox/Drafts/Video/S4-241440_rev1.docx" TargetMode="External"/><Relationship Id="rId14" Type="http://schemas.openxmlformats.org/officeDocument/2006/relationships/hyperlink" Target="https://www.3gpp.org/ftp/tsg_sa/WG4_CODEC/TSGS4_129-e/Inbox/Drafts/Video/S4-241604_XM.docx" TargetMode="External"/><Relationship Id="rId30" Type="http://schemas.openxmlformats.org/officeDocument/2006/relationships/hyperlink" Target="https://www.3gpp.org/ftp/tsg_sa/WG4_CODEC/TSGS4_129-e/Inbox/Drafts/Video/S4-241519-pCR26956-3DGS_r1.docx" TargetMode="External"/><Relationship Id="rId35" Type="http://schemas.openxmlformats.org/officeDocument/2006/relationships/hyperlink" Target="https://www.3gpp.org/ftp/tsg_sa/WG4_CODEC/TSGS4_129-e/Inbox/Drafts/Video/S4-241494%20%5BFS_Beyond2D%5D%20Quality%20examples%20point%20cloud%20format%20-%20InterDigital.docx" TargetMode="External"/><Relationship Id="rId56" Type="http://schemas.openxmlformats.org/officeDocument/2006/relationships/hyperlink" Target="https://www.3gpp.org/ftp/tsg_sa/WG4_CODEC/TSGS4_129-e/Inbox/Drafts/Video/S4-241493_%5BFS_Beyond2D%5DWorkplanV0.3_r2.docx" TargetMode="External"/><Relationship Id="rId77" Type="http://schemas.openxmlformats.org/officeDocument/2006/relationships/hyperlink" Target="https://www.3gpp.org/ftp/tsg_sa/WG4_CODEC/TSGS4_129-e/Inbox/Drafts/Video/S4-241518-pCR26956-NeRF_r1-IDC.doc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 x14ac:dyDescent="0.25"/>
  <cols>
    <col min="1" max="1" width="21.28515625" bestFit="1" customWidth="1"/>
    <col min="2" max="2" width="21.5703125" customWidth="1"/>
    <col min="3" max="3" width="13.42578125" customWidth="1"/>
  </cols>
  <sheetData>
    <row r="1" spans="1:5" ht="24" x14ac:dyDescent="0.25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 x14ac:dyDescent="0.25">
      <c r="A2" s="2"/>
      <c r="B2" s="3"/>
      <c r="C2" s="4"/>
      <c r="D2" s="4"/>
      <c r="E2" s="4"/>
    </row>
    <row r="3" spans="1:5" x14ac:dyDescent="0.2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 x14ac:dyDescent="0.2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 x14ac:dyDescent="0.2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 x14ac:dyDescent="0.25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 x14ac:dyDescent="0.2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 x14ac:dyDescent="0.2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 x14ac:dyDescent="0.25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 x14ac:dyDescent="0.25">
      <c r="A10" s="3" t="s">
        <v>20</v>
      </c>
      <c r="B10" s="3" t="s">
        <v>38</v>
      </c>
      <c r="D10" s="4" t="s">
        <v>56</v>
      </c>
      <c r="E10" s="4" t="s">
        <v>65</v>
      </c>
    </row>
    <row r="11" spans="1:5" x14ac:dyDescent="0.25">
      <c r="A11" s="3" t="s">
        <v>21</v>
      </c>
      <c r="B11" s="3" t="s">
        <v>39</v>
      </c>
      <c r="E11" s="4" t="s">
        <v>66</v>
      </c>
    </row>
    <row r="12" spans="1:5" x14ac:dyDescent="0.25">
      <c r="A12" s="3" t="s">
        <v>22</v>
      </c>
      <c r="B12" s="3" t="s">
        <v>40</v>
      </c>
      <c r="E12" s="4" t="s">
        <v>67</v>
      </c>
    </row>
    <row r="13" spans="1:5" x14ac:dyDescent="0.25">
      <c r="A13" s="3" t="s">
        <v>23</v>
      </c>
      <c r="B13" s="3" t="s">
        <v>41</v>
      </c>
      <c r="E13" s="4" t="s">
        <v>68</v>
      </c>
    </row>
    <row r="14" spans="1:5" x14ac:dyDescent="0.25">
      <c r="A14" s="3" t="s">
        <v>24</v>
      </c>
      <c r="B14" s="3" t="s">
        <v>42</v>
      </c>
      <c r="E14" s="4" t="s">
        <v>69</v>
      </c>
    </row>
    <row r="15" spans="1:5" x14ac:dyDescent="0.25">
      <c r="A15" s="3" t="s">
        <v>25</v>
      </c>
      <c r="B15" s="3" t="s">
        <v>43</v>
      </c>
      <c r="E15" s="4" t="s">
        <v>70</v>
      </c>
    </row>
    <row r="16" spans="1:5" x14ac:dyDescent="0.25">
      <c r="A16" s="3" t="s">
        <v>14</v>
      </c>
      <c r="B16" s="3" t="s">
        <v>44</v>
      </c>
      <c r="E16" s="4" t="s">
        <v>71</v>
      </c>
    </row>
    <row r="17" spans="1:5" x14ac:dyDescent="0.25">
      <c r="A17" s="3" t="s">
        <v>26</v>
      </c>
      <c r="B17" s="3" t="s">
        <v>45</v>
      </c>
      <c r="E17" s="4" t="s">
        <v>72</v>
      </c>
    </row>
    <row r="18" spans="1:5" x14ac:dyDescent="0.25">
      <c r="A18" s="3" t="s">
        <v>79</v>
      </c>
      <c r="B18" s="3" t="s">
        <v>46</v>
      </c>
      <c r="E18" s="4" t="s">
        <v>73</v>
      </c>
    </row>
    <row r="19" spans="1:5" x14ac:dyDescent="0.25">
      <c r="A19" s="3" t="s">
        <v>27</v>
      </c>
      <c r="B19" s="3" t="s">
        <v>47</v>
      </c>
      <c r="E19" s="4" t="s">
        <v>74</v>
      </c>
    </row>
    <row r="20" spans="1:5" x14ac:dyDescent="0.25">
      <c r="A20" s="3" t="s">
        <v>28</v>
      </c>
      <c r="B20" s="3" t="s">
        <v>48</v>
      </c>
      <c r="E20" s="4" t="s">
        <v>75</v>
      </c>
    </row>
    <row r="21" spans="1:5" x14ac:dyDescent="0.25">
      <c r="A21" s="3" t="s">
        <v>15</v>
      </c>
      <c r="B21" s="3" t="s">
        <v>81</v>
      </c>
      <c r="E21" s="4" t="s">
        <v>76</v>
      </c>
    </row>
    <row r="22" spans="1:5" x14ac:dyDescent="0.25">
      <c r="A22" s="3" t="s">
        <v>29</v>
      </c>
      <c r="E22" s="4" t="s">
        <v>77</v>
      </c>
    </row>
    <row r="23" spans="1:5" x14ac:dyDescent="0.25">
      <c r="A23" s="3" t="s">
        <v>30</v>
      </c>
      <c r="E23" s="4" t="s">
        <v>78</v>
      </c>
    </row>
    <row r="24" spans="1:5" x14ac:dyDescent="0.25">
      <c r="A24" s="3" t="s">
        <v>16</v>
      </c>
    </row>
    <row r="25" spans="1:5" x14ac:dyDescent="0.2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sheetPr codeName="Sheet1"/>
  <dimension ref="A1:B2"/>
  <sheetViews>
    <sheetView workbookViewId="0">
      <selection activeCell="B1" sqref="B1"/>
    </sheetView>
  </sheetViews>
  <sheetFormatPr defaultRowHeight="15" x14ac:dyDescent="0.25"/>
  <cols>
    <col min="1" max="1" width="9" bestFit="1" customWidth="1"/>
    <col min="2" max="2" width="36.85546875" bestFit="1" customWidth="1"/>
  </cols>
  <sheetData>
    <row r="1" spans="1:2" x14ac:dyDescent="0.25">
      <c r="A1" s="6" t="s">
        <v>323</v>
      </c>
      <c r="B1" s="7" t="s">
        <v>1039</v>
      </c>
    </row>
    <row r="2" spans="1:2" ht="15.75" thickBot="1" x14ac:dyDescent="0.3">
      <c r="A2" s="5" t="s">
        <v>324</v>
      </c>
      <c r="B2" s="43" t="s">
        <v>1043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309"/>
  <sheetViews>
    <sheetView tabSelected="1" zoomScale="140" zoomScaleNormal="140" workbookViewId="0">
      <selection activeCell="B281" sqref="B281"/>
    </sheetView>
  </sheetViews>
  <sheetFormatPr defaultColWidth="90.7109375" defaultRowHeight="11.25" x14ac:dyDescent="0.2"/>
  <cols>
    <col min="1" max="1" width="74.42578125" style="10" bestFit="1" customWidth="1"/>
    <col min="2" max="2" width="22.85546875" style="10" bestFit="1" customWidth="1"/>
    <col min="3" max="3" width="35.28515625" style="10" bestFit="1" customWidth="1"/>
    <col min="4" max="4" width="9.7109375" style="10" bestFit="1" customWidth="1"/>
    <col min="5" max="5" width="9.42578125" style="10" bestFit="1" customWidth="1"/>
    <col min="6" max="6" width="6.85546875" style="10" bestFit="1" customWidth="1"/>
    <col min="7" max="7" width="9.85546875" style="10" bestFit="1" customWidth="1"/>
    <col min="8" max="8" width="6.42578125" style="10" bestFit="1" customWidth="1"/>
    <col min="9" max="16384" width="90.7109375" style="10"/>
  </cols>
  <sheetData>
    <row r="1" spans="1:8" x14ac:dyDescent="0.2">
      <c r="A1" s="8" t="s">
        <v>82</v>
      </c>
      <c r="B1" s="8" t="s">
        <v>83</v>
      </c>
      <c r="C1" s="9" t="s">
        <v>84</v>
      </c>
      <c r="D1" s="10" t="s">
        <v>86</v>
      </c>
      <c r="E1" s="11" t="s">
        <v>87</v>
      </c>
      <c r="F1" s="11" t="s">
        <v>88</v>
      </c>
      <c r="G1" s="11" t="s">
        <v>89</v>
      </c>
      <c r="H1" s="11" t="s">
        <v>90</v>
      </c>
    </row>
    <row r="2" spans="1:8" x14ac:dyDescent="0.2">
      <c r="A2" s="21" t="s">
        <v>707</v>
      </c>
      <c r="B2" s="22" t="s">
        <v>529</v>
      </c>
      <c r="C2" s="23" t="s">
        <v>708</v>
      </c>
      <c r="D2" s="12">
        <f>MID(C2, 6, 11)+Table1[[#This Row],[Day]]</f>
        <v>45523</v>
      </c>
      <c r="E2" s="13">
        <f>TIMEVALUE(MID(C2,17,9))</f>
        <v>0.29850694444444442</v>
      </c>
      <c r="F2" s="14">
        <f>_xlfn.NUMBERVALUE(MID(C2,26,6))/100</f>
        <v>0</v>
      </c>
      <c r="G2" s="14">
        <f>IF(Table1[[#This Row],[SHIFT]]&gt;0, Table1[[#This Row],[Time]]-TIME(Table1[[#This Row],[SHIFT]],0,0),Table1[[#This Row],[Time]]+TIME(ABS(Table1[[#This Row],[SHIFT]]),0,0))-Table1[[#This Row],[Day]]</f>
        <v>0.29850694444444442</v>
      </c>
      <c r="H2" s="10">
        <f>ROUND(IF(Table1[[#This Row],[SHIFT]]&gt;0, Table1[[#This Row],[Time]]-TIME(Table1[[#This Row],[SHIFT]],0,0),Table1[[#This Row],[Time]]+TIME(ABS(Table1[[#This Row],[SHIFT]]),0,0))-0.5, 0)</f>
        <v>0</v>
      </c>
    </row>
    <row r="3" spans="1:8" x14ac:dyDescent="0.2">
      <c r="A3" s="21" t="s">
        <v>707</v>
      </c>
      <c r="B3" s="22" t="s">
        <v>336</v>
      </c>
      <c r="C3" s="23" t="s">
        <v>601</v>
      </c>
      <c r="D3" s="12">
        <f>MID(C3, 6, 11)+Table1[[#This Row],[Day]]</f>
        <v>45523</v>
      </c>
      <c r="E3" s="15">
        <f>TIMEVALUE(MID(C3,17,9))</f>
        <v>0.68655092592592593</v>
      </c>
      <c r="F3" s="14">
        <f>_xlfn.NUMBERVALUE(MID(C3,26,6))/100</f>
        <v>0</v>
      </c>
      <c r="G3" s="14">
        <f>IF(Table1[[#This Row],[SHIFT]]&gt;0, Table1[[#This Row],[Time]]-TIME(Table1[[#This Row],[SHIFT]],0,0),Table1[[#This Row],[Time]]+TIME(ABS(Table1[[#This Row],[SHIFT]]),0,0))-Table1[[#This Row],[Day]]</f>
        <v>0.68655092592592593</v>
      </c>
      <c r="H3" s="10">
        <f>ROUND(IF(Table1[[#This Row],[SHIFT]]&gt;0, Table1[[#This Row],[Time]]-TIME(Table1[[#This Row],[SHIFT]],0,0),Table1[[#This Row],[Time]]+TIME(ABS(Table1[[#This Row],[SHIFT]]),0,0))-0.5, 0)</f>
        <v>0</v>
      </c>
    </row>
    <row r="4" spans="1:8" x14ac:dyDescent="0.2">
      <c r="A4" s="21" t="s">
        <v>707</v>
      </c>
      <c r="B4" s="22" t="s">
        <v>325</v>
      </c>
      <c r="C4" s="23" t="s">
        <v>579</v>
      </c>
      <c r="D4" s="12">
        <f>MID(C4, 6, 11)+Table1[[#This Row],[Day]]</f>
        <v>45524</v>
      </c>
      <c r="E4" s="13">
        <f>TIMEVALUE(MID(C4,17,9))</f>
        <v>0.43356481481481479</v>
      </c>
      <c r="F4" s="14">
        <f>_xlfn.NUMBERVALUE(MID(C4,26,6))/100</f>
        <v>9</v>
      </c>
      <c r="G4" s="14">
        <f>IF(Table1[[#This Row],[SHIFT]]&gt;0, Table1[[#This Row],[Time]]-TIME(Table1[[#This Row],[SHIFT]],0,0),Table1[[#This Row],[Time]]+TIME(ABS(Table1[[#This Row],[SHIFT]]),0,0))-Table1[[#This Row],[Day]]</f>
        <v>5.8564814814814792E-2</v>
      </c>
      <c r="H4" s="10">
        <f>ROUND(IF(Table1[[#This Row],[SHIFT]]&gt;0, Table1[[#This Row],[Time]]-TIME(Table1[[#This Row],[SHIFT]],0,0),Table1[[#This Row],[Time]]+TIME(ABS(Table1[[#This Row],[SHIFT]]),0,0))-0.5, 0)</f>
        <v>0</v>
      </c>
    </row>
    <row r="5" spans="1:8" x14ac:dyDescent="0.2">
      <c r="A5" s="44" t="s">
        <v>707</v>
      </c>
      <c r="B5" s="47" t="s">
        <v>862</v>
      </c>
      <c r="C5" s="46" t="s">
        <v>864</v>
      </c>
      <c r="D5" s="12">
        <f>MID(C5, 6, 11)+Table1[[#This Row],[Day]]</f>
        <v>45524</v>
      </c>
      <c r="E5" s="13">
        <f>TIMEVALUE(MID(C5,17,9))</f>
        <v>0.94283564814814813</v>
      </c>
      <c r="F5" s="14">
        <f>_xlfn.NUMBERVALUE(MID(C5,26,6))/100</f>
        <v>8</v>
      </c>
      <c r="G5" s="14">
        <f>IF(Table1[[#This Row],[SHIFT]]&gt;0, Table1[[#This Row],[Time]]-TIME(Table1[[#This Row],[SHIFT]],0,0),Table1[[#This Row],[Time]]+TIME(ABS(Table1[[#This Row],[SHIFT]]),0,0))-Table1[[#This Row],[Day]]</f>
        <v>0.60950231481481487</v>
      </c>
      <c r="H5" s="10">
        <f>ROUND(IF(Table1[[#This Row],[SHIFT]]&gt;0, Table1[[#This Row],[Time]]-TIME(Table1[[#This Row],[SHIFT]],0,0),Table1[[#This Row],[Time]]+TIME(ABS(Table1[[#This Row],[SHIFT]]),0,0))-0.5, 0)</f>
        <v>0</v>
      </c>
    </row>
    <row r="6" spans="1:8" x14ac:dyDescent="0.2">
      <c r="A6" s="44" t="s">
        <v>707</v>
      </c>
      <c r="B6" s="47" t="s">
        <v>862</v>
      </c>
      <c r="C6" s="46" t="s">
        <v>863</v>
      </c>
      <c r="D6" s="12">
        <f>MID(C6, 6, 11)+Table1[[#This Row],[Day]]</f>
        <v>45524</v>
      </c>
      <c r="E6" s="13">
        <f>TIMEVALUE(MID(C6,17,9))</f>
        <v>0.94398148148148153</v>
      </c>
      <c r="F6" s="14">
        <f>_xlfn.NUMBERVALUE(MID(C6,26,6))/100</f>
        <v>8</v>
      </c>
      <c r="G6" s="14">
        <f>IF(Table1[[#This Row],[SHIFT]]&gt;0, Table1[[#This Row],[Time]]-TIME(Table1[[#This Row],[SHIFT]],0,0),Table1[[#This Row],[Time]]+TIME(ABS(Table1[[#This Row],[SHIFT]]),0,0))-Table1[[#This Row],[Day]]</f>
        <v>0.61064814814814827</v>
      </c>
      <c r="H6" s="10">
        <f>ROUND(IF(Table1[[#This Row],[SHIFT]]&gt;0, Table1[[#This Row],[Time]]-TIME(Table1[[#This Row],[SHIFT]],0,0),Table1[[#This Row],[Time]]+TIME(ABS(Table1[[#This Row],[SHIFT]]),0,0))-0.5, 0)</f>
        <v>0</v>
      </c>
    </row>
    <row r="7" spans="1:8" x14ac:dyDescent="0.2">
      <c r="A7" s="21" t="s">
        <v>705</v>
      </c>
      <c r="B7" s="22" t="s">
        <v>529</v>
      </c>
      <c r="C7" s="23" t="s">
        <v>706</v>
      </c>
      <c r="D7" s="12">
        <f>MID(C7, 6, 11)+Table1[[#This Row],[Day]]</f>
        <v>45523</v>
      </c>
      <c r="E7" s="13">
        <f>TIMEVALUE(MID(C7,17,9))</f>
        <v>0.29864583333333333</v>
      </c>
      <c r="F7" s="14">
        <f>_xlfn.NUMBERVALUE(MID(C7,26,6))/100</f>
        <v>0</v>
      </c>
      <c r="G7" s="14">
        <f>IF(Table1[[#This Row],[SHIFT]]&gt;0, Table1[[#This Row],[Time]]-TIME(Table1[[#This Row],[SHIFT]],0,0),Table1[[#This Row],[Time]]+TIME(ABS(Table1[[#This Row],[SHIFT]]),0,0))-Table1[[#This Row],[Day]]</f>
        <v>0.29864583333333333</v>
      </c>
      <c r="H7" s="10">
        <f>ROUND(IF(Table1[[#This Row],[SHIFT]]&gt;0, Table1[[#This Row],[Time]]-TIME(Table1[[#This Row],[SHIFT]],0,0),Table1[[#This Row],[Time]]+TIME(ABS(Table1[[#This Row],[SHIFT]]),0,0))-0.5, 0)</f>
        <v>0</v>
      </c>
    </row>
    <row r="8" spans="1:8" x14ac:dyDescent="0.2">
      <c r="A8" s="21" t="s">
        <v>705</v>
      </c>
      <c r="B8" s="22" t="s">
        <v>529</v>
      </c>
      <c r="C8" s="23" t="s">
        <v>588</v>
      </c>
      <c r="D8" s="12">
        <f>MID(C8, 6, 11)+Table1[[#This Row],[Day]]</f>
        <v>45523</v>
      </c>
      <c r="E8" s="15">
        <f>TIMEVALUE(MID(C8,17,9))</f>
        <v>0.90243055555555551</v>
      </c>
      <c r="F8" s="14">
        <f>_xlfn.NUMBERVALUE(MID(C8,26,6))/100</f>
        <v>0</v>
      </c>
      <c r="G8" s="14">
        <f>IF(Table1[[#This Row],[SHIFT]]&gt;0, Table1[[#This Row],[Time]]-TIME(Table1[[#This Row],[SHIFT]],0,0),Table1[[#This Row],[Time]]+TIME(ABS(Table1[[#This Row],[SHIFT]]),0,0))-Table1[[#This Row],[Day]]</f>
        <v>0.90243055555555551</v>
      </c>
      <c r="H8" s="10">
        <f>ROUND(IF(Table1[[#This Row],[SHIFT]]&gt;0, Table1[[#This Row],[Time]]-TIME(Table1[[#This Row],[SHIFT]],0,0),Table1[[#This Row],[Time]]+TIME(ABS(Table1[[#This Row],[SHIFT]]),0,0))-0.5, 0)</f>
        <v>0</v>
      </c>
    </row>
    <row r="9" spans="1:8" x14ac:dyDescent="0.2">
      <c r="A9" s="21" t="s">
        <v>705</v>
      </c>
      <c r="B9" s="22" t="s">
        <v>334</v>
      </c>
      <c r="C9" s="23" t="s">
        <v>578</v>
      </c>
      <c r="D9" s="12">
        <f>MID(C9, 6, 11)+Table1[[#This Row],[Day]]</f>
        <v>45524</v>
      </c>
      <c r="E9" s="13">
        <f>TIMEVALUE(MID(C9,17,9))</f>
        <v>6.6886574074074071E-2</v>
      </c>
      <c r="F9" s="14">
        <f>_xlfn.NUMBERVALUE(MID(C9,26,6))/100</f>
        <v>0</v>
      </c>
      <c r="G9" s="14">
        <f>IF(Table1[[#This Row],[SHIFT]]&gt;0, Table1[[#This Row],[Time]]-TIME(Table1[[#This Row],[SHIFT]],0,0),Table1[[#This Row],[Time]]+TIME(ABS(Table1[[#This Row],[SHIFT]]),0,0))-Table1[[#This Row],[Day]]</f>
        <v>6.6886574074074071E-2</v>
      </c>
      <c r="H9" s="10">
        <f>ROUND(IF(Table1[[#This Row],[SHIFT]]&gt;0, Table1[[#This Row],[Time]]-TIME(Table1[[#This Row],[SHIFT]],0,0),Table1[[#This Row],[Time]]+TIME(ABS(Table1[[#This Row],[SHIFT]]),0,0))-0.5, 0)</f>
        <v>0</v>
      </c>
    </row>
    <row r="10" spans="1:8" x14ac:dyDescent="0.2">
      <c r="A10" s="21" t="s">
        <v>705</v>
      </c>
      <c r="B10" s="22" t="s">
        <v>328</v>
      </c>
      <c r="C10" s="23" t="s">
        <v>562</v>
      </c>
      <c r="D10" s="12">
        <f>MID(C10, 6, 11)+Table1[[#This Row],[Day]]</f>
        <v>45524</v>
      </c>
      <c r="E10" s="13">
        <f>TIMEVALUE(MID(C10,17,9))</f>
        <v>0.20835648148148148</v>
      </c>
      <c r="F10" s="14">
        <f>_xlfn.NUMBERVALUE(MID(C10,26,6))/100</f>
        <v>0</v>
      </c>
      <c r="G10" s="14">
        <f>IF(Table1[[#This Row],[SHIFT]]&gt;0, Table1[[#This Row],[Time]]-TIME(Table1[[#This Row],[SHIFT]],0,0),Table1[[#This Row],[Time]]+TIME(ABS(Table1[[#This Row],[SHIFT]]),0,0))-Table1[[#This Row],[Day]]</f>
        <v>0.20835648148148148</v>
      </c>
      <c r="H10" s="10">
        <f>ROUND(IF(Table1[[#This Row],[SHIFT]]&gt;0, Table1[[#This Row],[Time]]-TIME(Table1[[#This Row],[SHIFT]],0,0),Table1[[#This Row],[Time]]+TIME(ABS(Table1[[#This Row],[SHIFT]]),0,0))-0.5, 0)</f>
        <v>0</v>
      </c>
    </row>
    <row r="11" spans="1:8" x14ac:dyDescent="0.2">
      <c r="A11" s="21" t="s">
        <v>705</v>
      </c>
      <c r="B11" s="22" t="s">
        <v>325</v>
      </c>
      <c r="C11" s="23" t="s">
        <v>559</v>
      </c>
      <c r="D11" s="12">
        <f>MID(C11, 6, 11)+Table1[[#This Row],[Day]]</f>
        <v>45524</v>
      </c>
      <c r="E11" s="13">
        <f>TIMEVALUE(MID(C11,17,9))</f>
        <v>0.59146990740740746</v>
      </c>
      <c r="F11" s="14">
        <f>_xlfn.NUMBERVALUE(MID(C11,26,6))/100</f>
        <v>9</v>
      </c>
      <c r="G11" s="14">
        <f>IF(Table1[[#This Row],[SHIFT]]&gt;0, Table1[[#This Row],[Time]]-TIME(Table1[[#This Row],[SHIFT]],0,0),Table1[[#This Row],[Time]]+TIME(ABS(Table1[[#This Row],[SHIFT]]),0,0))-Table1[[#This Row],[Day]]</f>
        <v>0.21646990740740746</v>
      </c>
      <c r="H11" s="10">
        <f>ROUND(IF(Table1[[#This Row],[SHIFT]]&gt;0, Table1[[#This Row],[Time]]-TIME(Table1[[#This Row],[SHIFT]],0,0),Table1[[#This Row],[Time]]+TIME(ABS(Table1[[#This Row],[SHIFT]]),0,0))-0.5, 0)</f>
        <v>0</v>
      </c>
    </row>
    <row r="12" spans="1:8" x14ac:dyDescent="0.2">
      <c r="A12" s="21" t="s">
        <v>705</v>
      </c>
      <c r="B12" s="22" t="s">
        <v>332</v>
      </c>
      <c r="C12" s="23" t="s">
        <v>538</v>
      </c>
      <c r="D12" s="12">
        <f>MID(C12, 6, 11)+Table1[[#This Row],[Day]]</f>
        <v>45524</v>
      </c>
      <c r="E12" s="15">
        <f>TIMEVALUE(MID(C12,17,9))</f>
        <v>0.42696759259259259</v>
      </c>
      <c r="F12" s="14">
        <f>_xlfn.NUMBERVALUE(MID(C12,26,6))/100</f>
        <v>0</v>
      </c>
      <c r="G12" s="14">
        <f>IF(Table1[[#This Row],[SHIFT]]&gt;0, Table1[[#This Row],[Time]]-TIME(Table1[[#This Row],[SHIFT]],0,0),Table1[[#This Row],[Time]]+TIME(ABS(Table1[[#This Row],[SHIFT]]),0,0))-Table1[[#This Row],[Day]]</f>
        <v>0.42696759259259259</v>
      </c>
      <c r="H12" s="10">
        <f>ROUND(IF(Table1[[#This Row],[SHIFT]]&gt;0, Table1[[#This Row],[Time]]-TIME(Table1[[#This Row],[SHIFT]],0,0),Table1[[#This Row],[Time]]+TIME(ABS(Table1[[#This Row],[SHIFT]]),0,0))-0.5, 0)</f>
        <v>0</v>
      </c>
    </row>
    <row r="13" spans="1:8" x14ac:dyDescent="0.2">
      <c r="A13" s="21" t="s">
        <v>705</v>
      </c>
      <c r="B13" s="39" t="s">
        <v>334</v>
      </c>
      <c r="C13" s="23" t="s">
        <v>739</v>
      </c>
      <c r="D13" s="12">
        <f>MID(C13, 6, 11)+Table1[[#This Row],[Day]]</f>
        <v>45524</v>
      </c>
      <c r="E13" s="15">
        <f>TIMEVALUE(MID(C13,17,9))</f>
        <v>0.46498842592592593</v>
      </c>
      <c r="F13" s="14">
        <f>_xlfn.NUMBERVALUE(MID(C13,26,6))/100</f>
        <v>0</v>
      </c>
      <c r="G13" s="14">
        <f>IF(Table1[[#This Row],[SHIFT]]&gt;0, Table1[[#This Row],[Time]]-TIME(Table1[[#This Row],[SHIFT]],0,0),Table1[[#This Row],[Time]]+TIME(ABS(Table1[[#This Row],[SHIFT]]),0,0))-Table1[[#This Row],[Day]]</f>
        <v>0.46498842592592593</v>
      </c>
      <c r="H13" s="10">
        <f>ROUND(IF(Table1[[#This Row],[SHIFT]]&gt;0, Table1[[#This Row],[Time]]-TIME(Table1[[#This Row],[SHIFT]],0,0),Table1[[#This Row],[Time]]+TIME(ABS(Table1[[#This Row],[SHIFT]]),0,0))-0.5, 0)</f>
        <v>0</v>
      </c>
    </row>
    <row r="14" spans="1:8" x14ac:dyDescent="0.2">
      <c r="A14" s="21" t="s">
        <v>705</v>
      </c>
      <c r="B14" s="39" t="s">
        <v>334</v>
      </c>
      <c r="C14" s="23" t="s">
        <v>732</v>
      </c>
      <c r="D14" s="12">
        <f>MID(C14, 6, 11)+Table1[[#This Row],[Day]]</f>
        <v>45524</v>
      </c>
      <c r="E14" s="13">
        <f>TIMEVALUE(MID(C14,17,9))</f>
        <v>0.48859953703703701</v>
      </c>
      <c r="F14" s="14">
        <f>_xlfn.NUMBERVALUE(MID(C14,26,6))/100</f>
        <v>0</v>
      </c>
      <c r="G14" s="14">
        <f>IF(Table1[[#This Row],[SHIFT]]&gt;0, Table1[[#This Row],[Time]]-TIME(Table1[[#This Row],[SHIFT]],0,0),Table1[[#This Row],[Time]]+TIME(ABS(Table1[[#This Row],[SHIFT]]),0,0))-Table1[[#This Row],[Day]]</f>
        <v>0.48859953703703701</v>
      </c>
      <c r="H14" s="10">
        <f>ROUND(IF(Table1[[#This Row],[SHIFT]]&gt;0, Table1[[#This Row],[Time]]-TIME(Table1[[#This Row],[SHIFT]],0,0),Table1[[#This Row],[Time]]+TIME(ABS(Table1[[#This Row],[SHIFT]]),0,0))-0.5, 0)</f>
        <v>0</v>
      </c>
    </row>
    <row r="15" spans="1:8" x14ac:dyDescent="0.2">
      <c r="A15" s="44" t="s">
        <v>705</v>
      </c>
      <c r="B15" s="47" t="s">
        <v>332</v>
      </c>
      <c r="C15" s="46" t="s">
        <v>869</v>
      </c>
      <c r="D15" s="12">
        <f>MID(C15, 6, 11)+Table1[[#This Row],[Day]]</f>
        <v>45524</v>
      </c>
      <c r="E15" s="15">
        <f>TIMEVALUE(MID(C15,17,9))</f>
        <v>0.5741087962962963</v>
      </c>
      <c r="F15" s="14">
        <f>_xlfn.NUMBERVALUE(MID(C15,26,6))/100</f>
        <v>0</v>
      </c>
      <c r="G15" s="14">
        <f>IF(Table1[[#This Row],[SHIFT]]&gt;0, Table1[[#This Row],[Time]]-TIME(Table1[[#This Row],[SHIFT]],0,0),Table1[[#This Row],[Time]]+TIME(ABS(Table1[[#This Row],[SHIFT]]),0,0))-Table1[[#This Row],[Day]]</f>
        <v>0.5741087962962963</v>
      </c>
      <c r="H15" s="10">
        <f>ROUND(IF(Table1[[#This Row],[SHIFT]]&gt;0, Table1[[#This Row],[Time]]-TIME(Table1[[#This Row],[SHIFT]],0,0),Table1[[#This Row],[Time]]+TIME(ABS(Table1[[#This Row],[SHIFT]]),0,0))-0.5, 0)</f>
        <v>0</v>
      </c>
    </row>
    <row r="16" spans="1:8" s="16" customFormat="1" x14ac:dyDescent="0.2">
      <c r="A16" s="44" t="s">
        <v>705</v>
      </c>
      <c r="B16" s="47" t="s">
        <v>334</v>
      </c>
      <c r="C16" s="46" t="s">
        <v>867</v>
      </c>
      <c r="D16" s="12">
        <f>MID(C16, 6, 11)+Table1[[#This Row],[Day]]</f>
        <v>45524</v>
      </c>
      <c r="E16" s="13">
        <f>TIMEVALUE(MID(C16,17,9))</f>
        <v>0.58516203703703706</v>
      </c>
      <c r="F16" s="14">
        <f>_xlfn.NUMBERVALUE(MID(C16,26,6))/100</f>
        <v>0</v>
      </c>
      <c r="G16" s="14">
        <f>IF(Table1[[#This Row],[SHIFT]]&gt;0, Table1[[#This Row],[Time]]-TIME(Table1[[#This Row],[SHIFT]],0,0),Table1[[#This Row],[Time]]+TIME(ABS(Table1[[#This Row],[SHIFT]]),0,0))-Table1[[#This Row],[Day]]</f>
        <v>0.58516203703703706</v>
      </c>
      <c r="H16" s="10">
        <f>ROUND(IF(Table1[[#This Row],[SHIFT]]&gt;0, Table1[[#This Row],[Time]]-TIME(Table1[[#This Row],[SHIFT]],0,0),Table1[[#This Row],[Time]]+TIME(ABS(Table1[[#This Row],[SHIFT]]),0,0))-0.5, 0)</f>
        <v>0</v>
      </c>
    </row>
    <row r="17" spans="1:8" x14ac:dyDescent="0.2">
      <c r="A17" s="44" t="s">
        <v>705</v>
      </c>
      <c r="B17" s="47" t="s">
        <v>334</v>
      </c>
      <c r="C17" s="46" t="s">
        <v>828</v>
      </c>
      <c r="D17" s="12">
        <f>MID(C17, 6, 11)+Table1[[#This Row],[Day]]</f>
        <v>45525</v>
      </c>
      <c r="E17" s="15">
        <f>TIMEVALUE(MID(C17,17,9))</f>
        <v>0.33059027777777777</v>
      </c>
      <c r="F17" s="14">
        <f>_xlfn.NUMBERVALUE(MID(C17,26,6))/100</f>
        <v>0</v>
      </c>
      <c r="G17" s="14">
        <f>IF(Table1[[#This Row],[SHIFT]]&gt;0, Table1[[#This Row],[Time]]-TIME(Table1[[#This Row],[SHIFT]],0,0),Table1[[#This Row],[Time]]+TIME(ABS(Table1[[#This Row],[SHIFT]]),0,0))-Table1[[#This Row],[Day]]</f>
        <v>0.33059027777777777</v>
      </c>
      <c r="H17" s="10">
        <f>ROUND(IF(Table1[[#This Row],[SHIFT]]&gt;0, Table1[[#This Row],[Time]]-TIME(Table1[[#This Row],[SHIFT]],0,0),Table1[[#This Row],[Time]]+TIME(ABS(Table1[[#This Row],[SHIFT]]),0,0))-0.5, 0)</f>
        <v>0</v>
      </c>
    </row>
    <row r="18" spans="1:8" x14ac:dyDescent="0.2">
      <c r="A18" s="63" t="s">
        <v>705</v>
      </c>
      <c r="B18" s="64" t="s">
        <v>327</v>
      </c>
      <c r="C18" s="65" t="s">
        <v>1020</v>
      </c>
      <c r="D18" s="12">
        <f>MID(C18, 6, 11)+Table1[[#This Row],[Day]]</f>
        <v>45526</v>
      </c>
      <c r="E18" s="13">
        <f>TIMEVALUE(MID(C18,17,9))</f>
        <v>0.38826388888888891</v>
      </c>
      <c r="F18" s="14">
        <f>_xlfn.NUMBERVALUE(MID(C18,26,6))/100</f>
        <v>0</v>
      </c>
      <c r="G18" s="14">
        <f>IF(Table1[[#This Row],[SHIFT]]&gt;0, Table1[[#This Row],[Time]]-TIME(Table1[[#This Row],[SHIFT]],0,0),Table1[[#This Row],[Time]]+TIME(ABS(Table1[[#This Row],[SHIFT]]),0,0))-Table1[[#This Row],[Day]]</f>
        <v>0.38826388888888891</v>
      </c>
      <c r="H18" s="10">
        <f>ROUND(IF(Table1[[#This Row],[SHIFT]]&gt;0, Table1[[#This Row],[Time]]-TIME(Table1[[#This Row],[SHIFT]],0,0),Table1[[#This Row],[Time]]+TIME(ABS(Table1[[#This Row],[SHIFT]]),0,0))-0.5, 0)</f>
        <v>0</v>
      </c>
    </row>
    <row r="19" spans="1:8" x14ac:dyDescent="0.2">
      <c r="A19" s="63" t="s">
        <v>705</v>
      </c>
      <c r="B19" s="64" t="s">
        <v>334</v>
      </c>
      <c r="C19" s="65" t="s">
        <v>1004</v>
      </c>
      <c r="D19" s="12">
        <f>MID(C19, 6, 11)+Table1[[#This Row],[Day]]</f>
        <v>45526</v>
      </c>
      <c r="E19" s="13">
        <f>TIMEVALUE(MID(C19,17,9))</f>
        <v>0.47236111111111112</v>
      </c>
      <c r="F19" s="14">
        <f>_xlfn.NUMBERVALUE(MID(C19,26,6))/100</f>
        <v>0</v>
      </c>
      <c r="G19" s="14">
        <f>IF(Table1[[#This Row],[SHIFT]]&gt;0, Table1[[#This Row],[Time]]-TIME(Table1[[#This Row],[SHIFT]],0,0),Table1[[#This Row],[Time]]+TIME(ABS(Table1[[#This Row],[SHIFT]]),0,0))-Table1[[#This Row],[Day]]</f>
        <v>0.47236111111111112</v>
      </c>
      <c r="H19" s="10">
        <f>ROUND(IF(Table1[[#This Row],[SHIFT]]&gt;0, Table1[[#This Row],[Time]]-TIME(Table1[[#This Row],[SHIFT]],0,0),Table1[[#This Row],[Time]]+TIME(ABS(Table1[[#This Row],[SHIFT]]),0,0))-0.5, 0)</f>
        <v>0</v>
      </c>
    </row>
    <row r="20" spans="1:8" x14ac:dyDescent="0.2">
      <c r="A20" s="63" t="s">
        <v>705</v>
      </c>
      <c r="B20" s="64" t="s">
        <v>327</v>
      </c>
      <c r="C20" s="65" t="s">
        <v>992</v>
      </c>
      <c r="D20" s="12">
        <f>MID(C20, 6, 11)+Table1[[#This Row],[Day]]</f>
        <v>45526</v>
      </c>
      <c r="E20" s="15">
        <f>TIMEVALUE(MID(C20,17,9))</f>
        <v>0.53696759259259264</v>
      </c>
      <c r="F20" s="14">
        <f>_xlfn.NUMBERVALUE(MID(C20,26,6))/100</f>
        <v>0</v>
      </c>
      <c r="G20" s="14">
        <f>IF(Table1[[#This Row],[SHIFT]]&gt;0, Table1[[#This Row],[Time]]-TIME(Table1[[#This Row],[SHIFT]],0,0),Table1[[#This Row],[Time]]+TIME(ABS(Table1[[#This Row],[SHIFT]]),0,0))-Table1[[#This Row],[Day]]</f>
        <v>0.53696759259259264</v>
      </c>
      <c r="H20" s="10">
        <f>ROUND(IF(Table1[[#This Row],[SHIFT]]&gt;0, Table1[[#This Row],[Time]]-TIME(Table1[[#This Row],[SHIFT]],0,0),Table1[[#This Row],[Time]]+TIME(ABS(Table1[[#This Row],[SHIFT]]),0,0))-0.5, 0)</f>
        <v>0</v>
      </c>
    </row>
    <row r="21" spans="1:8" x14ac:dyDescent="0.2">
      <c r="A21" s="21" t="s">
        <v>703</v>
      </c>
      <c r="B21" s="22" t="s">
        <v>529</v>
      </c>
      <c r="C21" s="23" t="s">
        <v>704</v>
      </c>
      <c r="D21" s="12">
        <f>MID(C21, 6, 11)+Table1[[#This Row],[Day]]</f>
        <v>45523</v>
      </c>
      <c r="E21" s="15">
        <f>TIMEVALUE(MID(C21,17,9))</f>
        <v>0.29876157407407405</v>
      </c>
      <c r="F21" s="14">
        <f>_xlfn.NUMBERVALUE(MID(C21,26,6))/100</f>
        <v>0</v>
      </c>
      <c r="G21" s="14">
        <f>IF(Table1[[#This Row],[SHIFT]]&gt;0, Table1[[#This Row],[Time]]-TIME(Table1[[#This Row],[SHIFT]],0,0),Table1[[#This Row],[Time]]+TIME(ABS(Table1[[#This Row],[SHIFT]]),0,0))-Table1[[#This Row],[Day]]</f>
        <v>0.29876157407407405</v>
      </c>
      <c r="H21" s="10">
        <f>ROUND(IF(Table1[[#This Row],[SHIFT]]&gt;0, Table1[[#This Row],[Time]]-TIME(Table1[[#This Row],[SHIFT]],0,0),Table1[[#This Row],[Time]]+TIME(ABS(Table1[[#This Row],[SHIFT]]),0,0))-0.5, 0)</f>
        <v>0</v>
      </c>
    </row>
    <row r="22" spans="1:8" x14ac:dyDescent="0.2">
      <c r="A22" s="21" t="s">
        <v>703</v>
      </c>
      <c r="B22" s="22" t="s">
        <v>529</v>
      </c>
      <c r="C22" s="23" t="s">
        <v>587</v>
      </c>
      <c r="D22" s="12">
        <f>MID(C22, 6, 11)+Table1[[#This Row],[Day]]</f>
        <v>45523</v>
      </c>
      <c r="E22" s="13">
        <f>TIMEVALUE(MID(C22,17,9))</f>
        <v>0.91843750000000002</v>
      </c>
      <c r="F22" s="14">
        <f>_xlfn.NUMBERVALUE(MID(C22,26,6))/100</f>
        <v>0</v>
      </c>
      <c r="G22" s="14">
        <f>IF(Table1[[#This Row],[SHIFT]]&gt;0, Table1[[#This Row],[Time]]-TIME(Table1[[#This Row],[SHIFT]],0,0),Table1[[#This Row],[Time]]+TIME(ABS(Table1[[#This Row],[SHIFT]]),0,0))-Table1[[#This Row],[Day]]</f>
        <v>0.91843750000000002</v>
      </c>
      <c r="H22" s="10">
        <f>ROUND(IF(Table1[[#This Row],[SHIFT]]&gt;0, Table1[[#This Row],[Time]]-TIME(Table1[[#This Row],[SHIFT]],0,0),Table1[[#This Row],[Time]]+TIME(ABS(Table1[[#This Row],[SHIFT]]),0,0))-0.5, 0)</f>
        <v>0</v>
      </c>
    </row>
    <row r="23" spans="1:8" x14ac:dyDescent="0.2">
      <c r="A23" s="21" t="s">
        <v>703</v>
      </c>
      <c r="B23" s="22" t="s">
        <v>328</v>
      </c>
      <c r="C23" s="23" t="s">
        <v>567</v>
      </c>
      <c r="D23" s="12">
        <f>MID(C23, 6, 11)+Table1[[#This Row],[Day]]</f>
        <v>45524</v>
      </c>
      <c r="E23" s="15">
        <f>TIMEVALUE(MID(C23,17,9))</f>
        <v>0.19144675925925925</v>
      </c>
      <c r="F23" s="14">
        <f>_xlfn.NUMBERVALUE(MID(C23,26,6))/100</f>
        <v>0</v>
      </c>
      <c r="G23" s="14">
        <f>IF(Table1[[#This Row],[SHIFT]]&gt;0, Table1[[#This Row],[Time]]-TIME(Table1[[#This Row],[SHIFT]],0,0),Table1[[#This Row],[Time]]+TIME(ABS(Table1[[#This Row],[SHIFT]]),0,0))-Table1[[#This Row],[Day]]</f>
        <v>0.19144675925925925</v>
      </c>
      <c r="H23" s="10">
        <f>ROUND(IF(Table1[[#This Row],[SHIFT]]&gt;0, Table1[[#This Row],[Time]]-TIME(Table1[[#This Row],[SHIFT]],0,0),Table1[[#This Row],[Time]]+TIME(ABS(Table1[[#This Row],[SHIFT]]),0,0))-0.5, 0)</f>
        <v>0</v>
      </c>
    </row>
    <row r="24" spans="1:8" x14ac:dyDescent="0.2">
      <c r="A24" s="44" t="s">
        <v>703</v>
      </c>
      <c r="B24" s="47" t="s">
        <v>327</v>
      </c>
      <c r="C24" s="46" t="s">
        <v>878</v>
      </c>
      <c r="D24" s="12">
        <f>MID(C24, 6, 11)+Table1[[#This Row],[Day]]</f>
        <v>45524</v>
      </c>
      <c r="E24" s="15">
        <f>TIMEVALUE(MID(C24,17,9))</f>
        <v>0.51313657407407409</v>
      </c>
      <c r="F24" s="14">
        <f>_xlfn.NUMBERVALUE(MID(C24,26,6))/100</f>
        <v>0</v>
      </c>
      <c r="G24" s="14">
        <f>IF(Table1[[#This Row],[SHIFT]]&gt;0, Table1[[#This Row],[Time]]-TIME(Table1[[#This Row],[SHIFT]],0,0),Table1[[#This Row],[Time]]+TIME(ABS(Table1[[#This Row],[SHIFT]]),0,0))-Table1[[#This Row],[Day]]</f>
        <v>0.51313657407407409</v>
      </c>
      <c r="H24" s="10">
        <f>ROUND(IF(Table1[[#This Row],[SHIFT]]&gt;0, Table1[[#This Row],[Time]]-TIME(Table1[[#This Row],[SHIFT]],0,0),Table1[[#This Row],[Time]]+TIME(ABS(Table1[[#This Row],[SHIFT]]),0,0))-0.5, 0)</f>
        <v>0</v>
      </c>
    </row>
    <row r="25" spans="1:8" x14ac:dyDescent="0.2">
      <c r="A25" s="44" t="s">
        <v>703</v>
      </c>
      <c r="B25" s="47" t="s">
        <v>327</v>
      </c>
      <c r="C25" s="46" t="s">
        <v>845</v>
      </c>
      <c r="D25" s="12">
        <f>MID(C25, 6, 11)+Table1[[#This Row],[Day]]</f>
        <v>45524</v>
      </c>
      <c r="E25" s="15">
        <f>TIMEVALUE(MID(C25,17,9))</f>
        <v>0.92184027777777777</v>
      </c>
      <c r="F25" s="14">
        <f>_xlfn.NUMBERVALUE(MID(C25,26,6))/100</f>
        <v>0</v>
      </c>
      <c r="G25" s="14">
        <f>IF(Table1[[#This Row],[SHIFT]]&gt;0, Table1[[#This Row],[Time]]-TIME(Table1[[#This Row],[SHIFT]],0,0),Table1[[#This Row],[Time]]+TIME(ABS(Table1[[#This Row],[SHIFT]]),0,0))-Table1[[#This Row],[Day]]</f>
        <v>0.92184027777777777</v>
      </c>
      <c r="H25" s="10">
        <f>ROUND(IF(Table1[[#This Row],[SHIFT]]&gt;0, Table1[[#This Row],[Time]]-TIME(Table1[[#This Row],[SHIFT]],0,0),Table1[[#This Row],[Time]]+TIME(ABS(Table1[[#This Row],[SHIFT]]),0,0))-0.5, 0)</f>
        <v>0</v>
      </c>
    </row>
    <row r="26" spans="1:8" x14ac:dyDescent="0.2">
      <c r="A26" s="21" t="s">
        <v>701</v>
      </c>
      <c r="B26" s="22" t="s">
        <v>529</v>
      </c>
      <c r="C26" s="23" t="s">
        <v>702</v>
      </c>
      <c r="D26" s="12">
        <f>MID(C26, 6, 11)+Table1[[#This Row],[Day]]</f>
        <v>45523</v>
      </c>
      <c r="E26" s="15">
        <f>TIMEVALUE(MID(C26,17,9))</f>
        <v>0.29883101851851851</v>
      </c>
      <c r="F26" s="14">
        <f>_xlfn.NUMBERVALUE(MID(C26,26,6))/100</f>
        <v>0</v>
      </c>
      <c r="G26" s="14">
        <f>IF(Table1[[#This Row],[SHIFT]]&gt;0, Table1[[#This Row],[Time]]-TIME(Table1[[#This Row],[SHIFT]],0,0),Table1[[#This Row],[Time]]+TIME(ABS(Table1[[#This Row],[SHIFT]]),0,0))-Table1[[#This Row],[Day]]</f>
        <v>0.29883101851851851</v>
      </c>
      <c r="H26" s="10">
        <f>ROUND(IF(Table1[[#This Row],[SHIFT]]&gt;0, Table1[[#This Row],[Time]]-TIME(Table1[[#This Row],[SHIFT]],0,0),Table1[[#This Row],[Time]]+TIME(ABS(Table1[[#This Row],[SHIFT]]),0,0))-0.5, 0)</f>
        <v>0</v>
      </c>
    </row>
    <row r="27" spans="1:8" x14ac:dyDescent="0.2">
      <c r="A27" s="21" t="s">
        <v>701</v>
      </c>
      <c r="B27" s="22" t="s">
        <v>529</v>
      </c>
      <c r="C27" s="23" t="s">
        <v>586</v>
      </c>
      <c r="D27" s="12">
        <f>MID(C27, 6, 11)+Table1[[#This Row],[Day]]</f>
        <v>45523</v>
      </c>
      <c r="E27" s="13">
        <f>TIMEVALUE(MID(C27,17,9))</f>
        <v>0.92355324074074074</v>
      </c>
      <c r="F27" s="14">
        <f>_xlfn.NUMBERVALUE(MID(C27,26,6))/100</f>
        <v>0</v>
      </c>
      <c r="G27" s="14">
        <f>IF(Table1[[#This Row],[SHIFT]]&gt;0, Table1[[#This Row],[Time]]-TIME(Table1[[#This Row],[SHIFT]],0,0),Table1[[#This Row],[Time]]+TIME(ABS(Table1[[#This Row],[SHIFT]]),0,0))-Table1[[#This Row],[Day]]</f>
        <v>0.92355324074074074</v>
      </c>
      <c r="H27" s="10">
        <f>ROUND(IF(Table1[[#This Row],[SHIFT]]&gt;0, Table1[[#This Row],[Time]]-TIME(Table1[[#This Row],[SHIFT]],0,0),Table1[[#This Row],[Time]]+TIME(ABS(Table1[[#This Row],[SHIFT]]),0,0))-0.5, 0)</f>
        <v>0</v>
      </c>
    </row>
    <row r="28" spans="1:8" x14ac:dyDescent="0.2">
      <c r="A28" s="21" t="s">
        <v>701</v>
      </c>
      <c r="B28" s="22" t="s">
        <v>325</v>
      </c>
      <c r="C28" s="23" t="s">
        <v>572</v>
      </c>
      <c r="D28" s="12">
        <f>MID(C28, 6, 11)+Table1[[#This Row],[Day]]</f>
        <v>45524</v>
      </c>
      <c r="E28" s="13">
        <f>TIMEVALUE(MID(C28,17,9))</f>
        <v>0.53629629629629627</v>
      </c>
      <c r="F28" s="14">
        <f>_xlfn.NUMBERVALUE(MID(C28,26,6))/100</f>
        <v>9</v>
      </c>
      <c r="G28" s="14">
        <f>IF(Table1[[#This Row],[SHIFT]]&gt;0, Table1[[#This Row],[Time]]-TIME(Table1[[#This Row],[SHIFT]],0,0),Table1[[#This Row],[Time]]+TIME(ABS(Table1[[#This Row],[SHIFT]]),0,0))-Table1[[#This Row],[Day]]</f>
        <v>0.16129629629629627</v>
      </c>
      <c r="H28" s="10">
        <f>ROUND(IF(Table1[[#This Row],[SHIFT]]&gt;0, Table1[[#This Row],[Time]]-TIME(Table1[[#This Row],[SHIFT]],0,0),Table1[[#This Row],[Time]]+TIME(ABS(Table1[[#This Row],[SHIFT]]),0,0))-0.5, 0)</f>
        <v>0</v>
      </c>
    </row>
    <row r="29" spans="1:8" x14ac:dyDescent="0.2">
      <c r="A29" s="21" t="s">
        <v>701</v>
      </c>
      <c r="B29" s="22" t="s">
        <v>328</v>
      </c>
      <c r="C29" s="23" t="s">
        <v>554</v>
      </c>
      <c r="D29" s="12">
        <f>MID(C29, 6, 11)+Table1[[#This Row],[Day]]</f>
        <v>45524</v>
      </c>
      <c r="E29" s="13">
        <f>TIMEVALUE(MID(C29,17,9))</f>
        <v>0.22743055555555555</v>
      </c>
      <c r="F29" s="14">
        <f>_xlfn.NUMBERVALUE(MID(C29,26,6))/100</f>
        <v>0</v>
      </c>
      <c r="G29" s="14">
        <f>IF(Table1[[#This Row],[SHIFT]]&gt;0, Table1[[#This Row],[Time]]-TIME(Table1[[#This Row],[SHIFT]],0,0),Table1[[#This Row],[Time]]+TIME(ABS(Table1[[#This Row],[SHIFT]]),0,0))-Table1[[#This Row],[Day]]</f>
        <v>0.22743055555555555</v>
      </c>
      <c r="H29" s="10">
        <f>ROUND(IF(Table1[[#This Row],[SHIFT]]&gt;0, Table1[[#This Row],[Time]]-TIME(Table1[[#This Row],[SHIFT]],0,0),Table1[[#This Row],[Time]]+TIME(ABS(Table1[[#This Row],[SHIFT]]),0,0))-0.5, 0)</f>
        <v>0</v>
      </c>
    </row>
    <row r="30" spans="1:8" x14ac:dyDescent="0.2">
      <c r="A30" s="21" t="s">
        <v>701</v>
      </c>
      <c r="B30" s="22" t="s">
        <v>327</v>
      </c>
      <c r="C30" s="23" t="s">
        <v>736</v>
      </c>
      <c r="D30" s="12">
        <f>MID(C30, 6, 11)+Table1[[#This Row],[Day]]</f>
        <v>45524</v>
      </c>
      <c r="E30" s="13">
        <f>TIMEVALUE(MID(C30,17,9))</f>
        <v>0.48549768518518521</v>
      </c>
      <c r="F30" s="14">
        <f>_xlfn.NUMBERVALUE(MID(C30,26,6))/100</f>
        <v>0</v>
      </c>
      <c r="G30" s="14">
        <f>IF(Table1[[#This Row],[SHIFT]]&gt;0, Table1[[#This Row],[Time]]-TIME(Table1[[#This Row],[SHIFT]],0,0),Table1[[#This Row],[Time]]+TIME(ABS(Table1[[#This Row],[SHIFT]]),0,0))-Table1[[#This Row],[Day]]</f>
        <v>0.48549768518518521</v>
      </c>
      <c r="H30" s="10">
        <f>ROUND(IF(Table1[[#This Row],[SHIFT]]&gt;0, Table1[[#This Row],[Time]]-TIME(Table1[[#This Row],[SHIFT]],0,0),Table1[[#This Row],[Time]]+TIME(ABS(Table1[[#This Row],[SHIFT]]),0,0))-0.5, 0)</f>
        <v>0</v>
      </c>
    </row>
    <row r="31" spans="1:8" x14ac:dyDescent="0.2">
      <c r="A31" s="44" t="s">
        <v>701</v>
      </c>
      <c r="B31" s="47" t="s">
        <v>327</v>
      </c>
      <c r="C31" s="46" t="s">
        <v>877</v>
      </c>
      <c r="D31" s="12">
        <f>MID(C31, 6, 11)+Table1[[#This Row],[Day]]</f>
        <v>45524</v>
      </c>
      <c r="E31" s="15">
        <f>TIMEVALUE(MID(C31,17,9))</f>
        <v>0.51524305555555561</v>
      </c>
      <c r="F31" s="14">
        <f>_xlfn.NUMBERVALUE(MID(C31,26,6))/100</f>
        <v>0</v>
      </c>
      <c r="G31" s="14">
        <f>IF(Table1[[#This Row],[SHIFT]]&gt;0, Table1[[#This Row],[Time]]-TIME(Table1[[#This Row],[SHIFT]],0,0),Table1[[#This Row],[Time]]+TIME(ABS(Table1[[#This Row],[SHIFT]]),0,0))-Table1[[#This Row],[Day]]</f>
        <v>0.51524305555555561</v>
      </c>
      <c r="H31" s="10">
        <f>ROUND(IF(Table1[[#This Row],[SHIFT]]&gt;0, Table1[[#This Row],[Time]]-TIME(Table1[[#This Row],[SHIFT]],0,0),Table1[[#This Row],[Time]]+TIME(ABS(Table1[[#This Row],[SHIFT]]),0,0))-0.5, 0)</f>
        <v>0</v>
      </c>
    </row>
    <row r="32" spans="1:8" x14ac:dyDescent="0.2">
      <c r="A32" s="44" t="s">
        <v>890</v>
      </c>
      <c r="B32" s="47" t="s">
        <v>327</v>
      </c>
      <c r="C32" s="46" t="s">
        <v>844</v>
      </c>
      <c r="D32" s="12">
        <f>MID(C32, 6, 11)+Table1[[#This Row],[Day]]</f>
        <v>45524</v>
      </c>
      <c r="E32" s="13">
        <f>TIMEVALUE(MID(C32,17,9))</f>
        <v>0.92778935185185185</v>
      </c>
      <c r="F32" s="14">
        <f>_xlfn.NUMBERVALUE(MID(C32,26,6))/100</f>
        <v>0</v>
      </c>
      <c r="G32" s="14">
        <f>IF(Table1[[#This Row],[SHIFT]]&gt;0, Table1[[#This Row],[Time]]-TIME(Table1[[#This Row],[SHIFT]],0,0),Table1[[#This Row],[Time]]+TIME(ABS(Table1[[#This Row],[SHIFT]]),0,0))-Table1[[#This Row],[Day]]</f>
        <v>0.92778935185185185</v>
      </c>
      <c r="H32" s="10">
        <f>ROUND(IF(Table1[[#This Row],[SHIFT]]&gt;0, Table1[[#This Row],[Time]]-TIME(Table1[[#This Row],[SHIFT]],0,0),Table1[[#This Row],[Time]]+TIME(ABS(Table1[[#This Row],[SHIFT]]),0,0))-0.5, 0)</f>
        <v>0</v>
      </c>
    </row>
    <row r="33" spans="1:8" x14ac:dyDescent="0.2">
      <c r="A33" s="21" t="s">
        <v>699</v>
      </c>
      <c r="B33" s="22" t="s">
        <v>529</v>
      </c>
      <c r="C33" s="23" t="s">
        <v>700</v>
      </c>
      <c r="D33" s="12">
        <f>MID(C33, 6, 11)+Table1[[#This Row],[Day]]</f>
        <v>45523</v>
      </c>
      <c r="E33" s="13">
        <f>TIMEVALUE(MID(C33,17,9))</f>
        <v>0.29886574074074074</v>
      </c>
      <c r="F33" s="14">
        <f>_xlfn.NUMBERVALUE(MID(C33,26,6))/100</f>
        <v>0</v>
      </c>
      <c r="G33" s="14">
        <f>IF(Table1[[#This Row],[SHIFT]]&gt;0, Table1[[#This Row],[Time]]-TIME(Table1[[#This Row],[SHIFT]],0,0),Table1[[#This Row],[Time]]+TIME(ABS(Table1[[#This Row],[SHIFT]]),0,0))-Table1[[#This Row],[Day]]</f>
        <v>0.29886574074074074</v>
      </c>
      <c r="H33" s="10">
        <f>ROUND(IF(Table1[[#This Row],[SHIFT]]&gt;0, Table1[[#This Row],[Time]]-TIME(Table1[[#This Row],[SHIFT]],0,0),Table1[[#This Row],[Time]]+TIME(ABS(Table1[[#This Row],[SHIFT]]),0,0))-0.5, 0)</f>
        <v>0</v>
      </c>
    </row>
    <row r="34" spans="1:8" x14ac:dyDescent="0.2">
      <c r="A34" s="21" t="s">
        <v>699</v>
      </c>
      <c r="B34" s="22" t="s">
        <v>328</v>
      </c>
      <c r="C34" s="23" t="s">
        <v>570</v>
      </c>
      <c r="D34" s="12">
        <f>MID(C34, 6, 11)+Table1[[#This Row],[Day]]</f>
        <v>45524</v>
      </c>
      <c r="E34" s="15">
        <f>TIMEVALUE(MID(C34,17,9))</f>
        <v>0.16956018518518517</v>
      </c>
      <c r="F34" s="14">
        <f>_xlfn.NUMBERVALUE(MID(C34,26,6))/100</f>
        <v>0</v>
      </c>
      <c r="G34" s="14">
        <f>IF(Table1[[#This Row],[SHIFT]]&gt;0, Table1[[#This Row],[Time]]-TIME(Table1[[#This Row],[SHIFT]],0,0),Table1[[#This Row],[Time]]+TIME(ABS(Table1[[#This Row],[SHIFT]]),0,0))-Table1[[#This Row],[Day]]</f>
        <v>0.16956018518518517</v>
      </c>
      <c r="H34" s="10">
        <f>ROUND(IF(Table1[[#This Row],[SHIFT]]&gt;0, Table1[[#This Row],[Time]]-TIME(Table1[[#This Row],[SHIFT]],0,0),Table1[[#This Row],[Time]]+TIME(ABS(Table1[[#This Row],[SHIFT]]),0,0))-0.5, 0)</f>
        <v>0</v>
      </c>
    </row>
    <row r="35" spans="1:8" x14ac:dyDescent="0.2">
      <c r="A35" s="21" t="s">
        <v>699</v>
      </c>
      <c r="B35" s="22" t="s">
        <v>327</v>
      </c>
      <c r="C35" s="23" t="s">
        <v>735</v>
      </c>
      <c r="D35" s="12">
        <f>MID(C35, 6, 11)+Table1[[#This Row],[Day]]</f>
        <v>45524</v>
      </c>
      <c r="E35" s="15">
        <f>TIMEVALUE(MID(C35,17,9))</f>
        <v>0.48693287037037036</v>
      </c>
      <c r="F35" s="14">
        <f>_xlfn.NUMBERVALUE(MID(C35,26,6))/100</f>
        <v>0</v>
      </c>
      <c r="G35" s="14">
        <f>IF(Table1[[#This Row],[SHIFT]]&gt;0, Table1[[#This Row],[Time]]-TIME(Table1[[#This Row],[SHIFT]],0,0),Table1[[#This Row],[Time]]+TIME(ABS(Table1[[#This Row],[SHIFT]]),0,0))-Table1[[#This Row],[Day]]</f>
        <v>0.48693287037037036</v>
      </c>
      <c r="H35" s="10">
        <f>ROUND(IF(Table1[[#This Row],[SHIFT]]&gt;0, Table1[[#This Row],[Time]]-TIME(Table1[[#This Row],[SHIFT]],0,0),Table1[[#This Row],[Time]]+TIME(ABS(Table1[[#This Row],[SHIFT]]),0,0))-0.5, 0)</f>
        <v>0</v>
      </c>
    </row>
    <row r="36" spans="1:8" x14ac:dyDescent="0.2">
      <c r="A36" s="44" t="s">
        <v>889</v>
      </c>
      <c r="B36" s="47" t="s">
        <v>327</v>
      </c>
      <c r="C36" s="46" t="s">
        <v>843</v>
      </c>
      <c r="D36" s="12">
        <f>MID(C36, 6, 11)+Table1[[#This Row],[Day]]</f>
        <v>45524</v>
      </c>
      <c r="E36" s="13">
        <f>TIMEVALUE(MID(C36,17,9))</f>
        <v>0.9337847222222222</v>
      </c>
      <c r="F36" s="14">
        <f>_xlfn.NUMBERVALUE(MID(C36,26,6))/100</f>
        <v>0</v>
      </c>
      <c r="G36" s="14">
        <f>IF(Table1[[#This Row],[SHIFT]]&gt;0, Table1[[#This Row],[Time]]-TIME(Table1[[#This Row],[SHIFT]],0,0),Table1[[#This Row],[Time]]+TIME(ABS(Table1[[#This Row],[SHIFT]]),0,0))-Table1[[#This Row],[Day]]</f>
        <v>0.9337847222222222</v>
      </c>
      <c r="H36" s="10">
        <f>ROUND(IF(Table1[[#This Row],[SHIFT]]&gt;0, Table1[[#This Row],[Time]]-TIME(Table1[[#This Row],[SHIFT]],0,0),Table1[[#This Row],[Time]]+TIME(ABS(Table1[[#This Row],[SHIFT]]),0,0))-0.5, 0)</f>
        <v>0</v>
      </c>
    </row>
    <row r="37" spans="1:8" x14ac:dyDescent="0.2">
      <c r="A37" s="63" t="s">
        <v>889</v>
      </c>
      <c r="B37" s="64" t="s">
        <v>328</v>
      </c>
      <c r="C37" s="65" t="s">
        <v>1031</v>
      </c>
      <c r="D37" s="12">
        <f>MID(C37, 6, 11)+Table1[[#This Row],[Day]]</f>
        <v>45526</v>
      </c>
      <c r="E37" s="15">
        <f>TIMEVALUE(MID(C37,17,9))</f>
        <v>0.2424074074074074</v>
      </c>
      <c r="F37" s="14">
        <f>_xlfn.NUMBERVALUE(MID(C37,26,6))/100</f>
        <v>0</v>
      </c>
      <c r="G37" s="14">
        <f>IF(Table1[[#This Row],[SHIFT]]&gt;0, Table1[[#This Row],[Time]]-TIME(Table1[[#This Row],[SHIFT]],0,0),Table1[[#This Row],[Time]]+TIME(ABS(Table1[[#This Row],[SHIFT]]),0,0))-Table1[[#This Row],[Day]]</f>
        <v>0.2424074074074074</v>
      </c>
      <c r="H37" s="10">
        <f>ROUND(IF(Table1[[#This Row],[SHIFT]]&gt;0, Table1[[#This Row],[Time]]-TIME(Table1[[#This Row],[SHIFT]],0,0),Table1[[#This Row],[Time]]+TIME(ABS(Table1[[#This Row],[SHIFT]]),0,0))-0.5, 0)</f>
        <v>0</v>
      </c>
    </row>
    <row r="38" spans="1:8" x14ac:dyDescent="0.2">
      <c r="A38" s="63" t="s">
        <v>889</v>
      </c>
      <c r="B38" s="64" t="s">
        <v>327</v>
      </c>
      <c r="C38" s="65" t="s">
        <v>994</v>
      </c>
      <c r="D38" s="12">
        <f>MID(C38, 6, 11)+Table1[[#This Row],[Day]]</f>
        <v>45526</v>
      </c>
      <c r="E38" s="15">
        <f>TIMEVALUE(MID(C38,17,9))</f>
        <v>0.53552083333333333</v>
      </c>
      <c r="F38" s="14">
        <f>_xlfn.NUMBERVALUE(MID(C38,26,6))/100</f>
        <v>0</v>
      </c>
      <c r="G38" s="14">
        <f>IF(Table1[[#This Row],[SHIFT]]&gt;0, Table1[[#This Row],[Time]]-TIME(Table1[[#This Row],[SHIFT]],0,0),Table1[[#This Row],[Time]]+TIME(ABS(Table1[[#This Row],[SHIFT]]),0,0))-Table1[[#This Row],[Day]]</f>
        <v>0.53552083333333333</v>
      </c>
      <c r="H38" s="10">
        <f>ROUND(IF(Table1[[#This Row],[SHIFT]]&gt;0, Table1[[#This Row],[Time]]-TIME(Table1[[#This Row],[SHIFT]],0,0),Table1[[#This Row],[Time]]+TIME(ABS(Table1[[#This Row],[SHIFT]]),0,0))-0.5, 0)</f>
        <v>0</v>
      </c>
    </row>
    <row r="39" spans="1:8" x14ac:dyDescent="0.2">
      <c r="A39" s="21" t="s">
        <v>697</v>
      </c>
      <c r="B39" s="22" t="s">
        <v>529</v>
      </c>
      <c r="C39" s="23" t="s">
        <v>698</v>
      </c>
      <c r="D39" s="12">
        <f>MID(C39, 6, 11)+Table1[[#This Row],[Day]]</f>
        <v>45523</v>
      </c>
      <c r="E39" s="15">
        <f>TIMEVALUE(MID(C39,17,9))</f>
        <v>0.29890046296296297</v>
      </c>
      <c r="F39" s="14">
        <f>_xlfn.NUMBERVALUE(MID(C39,26,6))/100</f>
        <v>0</v>
      </c>
      <c r="G39" s="14">
        <f>IF(Table1[[#This Row],[SHIFT]]&gt;0, Table1[[#This Row],[Time]]-TIME(Table1[[#This Row],[SHIFT]],0,0),Table1[[#This Row],[Time]]+TIME(ABS(Table1[[#This Row],[SHIFT]]),0,0))-Table1[[#This Row],[Day]]</f>
        <v>0.29890046296296297</v>
      </c>
      <c r="H39" s="10">
        <f>ROUND(IF(Table1[[#This Row],[SHIFT]]&gt;0, Table1[[#This Row],[Time]]-TIME(Table1[[#This Row],[SHIFT]],0,0),Table1[[#This Row],[Time]]+TIME(ABS(Table1[[#This Row],[SHIFT]]),0,0))-0.5, 0)</f>
        <v>0</v>
      </c>
    </row>
    <row r="40" spans="1:8" x14ac:dyDescent="0.2">
      <c r="A40" s="21" t="s">
        <v>697</v>
      </c>
      <c r="B40" s="22" t="s">
        <v>529</v>
      </c>
      <c r="C40" s="23" t="s">
        <v>583</v>
      </c>
      <c r="D40" s="12">
        <f>MID(C40, 6, 11)+Table1[[#This Row],[Day]]</f>
        <v>45523</v>
      </c>
      <c r="E40" s="15">
        <f>TIMEVALUE(MID(C40,17,9))</f>
        <v>0.93403935185185183</v>
      </c>
      <c r="F40" s="14">
        <f>_xlfn.NUMBERVALUE(MID(C40,26,6))/100</f>
        <v>0</v>
      </c>
      <c r="G40" s="14">
        <f>IF(Table1[[#This Row],[SHIFT]]&gt;0, Table1[[#This Row],[Time]]-TIME(Table1[[#This Row],[SHIFT]],0,0),Table1[[#This Row],[Time]]+TIME(ABS(Table1[[#This Row],[SHIFT]]),0,0))-Table1[[#This Row],[Day]]</f>
        <v>0.93403935185185183</v>
      </c>
      <c r="H40" s="10">
        <f>ROUND(IF(Table1[[#This Row],[SHIFT]]&gt;0, Table1[[#This Row],[Time]]-TIME(Table1[[#This Row],[SHIFT]],0,0),Table1[[#This Row],[Time]]+TIME(ABS(Table1[[#This Row],[SHIFT]]),0,0))-0.5, 0)</f>
        <v>0</v>
      </c>
    </row>
    <row r="41" spans="1:8" x14ac:dyDescent="0.2">
      <c r="A41" s="21" t="s">
        <v>697</v>
      </c>
      <c r="B41" s="22" t="s">
        <v>328</v>
      </c>
      <c r="C41" s="23" t="s">
        <v>566</v>
      </c>
      <c r="D41" s="12">
        <f>MID(C41, 6, 11)+Table1[[#This Row],[Day]]</f>
        <v>45524</v>
      </c>
      <c r="E41" s="13">
        <f>TIMEVALUE(MID(C41,17,9))</f>
        <v>0.19707175925925927</v>
      </c>
      <c r="F41" s="14">
        <f>_xlfn.NUMBERVALUE(MID(C41,26,6))/100</f>
        <v>0</v>
      </c>
      <c r="G41" s="14">
        <f>IF(Table1[[#This Row],[SHIFT]]&gt;0, Table1[[#This Row],[Time]]-TIME(Table1[[#This Row],[SHIFT]],0,0),Table1[[#This Row],[Time]]+TIME(ABS(Table1[[#This Row],[SHIFT]]),0,0))-Table1[[#This Row],[Day]]</f>
        <v>0.19707175925925927</v>
      </c>
      <c r="H41" s="10">
        <f>ROUND(IF(Table1[[#This Row],[SHIFT]]&gt;0, Table1[[#This Row],[Time]]-TIME(Table1[[#This Row],[SHIFT]],0,0),Table1[[#This Row],[Time]]+TIME(ABS(Table1[[#This Row],[SHIFT]]),0,0))-0.5, 0)</f>
        <v>0</v>
      </c>
    </row>
    <row r="42" spans="1:8" x14ac:dyDescent="0.2">
      <c r="A42" s="44" t="s">
        <v>892</v>
      </c>
      <c r="B42" s="47" t="s">
        <v>327</v>
      </c>
      <c r="C42" s="46" t="s">
        <v>886</v>
      </c>
      <c r="D42" s="12">
        <f>MID(C42, 6, 11)+Table1[[#This Row],[Day]]</f>
        <v>45524</v>
      </c>
      <c r="E42" s="13">
        <f>TIMEVALUE(MID(C42,17,9))</f>
        <v>0.49224537037037036</v>
      </c>
      <c r="F42" s="14">
        <f>_xlfn.NUMBERVALUE(MID(C42,26,6))/100</f>
        <v>0</v>
      </c>
      <c r="G42" s="14">
        <f>IF(Table1[[#This Row],[SHIFT]]&gt;0, Table1[[#This Row],[Time]]-TIME(Table1[[#This Row],[SHIFT]],0,0),Table1[[#This Row],[Time]]+TIME(ABS(Table1[[#This Row],[SHIFT]]),0,0))-Table1[[#This Row],[Day]]</f>
        <v>0.49224537037037036</v>
      </c>
      <c r="H42" s="10">
        <f>ROUND(IF(Table1[[#This Row],[SHIFT]]&gt;0, Table1[[#This Row],[Time]]-TIME(Table1[[#This Row],[SHIFT]],0,0),Table1[[#This Row],[Time]]+TIME(ABS(Table1[[#This Row],[SHIFT]]),0,0))-0.5, 0)</f>
        <v>0</v>
      </c>
    </row>
    <row r="43" spans="1:8" x14ac:dyDescent="0.2">
      <c r="A43" s="44" t="s">
        <v>892</v>
      </c>
      <c r="B43" s="47" t="s">
        <v>85</v>
      </c>
      <c r="C43" s="46" t="s">
        <v>884</v>
      </c>
      <c r="D43" s="12">
        <f>MID(C43, 6, 11)+Table1[[#This Row],[Day]]</f>
        <v>45524</v>
      </c>
      <c r="E43" s="15">
        <f>TIMEVALUE(MID(C43,17,9))</f>
        <v>0.49582175925925925</v>
      </c>
      <c r="F43" s="14">
        <f>_xlfn.NUMBERVALUE(MID(C43,26,6))/100</f>
        <v>0</v>
      </c>
      <c r="G43" s="14">
        <f>IF(Table1[[#This Row],[SHIFT]]&gt;0, Table1[[#This Row],[Time]]-TIME(Table1[[#This Row],[SHIFT]],0,0),Table1[[#This Row],[Time]]+TIME(ABS(Table1[[#This Row],[SHIFT]]),0,0))-Table1[[#This Row],[Day]]</f>
        <v>0.49582175925925925</v>
      </c>
      <c r="H43" s="10">
        <f>ROUND(IF(Table1[[#This Row],[SHIFT]]&gt;0, Table1[[#This Row],[Time]]-TIME(Table1[[#This Row],[SHIFT]],0,0),Table1[[#This Row],[Time]]+TIME(ABS(Table1[[#This Row],[SHIFT]]),0,0))-0.5, 0)</f>
        <v>0</v>
      </c>
    </row>
    <row r="44" spans="1:8" x14ac:dyDescent="0.2">
      <c r="A44" s="44" t="s">
        <v>892</v>
      </c>
      <c r="B44" s="47" t="s">
        <v>327</v>
      </c>
      <c r="C44" s="46" t="s">
        <v>876</v>
      </c>
      <c r="D44" s="12">
        <f>MID(C44, 6, 11)+Table1[[#This Row],[Day]]</f>
        <v>45524</v>
      </c>
      <c r="E44" s="13">
        <f>TIMEVALUE(MID(C44,17,9))</f>
        <v>0.51597222222222228</v>
      </c>
      <c r="F44" s="14">
        <f>_xlfn.NUMBERVALUE(MID(C44,26,6))/100</f>
        <v>0</v>
      </c>
      <c r="G44" s="14">
        <f>IF(Table1[[#This Row],[SHIFT]]&gt;0, Table1[[#This Row],[Time]]-TIME(Table1[[#This Row],[SHIFT]],0,0),Table1[[#This Row],[Time]]+TIME(ABS(Table1[[#This Row],[SHIFT]]),0,0))-Table1[[#This Row],[Day]]</f>
        <v>0.51597222222222228</v>
      </c>
      <c r="H44" s="10">
        <f>ROUND(IF(Table1[[#This Row],[SHIFT]]&gt;0, Table1[[#This Row],[Time]]-TIME(Table1[[#This Row],[SHIFT]],0,0),Table1[[#This Row],[Time]]+TIME(ABS(Table1[[#This Row],[SHIFT]]),0,0))-0.5, 0)</f>
        <v>0</v>
      </c>
    </row>
    <row r="45" spans="1:8" x14ac:dyDescent="0.2">
      <c r="A45" s="21" t="s">
        <v>695</v>
      </c>
      <c r="B45" s="22" t="s">
        <v>529</v>
      </c>
      <c r="C45" s="23" t="s">
        <v>696</v>
      </c>
      <c r="D45" s="12">
        <f>MID(C45, 6, 11)+Table1[[#This Row],[Day]]</f>
        <v>45523</v>
      </c>
      <c r="E45" s="13">
        <f>TIMEVALUE(MID(C45,17,9))</f>
        <v>0.29899305555555555</v>
      </c>
      <c r="F45" s="14">
        <f>_xlfn.NUMBERVALUE(MID(C45,26,6))/100</f>
        <v>0</v>
      </c>
      <c r="G45" s="14">
        <f>IF(Table1[[#This Row],[SHIFT]]&gt;0, Table1[[#This Row],[Time]]-TIME(Table1[[#This Row],[SHIFT]],0,0),Table1[[#This Row],[Time]]+TIME(ABS(Table1[[#This Row],[SHIFT]]),0,0))-Table1[[#This Row],[Day]]</f>
        <v>0.29899305555555555</v>
      </c>
      <c r="H45" s="10">
        <f>ROUND(IF(Table1[[#This Row],[SHIFT]]&gt;0, Table1[[#This Row],[Time]]-TIME(Table1[[#This Row],[SHIFT]],0,0),Table1[[#This Row],[Time]]+TIME(ABS(Table1[[#This Row],[SHIFT]]),0,0))-0.5, 0)</f>
        <v>0</v>
      </c>
    </row>
    <row r="46" spans="1:8" x14ac:dyDescent="0.2">
      <c r="A46" s="21" t="s">
        <v>695</v>
      </c>
      <c r="B46" s="22" t="s">
        <v>529</v>
      </c>
      <c r="C46" s="23" t="s">
        <v>582</v>
      </c>
      <c r="D46" s="12">
        <f>MID(C46, 6, 11)+Table1[[#This Row],[Day]]</f>
        <v>45523</v>
      </c>
      <c r="E46" s="13">
        <f>TIMEVALUE(MID(C46,17,9))</f>
        <v>0.94468750000000001</v>
      </c>
      <c r="F46" s="14">
        <f>_xlfn.NUMBERVALUE(MID(C46,26,6))/100</f>
        <v>0</v>
      </c>
      <c r="G46" s="14">
        <f>IF(Table1[[#This Row],[SHIFT]]&gt;0, Table1[[#This Row],[Time]]-TIME(Table1[[#This Row],[SHIFT]],0,0),Table1[[#This Row],[Time]]+TIME(ABS(Table1[[#This Row],[SHIFT]]),0,0))-Table1[[#This Row],[Day]]</f>
        <v>0.94468750000000001</v>
      </c>
      <c r="H46" s="10">
        <f>ROUND(IF(Table1[[#This Row],[SHIFT]]&gt;0, Table1[[#This Row],[Time]]-TIME(Table1[[#This Row],[SHIFT]],0,0),Table1[[#This Row],[Time]]+TIME(ABS(Table1[[#This Row],[SHIFT]]),0,0))-0.5, 0)</f>
        <v>0</v>
      </c>
    </row>
    <row r="47" spans="1:8" x14ac:dyDescent="0.2">
      <c r="A47" s="21" t="s">
        <v>695</v>
      </c>
      <c r="B47" s="22" t="s">
        <v>328</v>
      </c>
      <c r="C47" s="23" t="s">
        <v>565</v>
      </c>
      <c r="D47" s="12">
        <f>MID(C47, 6, 11)+Table1[[#This Row],[Day]]</f>
        <v>45524</v>
      </c>
      <c r="E47" s="13">
        <f>TIMEVALUE(MID(C47,17,9))</f>
        <v>0.19903935185185184</v>
      </c>
      <c r="F47" s="14">
        <f>_xlfn.NUMBERVALUE(MID(C47,26,6))/100</f>
        <v>0</v>
      </c>
      <c r="G47" s="14">
        <f>IF(Table1[[#This Row],[SHIFT]]&gt;0, Table1[[#This Row],[Time]]-TIME(Table1[[#This Row],[SHIFT]],0,0),Table1[[#This Row],[Time]]+TIME(ABS(Table1[[#This Row],[SHIFT]]),0,0))-Table1[[#This Row],[Day]]</f>
        <v>0.19903935185185184</v>
      </c>
      <c r="H47" s="10">
        <f>ROUND(IF(Table1[[#This Row],[SHIFT]]&gt;0, Table1[[#This Row],[Time]]-TIME(Table1[[#This Row],[SHIFT]],0,0),Table1[[#This Row],[Time]]+TIME(ABS(Table1[[#This Row],[SHIFT]]),0,0))-0.5, 0)</f>
        <v>0</v>
      </c>
    </row>
    <row r="48" spans="1:8" x14ac:dyDescent="0.2">
      <c r="A48" s="44" t="s">
        <v>891</v>
      </c>
      <c r="B48" s="47" t="s">
        <v>327</v>
      </c>
      <c r="C48" s="46" t="s">
        <v>879</v>
      </c>
      <c r="D48" s="12">
        <f>MID(C48, 6, 11)+Table1[[#This Row],[Day]]</f>
        <v>45524</v>
      </c>
      <c r="E48" s="15">
        <f>TIMEVALUE(MID(C48,17,9))</f>
        <v>0.50197916666666664</v>
      </c>
      <c r="F48" s="14">
        <f>_xlfn.NUMBERVALUE(MID(C48,26,6))/100</f>
        <v>0</v>
      </c>
      <c r="G48" s="14">
        <f>IF(Table1[[#This Row],[SHIFT]]&gt;0, Table1[[#This Row],[Time]]-TIME(Table1[[#This Row],[SHIFT]],0,0),Table1[[#This Row],[Time]]+TIME(ABS(Table1[[#This Row],[SHIFT]]),0,0))-Table1[[#This Row],[Day]]</f>
        <v>0.50197916666666664</v>
      </c>
      <c r="H48" s="10">
        <f>ROUND(IF(Table1[[#This Row],[SHIFT]]&gt;0, Table1[[#This Row],[Time]]-TIME(Table1[[#This Row],[SHIFT]],0,0),Table1[[#This Row],[Time]]+TIME(ABS(Table1[[#This Row],[SHIFT]]),0,0))-0.5, 0)</f>
        <v>0</v>
      </c>
    </row>
    <row r="49" spans="1:8" x14ac:dyDescent="0.2">
      <c r="A49" s="44" t="s">
        <v>891</v>
      </c>
      <c r="B49" s="47" t="s">
        <v>327</v>
      </c>
      <c r="C49" s="46" t="s">
        <v>875</v>
      </c>
      <c r="D49" s="12">
        <f>MID(C49, 6, 11)+Table1[[#This Row],[Day]]</f>
        <v>45524</v>
      </c>
      <c r="E49" s="13">
        <f>TIMEVALUE(MID(C49,17,9))</f>
        <v>0.51762731481481483</v>
      </c>
      <c r="F49" s="14">
        <f>_xlfn.NUMBERVALUE(MID(C49,26,6))/100</f>
        <v>0</v>
      </c>
      <c r="G49" s="14">
        <f>IF(Table1[[#This Row],[SHIFT]]&gt;0, Table1[[#This Row],[Time]]-TIME(Table1[[#This Row],[SHIFT]],0,0),Table1[[#This Row],[Time]]+TIME(ABS(Table1[[#This Row],[SHIFT]]),0,0))-Table1[[#This Row],[Day]]</f>
        <v>0.51762731481481483</v>
      </c>
      <c r="H49" s="10">
        <f>ROUND(IF(Table1[[#This Row],[SHIFT]]&gt;0, Table1[[#This Row],[Time]]-TIME(Table1[[#This Row],[SHIFT]],0,0),Table1[[#This Row],[Time]]+TIME(ABS(Table1[[#This Row],[SHIFT]]),0,0))-0.5, 0)</f>
        <v>0</v>
      </c>
    </row>
    <row r="50" spans="1:8" x14ac:dyDescent="0.2">
      <c r="A50" s="44" t="s">
        <v>888</v>
      </c>
      <c r="B50" s="47" t="s">
        <v>327</v>
      </c>
      <c r="C50" s="46" t="s">
        <v>842</v>
      </c>
      <c r="D50" s="12">
        <f>MID(C50, 6, 11)+Table1[[#This Row],[Day]]</f>
        <v>45524</v>
      </c>
      <c r="E50" s="13">
        <f>TIMEVALUE(MID(C50,17,9))</f>
        <v>0.93961805555555555</v>
      </c>
      <c r="F50" s="14">
        <f>_xlfn.NUMBERVALUE(MID(C50,26,6))/100</f>
        <v>0</v>
      </c>
      <c r="G50" s="14">
        <f>IF(Table1[[#This Row],[SHIFT]]&gt;0, Table1[[#This Row],[Time]]-TIME(Table1[[#This Row],[SHIFT]],0,0),Table1[[#This Row],[Time]]+TIME(ABS(Table1[[#This Row],[SHIFT]]),0,0))-Table1[[#This Row],[Day]]</f>
        <v>0.93961805555555555</v>
      </c>
      <c r="H50" s="10">
        <f>ROUND(IF(Table1[[#This Row],[SHIFT]]&gt;0, Table1[[#This Row],[Time]]-TIME(Table1[[#This Row],[SHIFT]],0,0),Table1[[#This Row],[Time]]+TIME(ABS(Table1[[#This Row],[SHIFT]]),0,0))-0.5, 0)</f>
        <v>0</v>
      </c>
    </row>
    <row r="51" spans="1:8" x14ac:dyDescent="0.2">
      <c r="A51" s="21" t="s">
        <v>687</v>
      </c>
      <c r="B51" s="22" t="s">
        <v>529</v>
      </c>
      <c r="C51" s="23" t="s">
        <v>688</v>
      </c>
      <c r="D51" s="12">
        <f>MID(C51, 6, 11)+Table1[[#This Row],[Day]]</f>
        <v>45523</v>
      </c>
      <c r="E51" s="13">
        <f>TIMEVALUE(MID(C51,17,9))</f>
        <v>0.29978009259259258</v>
      </c>
      <c r="F51" s="14">
        <f>_xlfn.NUMBERVALUE(MID(C51,26,6))/100</f>
        <v>0</v>
      </c>
      <c r="G51" s="14">
        <f>IF(Table1[[#This Row],[SHIFT]]&gt;0, Table1[[#This Row],[Time]]-TIME(Table1[[#This Row],[SHIFT]],0,0),Table1[[#This Row],[Time]]+TIME(ABS(Table1[[#This Row],[SHIFT]]),0,0))-Table1[[#This Row],[Day]]</f>
        <v>0.29978009259259258</v>
      </c>
      <c r="H51" s="10">
        <f>ROUND(IF(Table1[[#This Row],[SHIFT]]&gt;0, Table1[[#This Row],[Time]]-TIME(Table1[[#This Row],[SHIFT]],0,0),Table1[[#This Row],[Time]]+TIME(ABS(Table1[[#This Row],[SHIFT]]),0,0))-0.5, 0)</f>
        <v>0</v>
      </c>
    </row>
    <row r="52" spans="1:8" x14ac:dyDescent="0.2">
      <c r="A52" s="44" t="s">
        <v>687</v>
      </c>
      <c r="B52" s="47" t="s">
        <v>529</v>
      </c>
      <c r="C52" s="46" t="s">
        <v>883</v>
      </c>
      <c r="D52" s="12">
        <f>MID(C52, 6, 11)+Table1[[#This Row],[Day]]</f>
        <v>45524</v>
      </c>
      <c r="E52" s="13">
        <f>TIMEVALUE(MID(C52,17,9))</f>
        <v>0.49593749999999998</v>
      </c>
      <c r="F52" s="14">
        <f>_xlfn.NUMBERVALUE(MID(C52,26,6))/100</f>
        <v>0</v>
      </c>
      <c r="G52" s="14">
        <f>IF(Table1[[#This Row],[SHIFT]]&gt;0, Table1[[#This Row],[Time]]-TIME(Table1[[#This Row],[SHIFT]],0,0),Table1[[#This Row],[Time]]+TIME(ABS(Table1[[#This Row],[SHIFT]]),0,0))-Table1[[#This Row],[Day]]</f>
        <v>0.49593749999999998</v>
      </c>
      <c r="H52" s="10">
        <f>ROUND(IF(Table1[[#This Row],[SHIFT]]&gt;0, Table1[[#This Row],[Time]]-TIME(Table1[[#This Row],[SHIFT]],0,0),Table1[[#This Row],[Time]]+TIME(ABS(Table1[[#This Row],[SHIFT]]),0,0))-0.5, 0)</f>
        <v>0</v>
      </c>
    </row>
    <row r="53" spans="1:8" x14ac:dyDescent="0.2">
      <c r="A53" s="21" t="s">
        <v>693</v>
      </c>
      <c r="B53" s="22" t="s">
        <v>529</v>
      </c>
      <c r="C53" s="23" t="s">
        <v>694</v>
      </c>
      <c r="D53" s="12">
        <f>MID(C53, 6, 11)+Table1[[#This Row],[Day]]</f>
        <v>45523</v>
      </c>
      <c r="E53" s="13">
        <f>TIMEVALUE(MID(C53,17,9))</f>
        <v>0.29930555555555555</v>
      </c>
      <c r="F53" s="14">
        <f>_xlfn.NUMBERVALUE(MID(C53,26,6))/100</f>
        <v>0</v>
      </c>
      <c r="G53" s="14">
        <f>IF(Table1[[#This Row],[SHIFT]]&gt;0, Table1[[#This Row],[Time]]-TIME(Table1[[#This Row],[SHIFT]],0,0),Table1[[#This Row],[Time]]+TIME(ABS(Table1[[#This Row],[SHIFT]]),0,0))-Table1[[#This Row],[Day]]</f>
        <v>0.29930555555555555</v>
      </c>
      <c r="H53" s="10">
        <f>ROUND(IF(Table1[[#This Row],[SHIFT]]&gt;0, Table1[[#This Row],[Time]]-TIME(Table1[[#This Row],[SHIFT]],0,0),Table1[[#This Row],[Time]]+TIME(ABS(Table1[[#This Row],[SHIFT]]),0,0))-0.5, 0)</f>
        <v>0</v>
      </c>
    </row>
    <row r="54" spans="1:8" x14ac:dyDescent="0.2">
      <c r="A54" s="21" t="s">
        <v>693</v>
      </c>
      <c r="B54" s="22" t="s">
        <v>529</v>
      </c>
      <c r="C54" s="23" t="s">
        <v>581</v>
      </c>
      <c r="D54" s="12">
        <f>MID(C54, 6, 11)+Table1[[#This Row],[Day]]</f>
        <v>45523</v>
      </c>
      <c r="E54" s="13">
        <f>TIMEVALUE(MID(C54,17,9))</f>
        <v>0.96276620370370369</v>
      </c>
      <c r="F54" s="14">
        <f>_xlfn.NUMBERVALUE(MID(C54,26,6))/100</f>
        <v>0</v>
      </c>
      <c r="G54" s="14">
        <f>IF(Table1[[#This Row],[SHIFT]]&gt;0, Table1[[#This Row],[Time]]-TIME(Table1[[#This Row],[SHIFT]],0,0),Table1[[#This Row],[Time]]+TIME(ABS(Table1[[#This Row],[SHIFT]]),0,0))-Table1[[#This Row],[Day]]</f>
        <v>0.96276620370370369</v>
      </c>
      <c r="H54" s="10">
        <f>ROUND(IF(Table1[[#This Row],[SHIFT]]&gt;0, Table1[[#This Row],[Time]]-TIME(Table1[[#This Row],[SHIFT]],0,0),Table1[[#This Row],[Time]]+TIME(ABS(Table1[[#This Row],[SHIFT]]),0,0))-0.5, 0)</f>
        <v>0</v>
      </c>
    </row>
    <row r="55" spans="1:8" x14ac:dyDescent="0.2">
      <c r="A55" s="21" t="s">
        <v>693</v>
      </c>
      <c r="B55" s="22" t="s">
        <v>328</v>
      </c>
      <c r="C55" s="23" t="s">
        <v>564</v>
      </c>
      <c r="D55" s="12">
        <f>MID(C55, 6, 11)+Table1[[#This Row],[Day]]</f>
        <v>45524</v>
      </c>
      <c r="E55" s="13">
        <f>TIMEVALUE(MID(C55,17,9))</f>
        <v>0.20015046296296296</v>
      </c>
      <c r="F55" s="14">
        <f>_xlfn.NUMBERVALUE(MID(C55,26,6))/100</f>
        <v>0</v>
      </c>
      <c r="G55" s="14">
        <f>IF(Table1[[#This Row],[SHIFT]]&gt;0, Table1[[#This Row],[Time]]-TIME(Table1[[#This Row],[SHIFT]],0,0),Table1[[#This Row],[Time]]+TIME(ABS(Table1[[#This Row],[SHIFT]]),0,0))-Table1[[#This Row],[Day]]</f>
        <v>0.20015046296296296</v>
      </c>
      <c r="H55" s="10">
        <f>ROUND(IF(Table1[[#This Row],[SHIFT]]&gt;0, Table1[[#This Row],[Time]]-TIME(Table1[[#This Row],[SHIFT]],0,0),Table1[[#This Row],[Time]]+TIME(ABS(Table1[[#This Row],[SHIFT]]),0,0))-0.5, 0)</f>
        <v>0</v>
      </c>
    </row>
    <row r="56" spans="1:8" x14ac:dyDescent="0.2">
      <c r="A56" s="21" t="s">
        <v>693</v>
      </c>
      <c r="B56" s="22" t="s">
        <v>325</v>
      </c>
      <c r="C56" s="23" t="s">
        <v>550</v>
      </c>
      <c r="D56" s="12">
        <f>MID(C56, 6, 11)+Table1[[#This Row],[Day]]</f>
        <v>45524</v>
      </c>
      <c r="E56" s="13">
        <f>TIMEVALUE(MID(C56,17,9))</f>
        <v>0.64501157407407406</v>
      </c>
      <c r="F56" s="14">
        <f>_xlfn.NUMBERVALUE(MID(C56,26,6))/100</f>
        <v>9</v>
      </c>
      <c r="G56" s="14">
        <f>IF(Table1[[#This Row],[SHIFT]]&gt;0, Table1[[#This Row],[Time]]-TIME(Table1[[#This Row],[SHIFT]],0,0),Table1[[#This Row],[Time]]+TIME(ABS(Table1[[#This Row],[SHIFT]]),0,0))-Table1[[#This Row],[Day]]</f>
        <v>0.27001157407407406</v>
      </c>
      <c r="H56" s="10">
        <f>ROUND(IF(Table1[[#This Row],[SHIFT]]&gt;0, Table1[[#This Row],[Time]]-TIME(Table1[[#This Row],[SHIFT]],0,0),Table1[[#This Row],[Time]]+TIME(ABS(Table1[[#This Row],[SHIFT]]),0,0))-0.5, 0)</f>
        <v>0</v>
      </c>
    </row>
    <row r="57" spans="1:8" x14ac:dyDescent="0.2">
      <c r="A57" s="44" t="s">
        <v>693</v>
      </c>
      <c r="B57" s="45" t="s">
        <v>529</v>
      </c>
      <c r="C57" s="46" t="s">
        <v>887</v>
      </c>
      <c r="D57" s="12">
        <f>MID(C57, 6, 11)+Table1[[#This Row],[Day]]</f>
        <v>45524</v>
      </c>
      <c r="E57" s="15">
        <f>TIMEVALUE(MID(C57,17,9))</f>
        <v>0.49223379629629632</v>
      </c>
      <c r="F57" s="14">
        <f>_xlfn.NUMBERVALUE(MID(C57,26,6))/100</f>
        <v>0</v>
      </c>
      <c r="G57" s="14">
        <f>IF(Table1[[#This Row],[SHIFT]]&gt;0, Table1[[#This Row],[Time]]-TIME(Table1[[#This Row],[SHIFT]],0,0),Table1[[#This Row],[Time]]+TIME(ABS(Table1[[#This Row],[SHIFT]]),0,0))-Table1[[#This Row],[Day]]</f>
        <v>0.49223379629629632</v>
      </c>
      <c r="H57" s="10">
        <f>ROUND(IF(Table1[[#This Row],[SHIFT]]&gt;0, Table1[[#This Row],[Time]]-TIME(Table1[[#This Row],[SHIFT]],0,0),Table1[[#This Row],[Time]]+TIME(ABS(Table1[[#This Row],[SHIFT]]),0,0))-0.5, 0)</f>
        <v>0</v>
      </c>
    </row>
    <row r="58" spans="1:8" x14ac:dyDescent="0.2">
      <c r="A58" s="21" t="s">
        <v>691</v>
      </c>
      <c r="B58" s="22" t="s">
        <v>529</v>
      </c>
      <c r="C58" s="23" t="s">
        <v>692</v>
      </c>
      <c r="D58" s="12">
        <f>MID(C58, 6, 11)+Table1[[#This Row],[Day]]</f>
        <v>45523</v>
      </c>
      <c r="E58" s="13">
        <f>TIMEVALUE(MID(C58,17,9))</f>
        <v>0.29940972222222223</v>
      </c>
      <c r="F58" s="14">
        <f>_xlfn.NUMBERVALUE(MID(C58,26,6))/100</f>
        <v>0</v>
      </c>
      <c r="G58" s="14">
        <f>IF(Table1[[#This Row],[SHIFT]]&gt;0, Table1[[#This Row],[Time]]-TIME(Table1[[#This Row],[SHIFT]],0,0),Table1[[#This Row],[Time]]+TIME(ABS(Table1[[#This Row],[SHIFT]]),0,0))-Table1[[#This Row],[Day]]</f>
        <v>0.29940972222222223</v>
      </c>
      <c r="H58" s="10">
        <f>ROUND(IF(Table1[[#This Row],[SHIFT]]&gt;0, Table1[[#This Row],[Time]]-TIME(Table1[[#This Row],[SHIFT]],0,0),Table1[[#This Row],[Time]]+TIME(ABS(Table1[[#This Row],[SHIFT]]),0,0))-0.5, 0)</f>
        <v>0</v>
      </c>
    </row>
    <row r="59" spans="1:8" x14ac:dyDescent="0.2">
      <c r="A59" s="21" t="s">
        <v>691</v>
      </c>
      <c r="B59" s="22" t="s">
        <v>529</v>
      </c>
      <c r="C59" s="23" t="s">
        <v>580</v>
      </c>
      <c r="D59" s="12">
        <f>MID(C59, 6, 11)+Table1[[#This Row],[Day]]</f>
        <v>45523</v>
      </c>
      <c r="E59" s="13">
        <f>TIMEVALUE(MID(C59,17,9))</f>
        <v>0.96861111111111109</v>
      </c>
      <c r="F59" s="14">
        <f>_xlfn.NUMBERVALUE(MID(C59,26,6))/100</f>
        <v>0</v>
      </c>
      <c r="G59" s="14">
        <f>IF(Table1[[#This Row],[SHIFT]]&gt;0, Table1[[#This Row],[Time]]-TIME(Table1[[#This Row],[SHIFT]],0,0),Table1[[#This Row],[Time]]+TIME(ABS(Table1[[#This Row],[SHIFT]]),0,0))-Table1[[#This Row],[Day]]</f>
        <v>0.96861111111111109</v>
      </c>
      <c r="H59" s="10">
        <f>ROUND(IF(Table1[[#This Row],[SHIFT]]&gt;0, Table1[[#This Row],[Time]]-TIME(Table1[[#This Row],[SHIFT]],0,0),Table1[[#This Row],[Time]]+TIME(ABS(Table1[[#This Row],[SHIFT]]),0,0))-0.5, 0)</f>
        <v>0</v>
      </c>
    </row>
    <row r="60" spans="1:8" x14ac:dyDescent="0.2">
      <c r="A60" s="21" t="s">
        <v>691</v>
      </c>
      <c r="B60" s="22" t="s">
        <v>328</v>
      </c>
      <c r="C60" s="23" t="s">
        <v>563</v>
      </c>
      <c r="D60" s="12">
        <f>MID(C60, 6, 11)+Table1[[#This Row],[Day]]</f>
        <v>45524</v>
      </c>
      <c r="E60" s="13">
        <f>TIMEVALUE(MID(C60,17,9))</f>
        <v>0.20224537037037038</v>
      </c>
      <c r="F60" s="14">
        <f>_xlfn.NUMBERVALUE(MID(C60,26,6))/100</f>
        <v>0</v>
      </c>
      <c r="G60" s="14">
        <f>IF(Table1[[#This Row],[SHIFT]]&gt;0, Table1[[#This Row],[Time]]-TIME(Table1[[#This Row],[SHIFT]],0,0),Table1[[#This Row],[Time]]+TIME(ABS(Table1[[#This Row],[SHIFT]]),0,0))-Table1[[#This Row],[Day]]</f>
        <v>0.20224537037037038</v>
      </c>
      <c r="H60" s="10">
        <f>ROUND(IF(Table1[[#This Row],[SHIFT]]&gt;0, Table1[[#This Row],[Time]]-TIME(Table1[[#This Row],[SHIFT]],0,0),Table1[[#This Row],[Time]]+TIME(ABS(Table1[[#This Row],[SHIFT]]),0,0))-0.5, 0)</f>
        <v>0</v>
      </c>
    </row>
    <row r="61" spans="1:8" x14ac:dyDescent="0.2">
      <c r="A61" s="21" t="s">
        <v>691</v>
      </c>
      <c r="B61" s="22" t="s">
        <v>325</v>
      </c>
      <c r="C61" s="23" t="s">
        <v>555</v>
      </c>
      <c r="D61" s="12">
        <f>MID(C61, 6, 11)+Table1[[#This Row],[Day]]</f>
        <v>45524</v>
      </c>
      <c r="E61" s="15">
        <f>TIMEVALUE(MID(C61,17,9))</f>
        <v>0.60223379629629625</v>
      </c>
      <c r="F61" s="14">
        <f>_xlfn.NUMBERVALUE(MID(C61,26,6))/100</f>
        <v>9</v>
      </c>
      <c r="G61" s="14">
        <f>IF(Table1[[#This Row],[SHIFT]]&gt;0, Table1[[#This Row],[Time]]-TIME(Table1[[#This Row],[SHIFT]],0,0),Table1[[#This Row],[Time]]+TIME(ABS(Table1[[#This Row],[SHIFT]]),0,0))-Table1[[#This Row],[Day]]</f>
        <v>0.22723379629629625</v>
      </c>
      <c r="H61" s="10">
        <f>ROUND(IF(Table1[[#This Row],[SHIFT]]&gt;0, Table1[[#This Row],[Time]]-TIME(Table1[[#This Row],[SHIFT]],0,0),Table1[[#This Row],[Time]]+TIME(ABS(Table1[[#This Row],[SHIFT]]),0,0))-0.5, 0)</f>
        <v>0</v>
      </c>
    </row>
    <row r="62" spans="1:8" x14ac:dyDescent="0.2">
      <c r="A62" s="21" t="s">
        <v>691</v>
      </c>
      <c r="B62" s="22" t="s">
        <v>325</v>
      </c>
      <c r="C62" s="23" t="s">
        <v>551</v>
      </c>
      <c r="D62" s="12">
        <f>MID(C62, 6, 11)+Table1[[#This Row],[Day]]</f>
        <v>45524</v>
      </c>
      <c r="E62" s="15">
        <f>TIMEVALUE(MID(C62,17,9))</f>
        <v>0.63774305555555555</v>
      </c>
      <c r="F62" s="14">
        <f>_xlfn.NUMBERVALUE(MID(C62,26,6))/100</f>
        <v>9</v>
      </c>
      <c r="G62" s="14">
        <f>IF(Table1[[#This Row],[SHIFT]]&gt;0, Table1[[#This Row],[Time]]-TIME(Table1[[#This Row],[SHIFT]],0,0),Table1[[#This Row],[Time]]+TIME(ABS(Table1[[#This Row],[SHIFT]]),0,0))-Table1[[#This Row],[Day]]</f>
        <v>0.26274305555555555</v>
      </c>
      <c r="H62" s="10">
        <f>ROUND(IF(Table1[[#This Row],[SHIFT]]&gt;0, Table1[[#This Row],[Time]]-TIME(Table1[[#This Row],[SHIFT]],0,0),Table1[[#This Row],[Time]]+TIME(ABS(Table1[[#This Row],[SHIFT]]),0,0))-0.5, 0)</f>
        <v>0</v>
      </c>
    </row>
    <row r="63" spans="1:8" x14ac:dyDescent="0.2">
      <c r="A63" s="44" t="s">
        <v>691</v>
      </c>
      <c r="B63" s="47" t="s">
        <v>529</v>
      </c>
      <c r="C63" s="46" t="s">
        <v>885</v>
      </c>
      <c r="D63" s="12">
        <f>MID(C63, 6, 11)+Table1[[#This Row],[Day]]</f>
        <v>45524</v>
      </c>
      <c r="E63" s="15">
        <f>TIMEVALUE(MID(C63,17,9))</f>
        <v>0.49427083333333333</v>
      </c>
      <c r="F63" s="14">
        <f>_xlfn.NUMBERVALUE(MID(C63,26,6))/100</f>
        <v>0</v>
      </c>
      <c r="G63" s="14">
        <f>IF(Table1[[#This Row],[SHIFT]]&gt;0, Table1[[#This Row],[Time]]-TIME(Table1[[#This Row],[SHIFT]],0,0),Table1[[#This Row],[Time]]+TIME(ABS(Table1[[#This Row],[SHIFT]]),0,0))-Table1[[#This Row],[Day]]</f>
        <v>0.49427083333333333</v>
      </c>
      <c r="H63" s="10">
        <f>ROUND(IF(Table1[[#This Row],[SHIFT]]&gt;0, Table1[[#This Row],[Time]]-TIME(Table1[[#This Row],[SHIFT]],0,0),Table1[[#This Row],[Time]]+TIME(ABS(Table1[[#This Row],[SHIFT]]),0,0))-0.5, 0)</f>
        <v>0</v>
      </c>
    </row>
    <row r="64" spans="1:8" x14ac:dyDescent="0.2">
      <c r="A64" s="44" t="s">
        <v>691</v>
      </c>
      <c r="B64" s="47" t="s">
        <v>325</v>
      </c>
      <c r="C64" s="46" t="s">
        <v>837</v>
      </c>
      <c r="D64" s="12">
        <f>MID(C64, 6, 11)+Table1[[#This Row],[Day]]</f>
        <v>45525</v>
      </c>
      <c r="E64" s="15">
        <f>TIMEVALUE(MID(C64,17,9))</f>
        <v>0.57800925925925928</v>
      </c>
      <c r="F64" s="14">
        <f>_xlfn.NUMBERVALUE(MID(C64,26,6))/100</f>
        <v>9</v>
      </c>
      <c r="G64" s="14">
        <f>IF(Table1[[#This Row],[SHIFT]]&gt;0, Table1[[#This Row],[Time]]-TIME(Table1[[#This Row],[SHIFT]],0,0),Table1[[#This Row],[Time]]+TIME(ABS(Table1[[#This Row],[SHIFT]]),0,0))-Table1[[#This Row],[Day]]</f>
        <v>0.20300925925925928</v>
      </c>
      <c r="H64" s="10">
        <f>ROUND(IF(Table1[[#This Row],[SHIFT]]&gt;0, Table1[[#This Row],[Time]]-TIME(Table1[[#This Row],[SHIFT]],0,0),Table1[[#This Row],[Time]]+TIME(ABS(Table1[[#This Row],[SHIFT]]),0,0))-0.5, 0)</f>
        <v>0</v>
      </c>
    </row>
    <row r="65" spans="1:8" x14ac:dyDescent="0.2">
      <c r="A65" s="21" t="s">
        <v>611</v>
      </c>
      <c r="B65" s="22" t="s">
        <v>529</v>
      </c>
      <c r="C65" s="23" t="s">
        <v>612</v>
      </c>
      <c r="D65" s="12">
        <f>MID(C65, 6, 11)+Table1[[#This Row],[Day]]</f>
        <v>45523</v>
      </c>
      <c r="E65" s="13">
        <f>TIMEVALUE(MID(C65,17,9))</f>
        <v>0.56787037037037036</v>
      </c>
      <c r="F65" s="14">
        <f>_xlfn.NUMBERVALUE(MID(C65,26,6))/100</f>
        <v>0</v>
      </c>
      <c r="G65" s="14">
        <f>IF(Table1[[#This Row],[SHIFT]]&gt;0, Table1[[#This Row],[Time]]-TIME(Table1[[#This Row],[SHIFT]],0,0),Table1[[#This Row],[Time]]+TIME(ABS(Table1[[#This Row],[SHIFT]]),0,0))-Table1[[#This Row],[Day]]</f>
        <v>0.56787037037037036</v>
      </c>
      <c r="H65" s="10">
        <f>ROUND(IF(Table1[[#This Row],[SHIFT]]&gt;0, Table1[[#This Row],[Time]]-TIME(Table1[[#This Row],[SHIFT]],0,0),Table1[[#This Row],[Time]]+TIME(ABS(Table1[[#This Row],[SHIFT]]),0,0))-0.5, 0)</f>
        <v>0</v>
      </c>
    </row>
    <row r="66" spans="1:8" x14ac:dyDescent="0.2">
      <c r="A66" s="21" t="s">
        <v>689</v>
      </c>
      <c r="B66" s="22" t="s">
        <v>529</v>
      </c>
      <c r="C66" s="23" t="s">
        <v>690</v>
      </c>
      <c r="D66" s="12">
        <f>MID(C66, 6, 11)+Table1[[#This Row],[Day]]</f>
        <v>45523</v>
      </c>
      <c r="E66" s="13">
        <f>TIMEVALUE(MID(C66,17,9))</f>
        <v>0.29958333333333331</v>
      </c>
      <c r="F66" s="14">
        <f>_xlfn.NUMBERVALUE(MID(C66,26,6))/100</f>
        <v>0</v>
      </c>
      <c r="G66" s="14">
        <f>IF(Table1[[#This Row],[SHIFT]]&gt;0, Table1[[#This Row],[Time]]-TIME(Table1[[#This Row],[SHIFT]],0,0),Table1[[#This Row],[Time]]+TIME(ABS(Table1[[#This Row],[SHIFT]]),0,0))-Table1[[#This Row],[Day]]</f>
        <v>0.29958333333333331</v>
      </c>
      <c r="H66" s="10">
        <f>ROUND(IF(Table1[[#This Row],[SHIFT]]&gt;0, Table1[[#This Row],[Time]]-TIME(Table1[[#This Row],[SHIFT]],0,0),Table1[[#This Row],[Time]]+TIME(ABS(Table1[[#This Row],[SHIFT]]),0,0))-0.5, 0)</f>
        <v>0</v>
      </c>
    </row>
    <row r="67" spans="1:8" x14ac:dyDescent="0.2">
      <c r="A67" s="21" t="s">
        <v>689</v>
      </c>
      <c r="B67" s="22" t="s">
        <v>327</v>
      </c>
      <c r="C67" s="23" t="s">
        <v>584</v>
      </c>
      <c r="D67" s="12">
        <f>MID(C67, 6, 11)+Table1[[#This Row],[Day]]</f>
        <v>45523</v>
      </c>
      <c r="E67" s="15">
        <f>TIMEVALUE(MID(C67,17,9))</f>
        <v>0.92565972222222226</v>
      </c>
      <c r="F67" s="14">
        <f>_xlfn.NUMBERVALUE(MID(C67,26,6))/100</f>
        <v>0</v>
      </c>
      <c r="G67" s="14">
        <f>IF(Table1[[#This Row],[SHIFT]]&gt;0, Table1[[#This Row],[Time]]-TIME(Table1[[#This Row],[SHIFT]],0,0),Table1[[#This Row],[Time]]+TIME(ABS(Table1[[#This Row],[SHIFT]]),0,0))-Table1[[#This Row],[Day]]</f>
        <v>0.92565972222222226</v>
      </c>
      <c r="H67" s="10">
        <f>ROUND(IF(Table1[[#This Row],[SHIFT]]&gt;0, Table1[[#This Row],[Time]]-TIME(Table1[[#This Row],[SHIFT]],0,0),Table1[[#This Row],[Time]]+TIME(ABS(Table1[[#This Row],[SHIFT]]),0,0))-0.5, 0)</f>
        <v>0</v>
      </c>
    </row>
    <row r="68" spans="1:8" x14ac:dyDescent="0.2">
      <c r="A68" s="21" t="s">
        <v>689</v>
      </c>
      <c r="B68" s="22" t="s">
        <v>576</v>
      </c>
      <c r="C68" s="23" t="s">
        <v>577</v>
      </c>
      <c r="D68" s="12">
        <f>MID(C68, 6, 11)+Table1[[#This Row],[Day]]</f>
        <v>45524</v>
      </c>
      <c r="E68" s="15">
        <f>TIMEVALUE(MID(C68,17,9))</f>
        <v>8.6655092592592589E-2</v>
      </c>
      <c r="F68" s="14">
        <f>_xlfn.NUMBERVALUE(MID(C68,26,6))/100</f>
        <v>0</v>
      </c>
      <c r="G68" s="14">
        <f>IF(Table1[[#This Row],[SHIFT]]&gt;0, Table1[[#This Row],[Time]]-TIME(Table1[[#This Row],[SHIFT]],0,0),Table1[[#This Row],[Time]]+TIME(ABS(Table1[[#This Row],[SHIFT]]),0,0))-Table1[[#This Row],[Day]]</f>
        <v>8.6655092592592589E-2</v>
      </c>
      <c r="H68" s="10">
        <f>ROUND(IF(Table1[[#This Row],[SHIFT]]&gt;0, Table1[[#This Row],[Time]]-TIME(Table1[[#This Row],[SHIFT]],0,0),Table1[[#This Row],[Time]]+TIME(ABS(Table1[[#This Row],[SHIFT]]),0,0))-0.5, 0)</f>
        <v>0</v>
      </c>
    </row>
    <row r="69" spans="1:8" x14ac:dyDescent="0.2">
      <c r="A69" s="44" t="s">
        <v>689</v>
      </c>
      <c r="B69" s="47" t="s">
        <v>325</v>
      </c>
      <c r="C69" s="46" t="s">
        <v>560</v>
      </c>
      <c r="D69" s="12">
        <f>MID(C69, 6, 11)+Table1[[#This Row],[Day]]</f>
        <v>45524</v>
      </c>
      <c r="E69" s="13">
        <f>TIMEVALUE(MID(C69,17,9))</f>
        <v>0.58766203703703701</v>
      </c>
      <c r="F69" s="14">
        <f>_xlfn.NUMBERVALUE(MID(C69,26,6))/100</f>
        <v>9</v>
      </c>
      <c r="G69" s="14">
        <f>IF(Table1[[#This Row],[SHIFT]]&gt;0, Table1[[#This Row],[Time]]-TIME(Table1[[#This Row],[SHIFT]],0,0),Table1[[#This Row],[Time]]+TIME(ABS(Table1[[#This Row],[SHIFT]]),0,0))-Table1[[#This Row],[Day]]</f>
        <v>0.21266203703703701</v>
      </c>
      <c r="H69" s="10">
        <f>ROUND(IF(Table1[[#This Row],[SHIFT]]&gt;0, Table1[[#This Row],[Time]]-TIME(Table1[[#This Row],[SHIFT]],0,0),Table1[[#This Row],[Time]]+TIME(ABS(Table1[[#This Row],[SHIFT]]),0,0))-0.5, 0)</f>
        <v>0</v>
      </c>
    </row>
    <row r="70" spans="1:8" x14ac:dyDescent="0.2">
      <c r="A70" s="21" t="s">
        <v>689</v>
      </c>
      <c r="B70" s="22" t="s">
        <v>328</v>
      </c>
      <c r="C70" s="23" t="s">
        <v>558</v>
      </c>
      <c r="D70" s="12">
        <f>MID(C70, 6, 11)+Table1[[#This Row],[Day]]</f>
        <v>45524</v>
      </c>
      <c r="E70" s="15">
        <f>TIMEVALUE(MID(C70,17,9))</f>
        <v>0.21741898148148148</v>
      </c>
      <c r="F70" s="14">
        <f>_xlfn.NUMBERVALUE(MID(C70,26,6))/100</f>
        <v>0</v>
      </c>
      <c r="G70" s="14">
        <f>IF(Table1[[#This Row],[SHIFT]]&gt;0, Table1[[#This Row],[Time]]-TIME(Table1[[#This Row],[SHIFT]],0,0),Table1[[#This Row],[Time]]+TIME(ABS(Table1[[#This Row],[SHIFT]]),0,0))-Table1[[#This Row],[Day]]</f>
        <v>0.21741898148148148</v>
      </c>
      <c r="H70" s="10">
        <f>ROUND(IF(Table1[[#This Row],[SHIFT]]&gt;0, Table1[[#This Row],[Time]]-TIME(Table1[[#This Row],[SHIFT]],0,0),Table1[[#This Row],[Time]]+TIME(ABS(Table1[[#This Row],[SHIFT]]),0,0))-0.5, 0)</f>
        <v>0</v>
      </c>
    </row>
    <row r="71" spans="1:8" x14ac:dyDescent="0.2">
      <c r="A71" s="21" t="s">
        <v>689</v>
      </c>
      <c r="B71" s="22" t="s">
        <v>328</v>
      </c>
      <c r="C71" s="23" t="s">
        <v>556</v>
      </c>
      <c r="D71" s="12">
        <f>MID(C71, 6, 11)+Table1[[#This Row],[Day]]</f>
        <v>45524</v>
      </c>
      <c r="E71" s="13">
        <f>TIMEVALUE(MID(C71,17,9))</f>
        <v>0.22383101851851853</v>
      </c>
      <c r="F71" s="14">
        <f>_xlfn.NUMBERVALUE(MID(C71,26,6))/100</f>
        <v>0</v>
      </c>
      <c r="G71" s="14">
        <f>IF(Table1[[#This Row],[SHIFT]]&gt;0, Table1[[#This Row],[Time]]-TIME(Table1[[#This Row],[SHIFT]],0,0),Table1[[#This Row],[Time]]+TIME(ABS(Table1[[#This Row],[SHIFT]]),0,0))-Table1[[#This Row],[Day]]</f>
        <v>0.22383101851851853</v>
      </c>
      <c r="H71" s="10">
        <f>ROUND(IF(Table1[[#This Row],[SHIFT]]&gt;0, Table1[[#This Row],[Time]]-TIME(Table1[[#This Row],[SHIFT]],0,0),Table1[[#This Row],[Time]]+TIME(ABS(Table1[[#This Row],[SHIFT]]),0,0))-0.5, 0)</f>
        <v>0</v>
      </c>
    </row>
    <row r="72" spans="1:8" x14ac:dyDescent="0.2">
      <c r="A72" s="44" t="s">
        <v>689</v>
      </c>
      <c r="B72" s="47" t="s">
        <v>334</v>
      </c>
      <c r="C72" s="46" t="s">
        <v>880</v>
      </c>
      <c r="D72" s="12">
        <f>MID(C72, 6, 11)+Table1[[#This Row],[Day]]</f>
        <v>45524</v>
      </c>
      <c r="E72" s="15">
        <f>TIMEVALUE(MID(C72,17,9))</f>
        <v>0.5006828703703704</v>
      </c>
      <c r="F72" s="14">
        <f>_xlfn.NUMBERVALUE(MID(C72,26,6))/100</f>
        <v>0</v>
      </c>
      <c r="G72" s="14">
        <f>IF(Table1[[#This Row],[SHIFT]]&gt;0, Table1[[#This Row],[Time]]-TIME(Table1[[#This Row],[SHIFT]],0,0),Table1[[#This Row],[Time]]+TIME(ABS(Table1[[#This Row],[SHIFT]]),0,0))-Table1[[#This Row],[Day]]</f>
        <v>0.5006828703703704</v>
      </c>
      <c r="H72" s="10">
        <f>ROUND(IF(Table1[[#This Row],[SHIFT]]&gt;0, Table1[[#This Row],[Time]]-TIME(Table1[[#This Row],[SHIFT]],0,0),Table1[[#This Row],[Time]]+TIME(ABS(Table1[[#This Row],[SHIFT]]),0,0))-0.5, 0)</f>
        <v>0</v>
      </c>
    </row>
    <row r="73" spans="1:8" x14ac:dyDescent="0.2">
      <c r="A73" s="21" t="s">
        <v>683</v>
      </c>
      <c r="B73" s="22" t="s">
        <v>529</v>
      </c>
      <c r="C73" s="23" t="s">
        <v>684</v>
      </c>
      <c r="D73" s="12">
        <f>MID(C73, 6, 11)+Table1[[#This Row],[Day]]</f>
        <v>45523</v>
      </c>
      <c r="E73" s="15">
        <f>TIMEVALUE(MID(C73,17,9))</f>
        <v>0.30048611111111112</v>
      </c>
      <c r="F73" s="14">
        <f>_xlfn.NUMBERVALUE(MID(C73,26,6))/100</f>
        <v>0</v>
      </c>
      <c r="G73" s="14">
        <f>IF(Table1[[#This Row],[SHIFT]]&gt;0, Table1[[#This Row],[Time]]-TIME(Table1[[#This Row],[SHIFT]],0,0),Table1[[#This Row],[Time]]+TIME(ABS(Table1[[#This Row],[SHIFT]]),0,0))-Table1[[#This Row],[Day]]</f>
        <v>0.30048611111111112</v>
      </c>
      <c r="H73" s="10">
        <f>ROUND(IF(Table1[[#This Row],[SHIFT]]&gt;0, Table1[[#This Row],[Time]]-TIME(Table1[[#This Row],[SHIFT]],0,0),Table1[[#This Row],[Time]]+TIME(ABS(Table1[[#This Row],[SHIFT]]),0,0))-0.5, 0)</f>
        <v>0</v>
      </c>
    </row>
    <row r="74" spans="1:8" x14ac:dyDescent="0.2">
      <c r="A74" s="21" t="s">
        <v>683</v>
      </c>
      <c r="B74" s="22" t="s">
        <v>336</v>
      </c>
      <c r="C74" s="23" t="s">
        <v>600</v>
      </c>
      <c r="D74" s="12">
        <f>MID(C74, 6, 11)+Table1[[#This Row],[Day]]</f>
        <v>45523</v>
      </c>
      <c r="E74" s="13">
        <f>TIMEVALUE(MID(C74,17,9))</f>
        <v>0.69650462962962967</v>
      </c>
      <c r="F74" s="14">
        <f>_xlfn.NUMBERVALUE(MID(C74,26,6))/100</f>
        <v>0</v>
      </c>
      <c r="G74" s="14">
        <f>IF(Table1[[#This Row],[SHIFT]]&gt;0, Table1[[#This Row],[Time]]-TIME(Table1[[#This Row],[SHIFT]],0,0),Table1[[#This Row],[Time]]+TIME(ABS(Table1[[#This Row],[SHIFT]]),0,0))-Table1[[#This Row],[Day]]</f>
        <v>0.69650462962962967</v>
      </c>
      <c r="H74" s="10">
        <f>ROUND(IF(Table1[[#This Row],[SHIFT]]&gt;0, Table1[[#This Row],[Time]]-TIME(Table1[[#This Row],[SHIFT]],0,0),Table1[[#This Row],[Time]]+TIME(ABS(Table1[[#This Row],[SHIFT]]),0,0))-0.5, 0)</f>
        <v>0</v>
      </c>
    </row>
    <row r="75" spans="1:8" x14ac:dyDescent="0.2">
      <c r="A75" s="21" t="s">
        <v>683</v>
      </c>
      <c r="B75" s="22" t="s">
        <v>327</v>
      </c>
      <c r="C75" s="23" t="s">
        <v>585</v>
      </c>
      <c r="D75" s="12">
        <f>MID(C75, 6, 11)+Table1[[#This Row],[Day]]</f>
        <v>45523</v>
      </c>
      <c r="E75" s="13">
        <f>TIMEVALUE(MID(C75,17,9))</f>
        <v>0.92545138888888889</v>
      </c>
      <c r="F75" s="14">
        <f>_xlfn.NUMBERVALUE(MID(C75,26,6))/100</f>
        <v>0</v>
      </c>
      <c r="G75" s="14">
        <f>IF(Table1[[#This Row],[SHIFT]]&gt;0, Table1[[#This Row],[Time]]-TIME(Table1[[#This Row],[SHIFT]],0,0),Table1[[#This Row],[Time]]+TIME(ABS(Table1[[#This Row],[SHIFT]]),0,0))-Table1[[#This Row],[Day]]</f>
        <v>0.92545138888888889</v>
      </c>
      <c r="H75" s="10">
        <f>ROUND(IF(Table1[[#This Row],[SHIFT]]&gt;0, Table1[[#This Row],[Time]]-TIME(Table1[[#This Row],[SHIFT]],0,0),Table1[[#This Row],[Time]]+TIME(ABS(Table1[[#This Row],[SHIFT]]),0,0))-0.5, 0)</f>
        <v>0</v>
      </c>
    </row>
    <row r="76" spans="1:8" x14ac:dyDescent="0.2">
      <c r="A76" s="63" t="s">
        <v>683</v>
      </c>
      <c r="B76" s="64" t="s">
        <v>328</v>
      </c>
      <c r="C76" s="65" t="s">
        <v>1033</v>
      </c>
      <c r="D76" s="12">
        <f>MID(C76, 6, 11)+Table1[[#This Row],[Day]]</f>
        <v>45526</v>
      </c>
      <c r="E76" s="15">
        <f>TIMEVALUE(MID(C76,17,9))</f>
        <v>0.18209490740740741</v>
      </c>
      <c r="F76" s="14">
        <f>_xlfn.NUMBERVALUE(MID(C76,26,6))/100</f>
        <v>0</v>
      </c>
      <c r="G76" s="14">
        <f>IF(Table1[[#This Row],[SHIFT]]&gt;0, Table1[[#This Row],[Time]]-TIME(Table1[[#This Row],[SHIFT]],0,0),Table1[[#This Row],[Time]]+TIME(ABS(Table1[[#This Row],[SHIFT]]),0,0))-Table1[[#This Row],[Day]]</f>
        <v>0.18209490740740741</v>
      </c>
      <c r="H76" s="10">
        <f>ROUND(IF(Table1[[#This Row],[SHIFT]]&gt;0, Table1[[#This Row],[Time]]-TIME(Table1[[#This Row],[SHIFT]],0,0),Table1[[#This Row],[Time]]+TIME(ABS(Table1[[#This Row],[SHIFT]]),0,0))-0.5, 0)</f>
        <v>0</v>
      </c>
    </row>
    <row r="77" spans="1:8" x14ac:dyDescent="0.2">
      <c r="A77" s="63" t="s">
        <v>683</v>
      </c>
      <c r="B77" s="64" t="s">
        <v>328</v>
      </c>
      <c r="C77" s="65" t="s">
        <v>1032</v>
      </c>
      <c r="D77" s="12">
        <f>MID(C77, 6, 11)+Table1[[#This Row],[Day]]</f>
        <v>45526</v>
      </c>
      <c r="E77" s="15">
        <f>TIMEVALUE(MID(C77,17,9))</f>
        <v>0.18697916666666667</v>
      </c>
      <c r="F77" s="14">
        <f>_xlfn.NUMBERVALUE(MID(C77,26,6))/100</f>
        <v>0</v>
      </c>
      <c r="G77" s="14">
        <f>IF(Table1[[#This Row],[SHIFT]]&gt;0, Table1[[#This Row],[Time]]-TIME(Table1[[#This Row],[SHIFT]],0,0),Table1[[#This Row],[Time]]+TIME(ABS(Table1[[#This Row],[SHIFT]]),0,0))-Table1[[#This Row],[Day]]</f>
        <v>0.18697916666666667</v>
      </c>
      <c r="H77" s="10">
        <f>ROUND(IF(Table1[[#This Row],[SHIFT]]&gt;0, Table1[[#This Row],[Time]]-TIME(Table1[[#This Row],[SHIFT]],0,0),Table1[[#This Row],[Time]]+TIME(ABS(Table1[[#This Row],[SHIFT]]),0,0))-0.5, 0)</f>
        <v>0</v>
      </c>
    </row>
    <row r="78" spans="1:8" x14ac:dyDescent="0.2">
      <c r="A78" s="21" t="s">
        <v>685</v>
      </c>
      <c r="B78" s="22" t="s">
        <v>529</v>
      </c>
      <c r="C78" s="23" t="s">
        <v>686</v>
      </c>
      <c r="D78" s="12">
        <f>MID(C78, 6, 11)+Table1[[#This Row],[Day]]</f>
        <v>45523</v>
      </c>
      <c r="E78" s="13">
        <f>TIMEVALUE(MID(C78,17,9))</f>
        <v>0.29993055555555553</v>
      </c>
      <c r="F78" s="14">
        <f>_xlfn.NUMBERVALUE(MID(C78,26,6))/100</f>
        <v>0</v>
      </c>
      <c r="G78" s="14">
        <f>IF(Table1[[#This Row],[SHIFT]]&gt;0, Table1[[#This Row],[Time]]-TIME(Table1[[#This Row],[SHIFT]],0,0),Table1[[#This Row],[Time]]+TIME(ABS(Table1[[#This Row],[SHIFT]]),0,0))-Table1[[#This Row],[Day]]</f>
        <v>0.29993055555555553</v>
      </c>
      <c r="H78" s="10">
        <f>ROUND(IF(Table1[[#This Row],[SHIFT]]&gt;0, Table1[[#This Row],[Time]]-TIME(Table1[[#This Row],[SHIFT]],0,0),Table1[[#This Row],[Time]]+TIME(ABS(Table1[[#This Row],[SHIFT]]),0,0))-0.5, 0)</f>
        <v>0</v>
      </c>
    </row>
    <row r="79" spans="1:8" x14ac:dyDescent="0.2">
      <c r="A79" s="44" t="s">
        <v>685</v>
      </c>
      <c r="B79" s="47" t="s">
        <v>529</v>
      </c>
      <c r="C79" s="46" t="s">
        <v>881</v>
      </c>
      <c r="D79" s="12">
        <f>MID(C79, 6, 11)+Table1[[#This Row],[Day]]</f>
        <v>45524</v>
      </c>
      <c r="E79" s="15">
        <f>TIMEVALUE(MID(C79,17,9))</f>
        <v>0.49939814814814815</v>
      </c>
      <c r="F79" s="14">
        <f>_xlfn.NUMBERVALUE(MID(C79,26,6))/100</f>
        <v>0</v>
      </c>
      <c r="G79" s="14">
        <f>IF(Table1[[#This Row],[SHIFT]]&gt;0, Table1[[#This Row],[Time]]-TIME(Table1[[#This Row],[SHIFT]],0,0),Table1[[#This Row],[Time]]+TIME(ABS(Table1[[#This Row],[SHIFT]]),0,0))-Table1[[#This Row],[Day]]</f>
        <v>0.49939814814814815</v>
      </c>
      <c r="H79" s="10">
        <f>ROUND(IF(Table1[[#This Row],[SHIFT]]&gt;0, Table1[[#This Row],[Time]]-TIME(Table1[[#This Row],[SHIFT]],0,0),Table1[[#This Row],[Time]]+TIME(ABS(Table1[[#This Row],[SHIFT]]),0,0))-0.5, 0)</f>
        <v>0</v>
      </c>
    </row>
    <row r="80" spans="1:8" x14ac:dyDescent="0.2">
      <c r="A80" s="21" t="s">
        <v>709</v>
      </c>
      <c r="B80" s="22" t="s">
        <v>529</v>
      </c>
      <c r="C80" s="23" t="s">
        <v>710</v>
      </c>
      <c r="D80" s="12">
        <f>MID(C80, 6, 11)+Table1[[#This Row],[Day]]</f>
        <v>45523</v>
      </c>
      <c r="E80" s="15">
        <f>TIMEVALUE(MID(C80,17,9))</f>
        <v>0.2981597222222222</v>
      </c>
      <c r="F80" s="14">
        <f>_xlfn.NUMBERVALUE(MID(C80,26,6))/100</f>
        <v>0</v>
      </c>
      <c r="G80" s="14">
        <f>IF(Table1[[#This Row],[SHIFT]]&gt;0, Table1[[#This Row],[Time]]-TIME(Table1[[#This Row],[SHIFT]],0,0),Table1[[#This Row],[Time]]+TIME(ABS(Table1[[#This Row],[SHIFT]]),0,0))-Table1[[#This Row],[Day]]</f>
        <v>0.2981597222222222</v>
      </c>
      <c r="H80" s="10">
        <f>ROUND(IF(Table1[[#This Row],[SHIFT]]&gt;0, Table1[[#This Row],[Time]]-TIME(Table1[[#This Row],[SHIFT]],0,0),Table1[[#This Row],[Time]]+TIME(ABS(Table1[[#This Row],[SHIFT]]),0,0))-0.5, 0)</f>
        <v>0</v>
      </c>
    </row>
    <row r="81" spans="1:8" x14ac:dyDescent="0.2">
      <c r="A81" s="21" t="s">
        <v>709</v>
      </c>
      <c r="B81" s="22" t="s">
        <v>529</v>
      </c>
      <c r="C81" s="23" t="s">
        <v>590</v>
      </c>
      <c r="D81" s="12">
        <f>MID(C81, 6, 11)+Table1[[#This Row],[Day]]</f>
        <v>45523</v>
      </c>
      <c r="E81" s="13">
        <f>TIMEVALUE(MID(C81,17,9))</f>
        <v>0.84917824074074078</v>
      </c>
      <c r="F81" s="14">
        <f>_xlfn.NUMBERVALUE(MID(C81,26,6))/100</f>
        <v>0</v>
      </c>
      <c r="G81" s="14">
        <f>IF(Table1[[#This Row],[SHIFT]]&gt;0, Table1[[#This Row],[Time]]-TIME(Table1[[#This Row],[SHIFT]],0,0),Table1[[#This Row],[Time]]+TIME(ABS(Table1[[#This Row],[SHIFT]]),0,0))-Table1[[#This Row],[Day]]</f>
        <v>0.84917824074074078</v>
      </c>
      <c r="H81" s="10">
        <f>ROUND(IF(Table1[[#This Row],[SHIFT]]&gt;0, Table1[[#This Row],[Time]]-TIME(Table1[[#This Row],[SHIFT]],0,0),Table1[[#This Row],[Time]]+TIME(ABS(Table1[[#This Row],[SHIFT]]),0,0))-0.5, 0)</f>
        <v>0</v>
      </c>
    </row>
    <row r="82" spans="1:8" x14ac:dyDescent="0.2">
      <c r="A82" s="21" t="s">
        <v>709</v>
      </c>
      <c r="B82" s="22" t="s">
        <v>529</v>
      </c>
      <c r="C82" s="23" t="s">
        <v>737</v>
      </c>
      <c r="D82" s="12">
        <f>MID(C82, 6, 11)+Table1[[#This Row],[Day]]</f>
        <v>45524</v>
      </c>
      <c r="E82" s="15">
        <f>TIMEVALUE(MID(C82,17,9))</f>
        <v>0.47476851851851853</v>
      </c>
      <c r="F82" s="14">
        <f>_xlfn.NUMBERVALUE(MID(C82,26,6))/100</f>
        <v>0</v>
      </c>
      <c r="G82" s="14">
        <f>IF(Table1[[#This Row],[SHIFT]]&gt;0, Table1[[#This Row],[Time]]-TIME(Table1[[#This Row],[SHIFT]],0,0),Table1[[#This Row],[Time]]+TIME(ABS(Table1[[#This Row],[SHIFT]]),0,0))-Table1[[#This Row],[Day]]</f>
        <v>0.47476851851851853</v>
      </c>
      <c r="H82" s="10">
        <f>ROUND(IF(Table1[[#This Row],[SHIFT]]&gt;0, Table1[[#This Row],[Time]]-TIME(Table1[[#This Row],[SHIFT]],0,0),Table1[[#This Row],[Time]]+TIME(ABS(Table1[[#This Row],[SHIFT]]),0,0))-0.5, 0)</f>
        <v>0</v>
      </c>
    </row>
    <row r="83" spans="1:8" x14ac:dyDescent="0.2">
      <c r="A83" s="63" t="s">
        <v>635</v>
      </c>
      <c r="B83" s="66" t="s">
        <v>529</v>
      </c>
      <c r="C83" s="65" t="s">
        <v>636</v>
      </c>
      <c r="D83" s="12">
        <f>MID(C83, 6, 11)+Table1[[#This Row],[Day]]</f>
        <v>45523</v>
      </c>
      <c r="E83" s="15">
        <f>TIMEVALUE(MID(C83,17,9))</f>
        <v>0.34800925925925924</v>
      </c>
      <c r="F83" s="14">
        <f>_xlfn.NUMBERVALUE(MID(C83,26,6))/100</f>
        <v>0</v>
      </c>
      <c r="G83" s="14">
        <f>IF(Table1[[#This Row],[SHIFT]]&gt;0, Table1[[#This Row],[Time]]-TIME(Table1[[#This Row],[SHIFT]],0,0),Table1[[#This Row],[Time]]+TIME(ABS(Table1[[#This Row],[SHIFT]]),0,0))-Table1[[#This Row],[Day]]</f>
        <v>0.34800925925925924</v>
      </c>
      <c r="H83" s="10">
        <f>ROUND(IF(Table1[[#This Row],[SHIFT]]&gt;0, Table1[[#This Row],[Time]]-TIME(Table1[[#This Row],[SHIFT]],0,0),Table1[[#This Row],[Time]]+TIME(ABS(Table1[[#This Row],[SHIFT]]),0,0))-0.5, 0)</f>
        <v>0</v>
      </c>
    </row>
    <row r="84" spans="1:8" x14ac:dyDescent="0.2">
      <c r="A84" s="63" t="s">
        <v>635</v>
      </c>
      <c r="B84" s="64" t="s">
        <v>335</v>
      </c>
      <c r="C84" s="65" t="s">
        <v>1030</v>
      </c>
      <c r="D84" s="12">
        <f>MID(C84, 6, 11)+Table1[[#This Row],[Day]]</f>
        <v>45526</v>
      </c>
      <c r="E84" s="15">
        <f>TIMEVALUE(MID(C84,17,9))</f>
        <v>0.26361111111111113</v>
      </c>
      <c r="F84" s="14">
        <f>_xlfn.NUMBERVALUE(MID(C84,26,6))/100</f>
        <v>0</v>
      </c>
      <c r="G84" s="14">
        <f>IF(Table1[[#This Row],[SHIFT]]&gt;0, Table1[[#This Row],[Time]]-TIME(Table1[[#This Row],[SHIFT]],0,0),Table1[[#This Row],[Time]]+TIME(ABS(Table1[[#This Row],[SHIFT]]),0,0))-Table1[[#This Row],[Day]]</f>
        <v>0.26361111111111113</v>
      </c>
      <c r="H84" s="10">
        <f>ROUND(IF(Table1[[#This Row],[SHIFT]]&gt;0, Table1[[#This Row],[Time]]-TIME(Table1[[#This Row],[SHIFT]],0,0),Table1[[#This Row],[Time]]+TIME(ABS(Table1[[#This Row],[SHIFT]]),0,0))-0.5, 0)</f>
        <v>0</v>
      </c>
    </row>
    <row r="85" spans="1:8" x14ac:dyDescent="0.2">
      <c r="A85" s="63" t="s">
        <v>637</v>
      </c>
      <c r="B85" s="64" t="s">
        <v>529</v>
      </c>
      <c r="C85" s="65" t="s">
        <v>638</v>
      </c>
      <c r="D85" s="12">
        <f>MID(C85, 6, 11)+Table1[[#This Row],[Day]]</f>
        <v>45523</v>
      </c>
      <c r="E85" s="15">
        <f>TIMEVALUE(MID(C85,17,9))</f>
        <v>0.34787037037037039</v>
      </c>
      <c r="F85" s="14">
        <f>_xlfn.NUMBERVALUE(MID(C85,26,6))/100</f>
        <v>0</v>
      </c>
      <c r="G85" s="14">
        <f>IF(Table1[[#This Row],[SHIFT]]&gt;0, Table1[[#This Row],[Time]]-TIME(Table1[[#This Row],[SHIFT]],0,0),Table1[[#This Row],[Time]]+TIME(ABS(Table1[[#This Row],[SHIFT]]),0,0))-Table1[[#This Row],[Day]]</f>
        <v>0.34787037037037039</v>
      </c>
      <c r="H85" s="10">
        <f>ROUND(IF(Table1[[#This Row],[SHIFT]]&gt;0, Table1[[#This Row],[Time]]-TIME(Table1[[#This Row],[SHIFT]],0,0),Table1[[#This Row],[Time]]+TIME(ABS(Table1[[#This Row],[SHIFT]]),0,0))-0.5, 0)</f>
        <v>0</v>
      </c>
    </row>
    <row r="86" spans="1:8" x14ac:dyDescent="0.2">
      <c r="A86" s="63" t="s">
        <v>633</v>
      </c>
      <c r="B86" s="66" t="s">
        <v>529</v>
      </c>
      <c r="C86" s="65" t="s">
        <v>634</v>
      </c>
      <c r="D86" s="12">
        <f>MID(C86, 6, 11)+Table1[[#This Row],[Day]]</f>
        <v>45523</v>
      </c>
      <c r="E86" s="13">
        <f>TIMEVALUE(MID(C86,17,9))</f>
        <v>0.34810185185185183</v>
      </c>
      <c r="F86" s="14">
        <f>_xlfn.NUMBERVALUE(MID(C86,26,6))/100</f>
        <v>0</v>
      </c>
      <c r="G86" s="14">
        <f>IF(Table1[[#This Row],[SHIFT]]&gt;0, Table1[[#This Row],[Time]]-TIME(Table1[[#This Row],[SHIFT]],0,0),Table1[[#This Row],[Time]]+TIME(ABS(Table1[[#This Row],[SHIFT]]),0,0))-Table1[[#This Row],[Day]]</f>
        <v>0.34810185185185183</v>
      </c>
      <c r="H86" s="10">
        <f>ROUND(IF(Table1[[#This Row],[SHIFT]]&gt;0, Table1[[#This Row],[Time]]-TIME(Table1[[#This Row],[SHIFT]],0,0),Table1[[#This Row],[Time]]+TIME(ABS(Table1[[#This Row],[SHIFT]]),0,0))-0.5, 0)</f>
        <v>0</v>
      </c>
    </row>
    <row r="87" spans="1:8" ht="12" thickBot="1" x14ac:dyDescent="0.25">
      <c r="A87" s="67" t="s">
        <v>633</v>
      </c>
      <c r="B87" s="68" t="s">
        <v>336</v>
      </c>
      <c r="C87" s="69" t="s">
        <v>817</v>
      </c>
      <c r="D87" s="12">
        <f>MID(C87, 6, 11)+Table1[[#This Row],[Day]]</f>
        <v>45525</v>
      </c>
      <c r="E87" s="15">
        <f>TIMEVALUE(MID(C87,17,9))</f>
        <v>0.38140046296296298</v>
      </c>
      <c r="F87" s="14">
        <f>_xlfn.NUMBERVALUE(MID(C87,26,6))/100</f>
        <v>0</v>
      </c>
      <c r="G87" s="14">
        <f>IF(Table1[[#This Row],[SHIFT]]&gt;0, Table1[[#This Row],[Time]]-TIME(Table1[[#This Row],[SHIFT]],0,0),Table1[[#This Row],[Time]]+TIME(ABS(Table1[[#This Row],[SHIFT]]),0,0))-Table1[[#This Row],[Day]]</f>
        <v>0.38140046296296298</v>
      </c>
      <c r="H87" s="10">
        <f>ROUND(IF(Table1[[#This Row],[SHIFT]]&gt;0, Table1[[#This Row],[Time]]-TIME(Table1[[#This Row],[SHIFT]],0,0),Table1[[#This Row],[Time]]+TIME(ABS(Table1[[#This Row],[SHIFT]]),0,0))-0.5, 0)</f>
        <v>0</v>
      </c>
    </row>
    <row r="88" spans="1:8" x14ac:dyDescent="0.2">
      <c r="A88" s="70" t="s">
        <v>633</v>
      </c>
      <c r="B88" s="71" t="s">
        <v>335</v>
      </c>
      <c r="C88" s="72" t="s">
        <v>984</v>
      </c>
      <c r="D88" s="12">
        <f>MID(C88, 6, 11)+Table1[[#This Row],[Day]]</f>
        <v>45525</v>
      </c>
      <c r="E88" s="15">
        <f>TIMEVALUE(MID(C88,17,9))</f>
        <v>0.84976851851851853</v>
      </c>
      <c r="F88" s="14">
        <f>_xlfn.NUMBERVALUE(MID(C88,26,6))/100</f>
        <v>0</v>
      </c>
      <c r="G88" s="14">
        <f>IF(Table1[[#This Row],[SHIFT]]&gt;0, Table1[[#This Row],[Time]]-TIME(Table1[[#This Row],[SHIFT]],0,0),Table1[[#This Row],[Time]]+TIME(ABS(Table1[[#This Row],[SHIFT]]),0,0))-Table1[[#This Row],[Day]]</f>
        <v>0.84976851851851853</v>
      </c>
      <c r="H88" s="10">
        <f>ROUND(IF(Table1[[#This Row],[SHIFT]]&gt;0, Table1[[#This Row],[Time]]-TIME(Table1[[#This Row],[SHIFT]],0,0),Table1[[#This Row],[Time]]+TIME(ABS(Table1[[#This Row],[SHIFT]]),0,0))-0.5, 0)</f>
        <v>0</v>
      </c>
    </row>
    <row r="89" spans="1:8" ht="12" thickBot="1" x14ac:dyDescent="0.25">
      <c r="A89" s="51" t="s">
        <v>633</v>
      </c>
      <c r="B89" s="52" t="s">
        <v>336</v>
      </c>
      <c r="C89" s="53" t="s">
        <v>1041</v>
      </c>
      <c r="D89" s="12">
        <f>MID(C89, 6, 11)+Table1[[#This Row],[Day]]</f>
        <v>45526</v>
      </c>
      <c r="E89" s="13">
        <f>TIMEVALUE(MID(C89,17,9))</f>
        <v>0.5744097222222222</v>
      </c>
      <c r="F89" s="14">
        <f>_xlfn.NUMBERVALUE(MID(C89,26,6))/100</f>
        <v>0</v>
      </c>
      <c r="G89" s="14">
        <f>IF(Table1[[#This Row],[SHIFT]]&gt;0, Table1[[#This Row],[Time]]-TIME(Table1[[#This Row],[SHIFT]],0,0),Table1[[#This Row],[Time]]+TIME(ABS(Table1[[#This Row],[SHIFT]]),0,0))-Table1[[#This Row],[Day]]</f>
        <v>0.5744097222222222</v>
      </c>
      <c r="H89" s="10">
        <f>ROUND(IF(Table1[[#This Row],[SHIFT]]&gt;0, Table1[[#This Row],[Time]]-TIME(Table1[[#This Row],[SHIFT]],0,0),Table1[[#This Row],[Time]]+TIME(ABS(Table1[[#This Row],[SHIFT]]),0,0))-0.5, 0)</f>
        <v>0</v>
      </c>
    </row>
    <row r="90" spans="1:8" x14ac:dyDescent="0.2">
      <c r="A90" s="48" t="s">
        <v>655</v>
      </c>
      <c r="B90" s="49" t="s">
        <v>529</v>
      </c>
      <c r="C90" s="50" t="s">
        <v>656</v>
      </c>
      <c r="D90" s="12">
        <f>MID(C90, 6, 11)+Table1[[#This Row],[Day]]</f>
        <v>45523</v>
      </c>
      <c r="E90" s="15">
        <f>TIMEVALUE(MID(C90,17,9))</f>
        <v>0.33884259259259258</v>
      </c>
      <c r="F90" s="14">
        <f>_xlfn.NUMBERVALUE(MID(C90,26,6))/100</f>
        <v>0</v>
      </c>
      <c r="G90" s="14">
        <f>IF(Table1[[#This Row],[SHIFT]]&gt;0, Table1[[#This Row],[Time]]-TIME(Table1[[#This Row],[SHIFT]],0,0),Table1[[#This Row],[Time]]+TIME(ABS(Table1[[#This Row],[SHIFT]]),0,0))-Table1[[#This Row],[Day]]</f>
        <v>0.33884259259259258</v>
      </c>
      <c r="H90" s="10">
        <f>ROUND(IF(Table1[[#This Row],[SHIFT]]&gt;0, Table1[[#This Row],[Time]]-TIME(Table1[[#This Row],[SHIFT]],0,0),Table1[[#This Row],[Time]]+TIME(ABS(Table1[[#This Row],[SHIFT]]),0,0))-0.5, 0)</f>
        <v>0</v>
      </c>
    </row>
    <row r="91" spans="1:8" x14ac:dyDescent="0.2">
      <c r="A91" s="44" t="s">
        <v>655</v>
      </c>
      <c r="B91" s="45" t="s">
        <v>328</v>
      </c>
      <c r="C91" s="46" t="s">
        <v>599</v>
      </c>
      <c r="D91" s="12">
        <f>MID(C91, 6, 11)+Table1[[#This Row],[Day]]</f>
        <v>45523</v>
      </c>
      <c r="E91" s="13">
        <f>TIMEVALUE(MID(C91,17,9))</f>
        <v>0.75299768518518517</v>
      </c>
      <c r="F91" s="14">
        <f>_xlfn.NUMBERVALUE(MID(C91,26,6))/100</f>
        <v>0</v>
      </c>
      <c r="G91" s="14">
        <f>IF(Table1[[#This Row],[SHIFT]]&gt;0, Table1[[#This Row],[Time]]-TIME(Table1[[#This Row],[SHIFT]],0,0),Table1[[#This Row],[Time]]+TIME(ABS(Table1[[#This Row],[SHIFT]]),0,0))-Table1[[#This Row],[Day]]</f>
        <v>0.75299768518518517</v>
      </c>
      <c r="H91" s="10">
        <f>ROUND(IF(Table1[[#This Row],[SHIFT]]&gt;0, Table1[[#This Row],[Time]]-TIME(Table1[[#This Row],[SHIFT]],0,0),Table1[[#This Row],[Time]]+TIME(ABS(Table1[[#This Row],[SHIFT]]),0,0))-0.5, 0)</f>
        <v>0</v>
      </c>
    </row>
    <row r="92" spans="1:8" x14ac:dyDescent="0.2">
      <c r="A92" s="44" t="s">
        <v>655</v>
      </c>
      <c r="B92" s="47" t="s">
        <v>329</v>
      </c>
      <c r="C92" s="46" t="s">
        <v>561</v>
      </c>
      <c r="D92" s="12">
        <f>MID(C92, 6, 11)+Table1[[#This Row],[Day]]</f>
        <v>45524</v>
      </c>
      <c r="E92" s="15">
        <f>TIMEVALUE(MID(C92,17,9))</f>
        <v>0.54243055555555553</v>
      </c>
      <c r="F92" s="14">
        <f>_xlfn.NUMBERVALUE(MID(C92,26,6))/100</f>
        <v>8</v>
      </c>
      <c r="G92" s="14">
        <f>IF(Table1[[#This Row],[SHIFT]]&gt;0, Table1[[#This Row],[Time]]-TIME(Table1[[#This Row],[SHIFT]],0,0),Table1[[#This Row],[Time]]+TIME(ABS(Table1[[#This Row],[SHIFT]]),0,0))-Table1[[#This Row],[Day]]</f>
        <v>0.20909722222222221</v>
      </c>
      <c r="H92" s="10">
        <f>ROUND(IF(Table1[[#This Row],[SHIFT]]&gt;0, Table1[[#This Row],[Time]]-TIME(Table1[[#This Row],[SHIFT]],0,0),Table1[[#This Row],[Time]]+TIME(ABS(Table1[[#This Row],[SHIFT]]),0,0))-0.5, 0)</f>
        <v>0</v>
      </c>
    </row>
    <row r="93" spans="1:8" ht="12" thickBot="1" x14ac:dyDescent="0.25">
      <c r="A93" s="51" t="s">
        <v>655</v>
      </c>
      <c r="B93" s="52" t="s">
        <v>335</v>
      </c>
      <c r="C93" s="53" t="s">
        <v>552</v>
      </c>
      <c r="D93" s="12">
        <f>MID(C93, 6, 11)+Table1[[#This Row],[Day]]</f>
        <v>45524</v>
      </c>
      <c r="E93" s="13">
        <f>TIMEVALUE(MID(C93,17,9))</f>
        <v>0.23960648148148148</v>
      </c>
      <c r="F93" s="14">
        <f>_xlfn.NUMBERVALUE(MID(C93,26,6))/100</f>
        <v>0</v>
      </c>
      <c r="G93" s="14">
        <f>IF(Table1[[#This Row],[SHIFT]]&gt;0, Table1[[#This Row],[Time]]-TIME(Table1[[#This Row],[SHIFT]],0,0),Table1[[#This Row],[Time]]+TIME(ABS(Table1[[#This Row],[SHIFT]]),0,0))-Table1[[#This Row],[Day]]</f>
        <v>0.23960648148148148</v>
      </c>
      <c r="H93" s="10">
        <f>ROUND(IF(Table1[[#This Row],[SHIFT]]&gt;0, Table1[[#This Row],[Time]]-TIME(Table1[[#This Row],[SHIFT]],0,0),Table1[[#This Row],[Time]]+TIME(ABS(Table1[[#This Row],[SHIFT]]),0,0))-0.5, 0)</f>
        <v>0</v>
      </c>
    </row>
    <row r="94" spans="1:8" x14ac:dyDescent="0.2">
      <c r="A94" s="48" t="s">
        <v>655</v>
      </c>
      <c r="B94" s="49" t="s">
        <v>329</v>
      </c>
      <c r="C94" s="50" t="s">
        <v>541</v>
      </c>
      <c r="D94" s="12">
        <f>MID(C94, 6, 11)+Table1[[#This Row],[Day]]</f>
        <v>45524</v>
      </c>
      <c r="E94" s="13">
        <f>TIMEVALUE(MID(C94,17,9))</f>
        <v>0.71103009259259264</v>
      </c>
      <c r="F94" s="14">
        <f>_xlfn.NUMBERVALUE(MID(C94,26,6))/100</f>
        <v>8</v>
      </c>
      <c r="G94" s="14">
        <f>IF(Table1[[#This Row],[SHIFT]]&gt;0, Table1[[#This Row],[Time]]-TIME(Table1[[#This Row],[SHIFT]],0,0),Table1[[#This Row],[Time]]+TIME(ABS(Table1[[#This Row],[SHIFT]]),0,0))-Table1[[#This Row],[Day]]</f>
        <v>0.37769675925925933</v>
      </c>
      <c r="H94" s="10">
        <f>ROUND(IF(Table1[[#This Row],[SHIFT]]&gt;0, Table1[[#This Row],[Time]]-TIME(Table1[[#This Row],[SHIFT]],0,0),Table1[[#This Row],[Time]]+TIME(ABS(Table1[[#This Row],[SHIFT]]),0,0))-0.5, 0)</f>
        <v>0</v>
      </c>
    </row>
    <row r="95" spans="1:8" x14ac:dyDescent="0.2">
      <c r="A95" s="44" t="s">
        <v>655</v>
      </c>
      <c r="B95" s="45" t="s">
        <v>329</v>
      </c>
      <c r="C95" s="46" t="s">
        <v>830</v>
      </c>
      <c r="D95" s="12">
        <f>MID(C95, 6, 11)+Table1[[#This Row],[Day]]</f>
        <v>45525</v>
      </c>
      <c r="E95" s="13">
        <f>TIMEVALUE(MID(C95,17,9))</f>
        <v>0.61626157407407411</v>
      </c>
      <c r="F95" s="14">
        <f>_xlfn.NUMBERVALUE(MID(C95,26,6))/100</f>
        <v>8</v>
      </c>
      <c r="G95" s="14">
        <f>IF(Table1[[#This Row],[SHIFT]]&gt;0, Table1[[#This Row],[Time]]-TIME(Table1[[#This Row],[SHIFT]],0,0),Table1[[#This Row],[Time]]+TIME(ABS(Table1[[#This Row],[SHIFT]]),0,0))-Table1[[#This Row],[Day]]</f>
        <v>0.2829282407407408</v>
      </c>
      <c r="H95" s="10">
        <f>ROUND(IF(Table1[[#This Row],[SHIFT]]&gt;0, Table1[[#This Row],[Time]]-TIME(Table1[[#This Row],[SHIFT]],0,0),Table1[[#This Row],[Time]]+TIME(ABS(Table1[[#This Row],[SHIFT]]),0,0))-0.5, 0)</f>
        <v>0</v>
      </c>
    </row>
    <row r="96" spans="1:8" x14ac:dyDescent="0.2">
      <c r="A96" s="63" t="s">
        <v>655</v>
      </c>
      <c r="B96" s="64" t="s">
        <v>329</v>
      </c>
      <c r="C96" s="65" t="s">
        <v>1034</v>
      </c>
      <c r="D96" s="12">
        <f>MID(C96, 6, 11)+Table1[[#This Row],[Day]]</f>
        <v>45526</v>
      </c>
      <c r="E96" s="15">
        <f>TIMEVALUE(MID(C96,17,9))</f>
        <v>0.44791666666666669</v>
      </c>
      <c r="F96" s="14">
        <f>_xlfn.NUMBERVALUE(MID(C96,26,6))/100</f>
        <v>8</v>
      </c>
      <c r="G96" s="14">
        <f>IF(Table1[[#This Row],[SHIFT]]&gt;0, Table1[[#This Row],[Time]]-TIME(Table1[[#This Row],[SHIFT]],0,0),Table1[[#This Row],[Time]]+TIME(ABS(Table1[[#This Row],[SHIFT]]),0,0))-Table1[[#This Row],[Day]]</f>
        <v>0.11458333333333337</v>
      </c>
      <c r="H96" s="10">
        <f>ROUND(IF(Table1[[#This Row],[SHIFT]]&gt;0, Table1[[#This Row],[Time]]-TIME(Table1[[#This Row],[SHIFT]],0,0),Table1[[#This Row],[Time]]+TIME(ABS(Table1[[#This Row],[SHIFT]]),0,0))-0.5, 0)</f>
        <v>0</v>
      </c>
    </row>
    <row r="97" spans="1:8" x14ac:dyDescent="0.2">
      <c r="A97" s="44" t="s">
        <v>643</v>
      </c>
      <c r="B97" s="45" t="s">
        <v>529</v>
      </c>
      <c r="C97" s="46" t="s">
        <v>644</v>
      </c>
      <c r="D97" s="12">
        <f>MID(C97, 6, 11)+Table1[[#This Row],[Day]]</f>
        <v>45523</v>
      </c>
      <c r="E97" s="13">
        <f>TIMEVALUE(MID(C97,17,9))</f>
        <v>0.34081018518518519</v>
      </c>
      <c r="F97" s="14">
        <f>_xlfn.NUMBERVALUE(MID(C97,26,6))/100</f>
        <v>0</v>
      </c>
      <c r="G97" s="14">
        <f>IF(Table1[[#This Row],[SHIFT]]&gt;0, Table1[[#This Row],[Time]]-TIME(Table1[[#This Row],[SHIFT]],0,0),Table1[[#This Row],[Time]]+TIME(ABS(Table1[[#This Row],[SHIFT]]),0,0))-Table1[[#This Row],[Day]]</f>
        <v>0.34081018518518519</v>
      </c>
      <c r="H97" s="10">
        <f>ROUND(IF(Table1[[#This Row],[SHIFT]]&gt;0, Table1[[#This Row],[Time]]-TIME(Table1[[#This Row],[SHIFT]],0,0),Table1[[#This Row],[Time]]+TIME(ABS(Table1[[#This Row],[SHIFT]]),0,0))-0.5, 0)</f>
        <v>0</v>
      </c>
    </row>
    <row r="98" spans="1:8" x14ac:dyDescent="0.2">
      <c r="A98" s="44" t="s">
        <v>643</v>
      </c>
      <c r="B98" s="47" t="s">
        <v>328</v>
      </c>
      <c r="C98" s="46" t="s">
        <v>574</v>
      </c>
      <c r="D98" s="12">
        <f>MID(C98, 6, 11)+Table1[[#This Row],[Day]]</f>
        <v>45524</v>
      </c>
      <c r="E98" s="13">
        <f>TIMEVALUE(MID(C98,17,9))</f>
        <v>0.12399305555555555</v>
      </c>
      <c r="F98" s="14">
        <f>_xlfn.NUMBERVALUE(MID(C98,26,6))/100</f>
        <v>0</v>
      </c>
      <c r="G98" s="14">
        <f>IF(Table1[[#This Row],[SHIFT]]&gt;0, Table1[[#This Row],[Time]]-TIME(Table1[[#This Row],[SHIFT]],0,0),Table1[[#This Row],[Time]]+TIME(ABS(Table1[[#This Row],[SHIFT]]),0,0))-Table1[[#This Row],[Day]]</f>
        <v>0.12399305555555555</v>
      </c>
      <c r="H98" s="10">
        <f>ROUND(IF(Table1[[#This Row],[SHIFT]]&gt;0, Table1[[#This Row],[Time]]-TIME(Table1[[#This Row],[SHIFT]],0,0),Table1[[#This Row],[Time]]+TIME(ABS(Table1[[#This Row],[SHIFT]]),0,0))-0.5, 0)</f>
        <v>0</v>
      </c>
    </row>
    <row r="99" spans="1:8" x14ac:dyDescent="0.2">
      <c r="A99" s="44" t="s">
        <v>643</v>
      </c>
      <c r="B99" s="45" t="s">
        <v>325</v>
      </c>
      <c r="C99" s="46" t="s">
        <v>548</v>
      </c>
      <c r="D99" s="12">
        <f>MID(C99, 6, 11)+Table1[[#This Row],[Day]]</f>
        <v>45524</v>
      </c>
      <c r="E99" s="15">
        <f>TIMEVALUE(MID(C99,17,9))</f>
        <v>0.65872685185185187</v>
      </c>
      <c r="F99" s="14">
        <f>_xlfn.NUMBERVALUE(MID(C99,26,6))/100</f>
        <v>9</v>
      </c>
      <c r="G99" s="14">
        <f>IF(Table1[[#This Row],[SHIFT]]&gt;0, Table1[[#This Row],[Time]]-TIME(Table1[[#This Row],[SHIFT]],0,0),Table1[[#This Row],[Time]]+TIME(ABS(Table1[[#This Row],[SHIFT]]),0,0))-Table1[[#This Row],[Day]]</f>
        <v>0.28372685185185187</v>
      </c>
      <c r="H99" s="10">
        <f>ROUND(IF(Table1[[#This Row],[SHIFT]]&gt;0, Table1[[#This Row],[Time]]-TIME(Table1[[#This Row],[SHIFT]],0,0),Table1[[#This Row],[Time]]+TIME(ABS(Table1[[#This Row],[SHIFT]]),0,0))-0.5, 0)</f>
        <v>0</v>
      </c>
    </row>
    <row r="100" spans="1:8" x14ac:dyDescent="0.2">
      <c r="A100" s="44" t="s">
        <v>643</v>
      </c>
      <c r="B100" s="45" t="s">
        <v>334</v>
      </c>
      <c r="C100" s="46" t="s">
        <v>533</v>
      </c>
      <c r="D100" s="12">
        <f>MID(C100, 6, 11)+Table1[[#This Row],[Day]]</f>
        <v>45524</v>
      </c>
      <c r="E100" s="13">
        <f>TIMEVALUE(MID(C100,17,9))</f>
        <v>0.45634259259259258</v>
      </c>
      <c r="F100" s="14">
        <f>_xlfn.NUMBERVALUE(MID(C100,26,6))/100</f>
        <v>0</v>
      </c>
      <c r="G100" s="14">
        <f>IF(Table1[[#This Row],[SHIFT]]&gt;0, Table1[[#This Row],[Time]]-TIME(Table1[[#This Row],[SHIFT]],0,0),Table1[[#This Row],[Time]]+TIME(ABS(Table1[[#This Row],[SHIFT]]),0,0))-Table1[[#This Row],[Day]]</f>
        <v>0.45634259259259258</v>
      </c>
      <c r="H100" s="10">
        <f>ROUND(IF(Table1[[#This Row],[SHIFT]]&gt;0, Table1[[#This Row],[Time]]-TIME(Table1[[#This Row],[SHIFT]],0,0),Table1[[#This Row],[Time]]+TIME(ABS(Table1[[#This Row],[SHIFT]]),0,0))-0.5, 0)</f>
        <v>0</v>
      </c>
    </row>
    <row r="101" spans="1:8" x14ac:dyDescent="0.2">
      <c r="A101" s="44" t="s">
        <v>643</v>
      </c>
      <c r="B101" s="45" t="s">
        <v>334</v>
      </c>
      <c r="C101" s="46" t="s">
        <v>816</v>
      </c>
      <c r="D101" s="12">
        <f>MID(C101, 6, 11)+Table1[[#This Row],[Day]]</f>
        <v>45525</v>
      </c>
      <c r="E101" s="15">
        <f>TIMEVALUE(MID(C101,17,9))</f>
        <v>0.38362268518518516</v>
      </c>
      <c r="F101" s="14">
        <f>_xlfn.NUMBERVALUE(MID(C101,26,6))/100</f>
        <v>0</v>
      </c>
      <c r="G101" s="14">
        <f>IF(Table1[[#This Row],[SHIFT]]&gt;0, Table1[[#This Row],[Time]]-TIME(Table1[[#This Row],[SHIFT]],0,0),Table1[[#This Row],[Time]]+TIME(ABS(Table1[[#This Row],[SHIFT]]),0,0))-Table1[[#This Row],[Day]]</f>
        <v>0.38362268518518516</v>
      </c>
      <c r="H101" s="10">
        <f>ROUND(IF(Table1[[#This Row],[SHIFT]]&gt;0, Table1[[#This Row],[Time]]-TIME(Table1[[#This Row],[SHIFT]],0,0),Table1[[#This Row],[Time]]+TIME(ABS(Table1[[#This Row],[SHIFT]]),0,0))-0.5, 0)</f>
        <v>0</v>
      </c>
    </row>
    <row r="102" spans="1:8" x14ac:dyDescent="0.2">
      <c r="A102" s="63" t="s">
        <v>643</v>
      </c>
      <c r="B102" s="64" t="s">
        <v>334</v>
      </c>
      <c r="C102" s="65" t="s">
        <v>1019</v>
      </c>
      <c r="D102" s="12">
        <f>MID(C102, 6, 11)+Table1[[#This Row],[Day]]</f>
        <v>45526</v>
      </c>
      <c r="E102" s="13">
        <f>TIMEVALUE(MID(C102,17,9))</f>
        <v>0.38927083333333334</v>
      </c>
      <c r="F102" s="14">
        <f>_xlfn.NUMBERVALUE(MID(C102,26,6))/100</f>
        <v>0</v>
      </c>
      <c r="G102" s="14">
        <f>IF(Table1[[#This Row],[SHIFT]]&gt;0, Table1[[#This Row],[Time]]-TIME(Table1[[#This Row],[SHIFT]],0,0),Table1[[#This Row],[Time]]+TIME(ABS(Table1[[#This Row],[SHIFT]]),0,0))-Table1[[#This Row],[Day]]</f>
        <v>0.38927083333333334</v>
      </c>
      <c r="H102" s="10">
        <f>ROUND(IF(Table1[[#This Row],[SHIFT]]&gt;0, Table1[[#This Row],[Time]]-TIME(Table1[[#This Row],[SHIFT]],0,0),Table1[[#This Row],[Time]]+TIME(ABS(Table1[[#This Row],[SHIFT]]),0,0))-0.5, 0)</f>
        <v>0</v>
      </c>
    </row>
    <row r="103" spans="1:8" x14ac:dyDescent="0.2">
      <c r="A103" s="44" t="s">
        <v>641</v>
      </c>
      <c r="B103" s="45" t="s">
        <v>529</v>
      </c>
      <c r="C103" s="46" t="s">
        <v>642</v>
      </c>
      <c r="D103" s="12">
        <f>MID(C103, 6, 11)+Table1[[#This Row],[Day]]</f>
        <v>45523</v>
      </c>
      <c r="E103" s="13">
        <f>TIMEVALUE(MID(C103,17,9))</f>
        <v>0.34097222222222223</v>
      </c>
      <c r="F103" s="14">
        <f>_xlfn.NUMBERVALUE(MID(C103,26,6))/100</f>
        <v>0</v>
      </c>
      <c r="G103" s="14">
        <f>IF(Table1[[#This Row],[SHIFT]]&gt;0, Table1[[#This Row],[Time]]-TIME(Table1[[#This Row],[SHIFT]],0,0),Table1[[#This Row],[Time]]+TIME(ABS(Table1[[#This Row],[SHIFT]]),0,0))-Table1[[#This Row],[Day]]</f>
        <v>0.34097222222222223</v>
      </c>
      <c r="H103" s="10">
        <f>ROUND(IF(Table1[[#This Row],[SHIFT]]&gt;0, Table1[[#This Row],[Time]]-TIME(Table1[[#This Row],[SHIFT]],0,0),Table1[[#This Row],[Time]]+TIME(ABS(Table1[[#This Row],[SHIFT]]),0,0))-0.5, 0)</f>
        <v>0</v>
      </c>
    </row>
    <row r="104" spans="1:8" x14ac:dyDescent="0.2">
      <c r="A104" s="44" t="s">
        <v>641</v>
      </c>
      <c r="B104" s="47" t="s">
        <v>529</v>
      </c>
      <c r="C104" s="46" t="s">
        <v>901</v>
      </c>
      <c r="D104" s="12">
        <f>MID(C104, 6, 11)+Table1[[#This Row],[Day]]</f>
        <v>45525</v>
      </c>
      <c r="E104" s="15">
        <f>TIMEVALUE(MID(C104,17,9))</f>
        <v>0.5372569444444445</v>
      </c>
      <c r="F104" s="14">
        <f>_xlfn.NUMBERVALUE(MID(C104,26,6))/100</f>
        <v>0</v>
      </c>
      <c r="G104" s="14">
        <f>IF(Table1[[#This Row],[SHIFT]]&gt;0, Table1[[#This Row],[Time]]-TIME(Table1[[#This Row],[SHIFT]],0,0),Table1[[#This Row],[Time]]+TIME(ABS(Table1[[#This Row],[SHIFT]]),0,0))-Table1[[#This Row],[Day]]</f>
        <v>0.5372569444444445</v>
      </c>
      <c r="H104" s="10">
        <f>ROUND(IF(Table1[[#This Row],[SHIFT]]&gt;0, Table1[[#This Row],[Time]]-TIME(Table1[[#This Row],[SHIFT]],0,0),Table1[[#This Row],[Time]]+TIME(ABS(Table1[[#This Row],[SHIFT]]),0,0))-0.5, 0)</f>
        <v>0</v>
      </c>
    </row>
    <row r="105" spans="1:8" x14ac:dyDescent="0.2">
      <c r="A105" s="63" t="s">
        <v>641</v>
      </c>
      <c r="B105" s="64" t="s">
        <v>335</v>
      </c>
      <c r="C105" s="65" t="s">
        <v>991</v>
      </c>
      <c r="D105" s="12">
        <f>MID(C105, 6, 11)+Table1[[#This Row],[Day]]</f>
        <v>45525</v>
      </c>
      <c r="E105" s="15">
        <f>TIMEVALUE(MID(C105,17,9))</f>
        <v>0.58489583333333328</v>
      </c>
      <c r="F105" s="14">
        <f>_xlfn.NUMBERVALUE(MID(C105,26,6))/100</f>
        <v>0</v>
      </c>
      <c r="G105" s="14">
        <f>IF(Table1[[#This Row],[SHIFT]]&gt;0, Table1[[#This Row],[Time]]-TIME(Table1[[#This Row],[SHIFT]],0,0),Table1[[#This Row],[Time]]+TIME(ABS(Table1[[#This Row],[SHIFT]]),0,0))-Table1[[#This Row],[Day]]</f>
        <v>0.58489583333333328</v>
      </c>
      <c r="H105" s="10">
        <f>ROUND(IF(Table1[[#This Row],[SHIFT]]&gt;0, Table1[[#This Row],[Time]]-TIME(Table1[[#This Row],[SHIFT]],0,0),Table1[[#This Row],[Time]]+TIME(ABS(Table1[[#This Row],[SHIFT]]),0,0))-0.5, 0)</f>
        <v>0</v>
      </c>
    </row>
    <row r="106" spans="1:8" x14ac:dyDescent="0.2">
      <c r="A106" s="44" t="s">
        <v>653</v>
      </c>
      <c r="B106" s="47" t="s">
        <v>529</v>
      </c>
      <c r="C106" s="46" t="s">
        <v>654</v>
      </c>
      <c r="D106" s="12">
        <f>MID(C106, 6, 11)+Table1[[#This Row],[Day]]</f>
        <v>45523</v>
      </c>
      <c r="E106" s="15">
        <f>TIMEVALUE(MID(C106,17,9))</f>
        <v>0.33921296296296294</v>
      </c>
      <c r="F106" s="14">
        <f>_xlfn.NUMBERVALUE(MID(C106,26,6))/100</f>
        <v>0</v>
      </c>
      <c r="G106" s="14">
        <f>IF(Table1[[#This Row],[SHIFT]]&gt;0, Table1[[#This Row],[Time]]-TIME(Table1[[#This Row],[SHIFT]],0,0),Table1[[#This Row],[Time]]+TIME(ABS(Table1[[#This Row],[SHIFT]]),0,0))-Table1[[#This Row],[Day]]</f>
        <v>0.33921296296296294</v>
      </c>
      <c r="H106" s="10">
        <f>ROUND(IF(Table1[[#This Row],[SHIFT]]&gt;0, Table1[[#This Row],[Time]]-TIME(Table1[[#This Row],[SHIFT]],0,0),Table1[[#This Row],[Time]]+TIME(ABS(Table1[[#This Row],[SHIFT]]),0,0))-0.5, 0)</f>
        <v>0</v>
      </c>
    </row>
    <row r="107" spans="1:8" x14ac:dyDescent="0.2">
      <c r="A107" s="44" t="s">
        <v>653</v>
      </c>
      <c r="B107" s="45" t="s">
        <v>335</v>
      </c>
      <c r="C107" s="46" t="s">
        <v>568</v>
      </c>
      <c r="D107" s="12">
        <f>MID(C107, 6, 11)+Table1[[#This Row],[Day]]</f>
        <v>45524</v>
      </c>
      <c r="E107" s="13">
        <f>TIMEVALUE(MID(C107,17,9))</f>
        <v>0.18812499999999999</v>
      </c>
      <c r="F107" s="14">
        <f>_xlfn.NUMBERVALUE(MID(C107,26,6))/100</f>
        <v>0</v>
      </c>
      <c r="G107" s="14">
        <f>IF(Table1[[#This Row],[SHIFT]]&gt;0, Table1[[#This Row],[Time]]-TIME(Table1[[#This Row],[SHIFT]],0,0),Table1[[#This Row],[Time]]+TIME(ABS(Table1[[#This Row],[SHIFT]]),0,0))-Table1[[#This Row],[Day]]</f>
        <v>0.18812499999999999</v>
      </c>
      <c r="H107" s="10">
        <f>ROUND(IF(Table1[[#This Row],[SHIFT]]&gt;0, Table1[[#This Row],[Time]]-TIME(Table1[[#This Row],[SHIFT]],0,0),Table1[[#This Row],[Time]]+TIME(ABS(Table1[[#This Row],[SHIFT]]),0,0))-0.5, 0)</f>
        <v>0</v>
      </c>
    </row>
    <row r="108" spans="1:8" x14ac:dyDescent="0.2">
      <c r="A108" s="44" t="s">
        <v>653</v>
      </c>
      <c r="B108" s="45" t="s">
        <v>325</v>
      </c>
      <c r="C108" s="46" t="s">
        <v>542</v>
      </c>
      <c r="D108" s="12">
        <f>MID(C108, 6, 11)+Table1[[#This Row],[Day]]</f>
        <v>45524</v>
      </c>
      <c r="E108" s="13">
        <f>TIMEVALUE(MID(C108,17,9))</f>
        <v>0.71988425925925925</v>
      </c>
      <c r="F108" s="14">
        <f>_xlfn.NUMBERVALUE(MID(C108,26,6))/100</f>
        <v>9</v>
      </c>
      <c r="G108" s="14">
        <f>IF(Table1[[#This Row],[SHIFT]]&gt;0, Table1[[#This Row],[Time]]-TIME(Table1[[#This Row],[SHIFT]],0,0),Table1[[#This Row],[Time]]+TIME(ABS(Table1[[#This Row],[SHIFT]]),0,0))-Table1[[#This Row],[Day]]</f>
        <v>0.34488425925925925</v>
      </c>
      <c r="H108" s="10">
        <f>ROUND(IF(Table1[[#This Row],[SHIFT]]&gt;0, Table1[[#This Row],[Time]]-TIME(Table1[[#This Row],[SHIFT]],0,0),Table1[[#This Row],[Time]]+TIME(ABS(Table1[[#This Row],[SHIFT]]),0,0))-0.5, 0)</f>
        <v>0</v>
      </c>
    </row>
    <row r="109" spans="1:8" x14ac:dyDescent="0.2">
      <c r="A109" s="44" t="s">
        <v>653</v>
      </c>
      <c r="B109" s="45" t="s">
        <v>328</v>
      </c>
      <c r="C109" s="46" t="s">
        <v>836</v>
      </c>
      <c r="D109" s="12">
        <f>MID(C109, 6, 11)+Table1[[#This Row],[Day]]</f>
        <v>45525</v>
      </c>
      <c r="E109" s="15">
        <f>TIMEVALUE(MID(C109,17,9))</f>
        <v>0.21483796296296295</v>
      </c>
      <c r="F109" s="14">
        <f>_xlfn.NUMBERVALUE(MID(C109,26,6))/100</f>
        <v>0</v>
      </c>
      <c r="G109" s="14">
        <f>IF(Table1[[#This Row],[SHIFT]]&gt;0, Table1[[#This Row],[Time]]-TIME(Table1[[#This Row],[SHIFT]],0,0),Table1[[#This Row],[Time]]+TIME(ABS(Table1[[#This Row],[SHIFT]]),0,0))-Table1[[#This Row],[Day]]</f>
        <v>0.21483796296296295</v>
      </c>
      <c r="H109" s="10">
        <f>ROUND(IF(Table1[[#This Row],[SHIFT]]&gt;0, Table1[[#This Row],[Time]]-TIME(Table1[[#This Row],[SHIFT]],0,0),Table1[[#This Row],[Time]]+TIME(ABS(Table1[[#This Row],[SHIFT]]),0,0))-0.5, 0)</f>
        <v>0</v>
      </c>
    </row>
    <row r="110" spans="1:8" x14ac:dyDescent="0.2">
      <c r="A110" s="44" t="s">
        <v>653</v>
      </c>
      <c r="B110" s="47" t="s">
        <v>328</v>
      </c>
      <c r="C110" s="46" t="s">
        <v>835</v>
      </c>
      <c r="D110" s="12">
        <f>MID(C110, 6, 11)+Table1[[#This Row],[Day]]</f>
        <v>45525</v>
      </c>
      <c r="E110" s="15">
        <f>TIMEVALUE(MID(C110,17,9))</f>
        <v>0.21686342592592592</v>
      </c>
      <c r="F110" s="14">
        <f>_xlfn.NUMBERVALUE(MID(C110,26,6))/100</f>
        <v>0</v>
      </c>
      <c r="G110" s="14">
        <f>IF(Table1[[#This Row],[SHIFT]]&gt;0, Table1[[#This Row],[Time]]-TIME(Table1[[#This Row],[SHIFT]],0,0),Table1[[#This Row],[Time]]+TIME(ABS(Table1[[#This Row],[SHIFT]]),0,0))-Table1[[#This Row],[Day]]</f>
        <v>0.21686342592592592</v>
      </c>
      <c r="H110" s="10">
        <f>ROUND(IF(Table1[[#This Row],[SHIFT]]&gt;0, Table1[[#This Row],[Time]]-TIME(Table1[[#This Row],[SHIFT]],0,0),Table1[[#This Row],[Time]]+TIME(ABS(Table1[[#This Row],[SHIFT]]),0,0))-0.5, 0)</f>
        <v>0</v>
      </c>
    </row>
    <row r="111" spans="1:8" x14ac:dyDescent="0.2">
      <c r="A111" s="44" t="s">
        <v>649</v>
      </c>
      <c r="B111" s="45" t="s">
        <v>529</v>
      </c>
      <c r="C111" s="46" t="s">
        <v>650</v>
      </c>
      <c r="D111" s="12">
        <f>MID(C111, 6, 11)+Table1[[#This Row],[Day]]</f>
        <v>45523</v>
      </c>
      <c r="E111" s="13">
        <f>TIMEVALUE(MID(C111,17,9))</f>
        <v>0.3397337962962963</v>
      </c>
      <c r="F111" s="14">
        <f>_xlfn.NUMBERVALUE(MID(C111,26,6))/100</f>
        <v>0</v>
      </c>
      <c r="G111" s="14">
        <f>IF(Table1[[#This Row],[SHIFT]]&gt;0, Table1[[#This Row],[Time]]-TIME(Table1[[#This Row],[SHIFT]],0,0),Table1[[#This Row],[Time]]+TIME(ABS(Table1[[#This Row],[SHIFT]]),0,0))-Table1[[#This Row],[Day]]</f>
        <v>0.3397337962962963</v>
      </c>
      <c r="H111" s="10">
        <f>ROUND(IF(Table1[[#This Row],[SHIFT]]&gt;0, Table1[[#This Row],[Time]]-TIME(Table1[[#This Row],[SHIFT]],0,0),Table1[[#This Row],[Time]]+TIME(ABS(Table1[[#This Row],[SHIFT]]),0,0))-0.5, 0)</f>
        <v>0</v>
      </c>
    </row>
    <row r="112" spans="1:8" x14ac:dyDescent="0.2">
      <c r="A112" s="44" t="s">
        <v>649</v>
      </c>
      <c r="B112" s="47" t="s">
        <v>328</v>
      </c>
      <c r="C112" s="46" t="s">
        <v>596</v>
      </c>
      <c r="D112" s="12">
        <f>MID(C112, 6, 11)+Table1[[#This Row],[Day]]</f>
        <v>45523</v>
      </c>
      <c r="E112" s="13">
        <f>TIMEVALUE(MID(C112,17,9))</f>
        <v>0.79752314814814818</v>
      </c>
      <c r="F112" s="14">
        <f>_xlfn.NUMBERVALUE(MID(C112,26,6))/100</f>
        <v>0</v>
      </c>
      <c r="G112" s="14">
        <f>IF(Table1[[#This Row],[SHIFT]]&gt;0, Table1[[#This Row],[Time]]-TIME(Table1[[#This Row],[SHIFT]],0,0),Table1[[#This Row],[Time]]+TIME(ABS(Table1[[#This Row],[SHIFT]]),0,0))-Table1[[#This Row],[Day]]</f>
        <v>0.79752314814814818</v>
      </c>
      <c r="H112" s="10">
        <f>ROUND(IF(Table1[[#This Row],[SHIFT]]&gt;0, Table1[[#This Row],[Time]]-TIME(Table1[[#This Row],[SHIFT]],0,0),Table1[[#This Row],[Time]]+TIME(ABS(Table1[[#This Row],[SHIFT]]),0,0))-0.5, 0)</f>
        <v>0</v>
      </c>
    </row>
    <row r="113" spans="1:8" x14ac:dyDescent="0.2">
      <c r="A113" s="44" t="s">
        <v>649</v>
      </c>
      <c r="B113" s="47" t="s">
        <v>335</v>
      </c>
      <c r="C113" s="46" t="s">
        <v>553</v>
      </c>
      <c r="D113" s="12">
        <f>MID(C113, 6, 11)+Table1[[#This Row],[Day]]</f>
        <v>45524</v>
      </c>
      <c r="E113" s="15">
        <f>TIMEVALUE(MID(C113,17,9))</f>
        <v>0.23223379629629629</v>
      </c>
      <c r="F113" s="14">
        <f>_xlfn.NUMBERVALUE(MID(C113,26,6))/100</f>
        <v>0</v>
      </c>
      <c r="G113" s="14">
        <f>IF(Table1[[#This Row],[SHIFT]]&gt;0, Table1[[#This Row],[Time]]-TIME(Table1[[#This Row],[SHIFT]],0,0),Table1[[#This Row],[Time]]+TIME(ABS(Table1[[#This Row],[SHIFT]]),0,0))-Table1[[#This Row],[Day]]</f>
        <v>0.23223379629629629</v>
      </c>
      <c r="H113" s="10">
        <f>ROUND(IF(Table1[[#This Row],[SHIFT]]&gt;0, Table1[[#This Row],[Time]]-TIME(Table1[[#This Row],[SHIFT]],0,0),Table1[[#This Row],[Time]]+TIME(ABS(Table1[[#This Row],[SHIFT]]),0,0))-0.5, 0)</f>
        <v>0</v>
      </c>
    </row>
    <row r="114" spans="1:8" x14ac:dyDescent="0.2">
      <c r="A114" s="44" t="s">
        <v>649</v>
      </c>
      <c r="B114" s="47" t="s">
        <v>329</v>
      </c>
      <c r="C114" s="46" t="s">
        <v>540</v>
      </c>
      <c r="D114" s="12">
        <f>MID(C114, 6, 11)+Table1[[#This Row],[Day]]</f>
        <v>45524</v>
      </c>
      <c r="E114" s="13">
        <f>TIMEVALUE(MID(C114,17,9))</f>
        <v>0.72646990740740736</v>
      </c>
      <c r="F114" s="14">
        <f>_xlfn.NUMBERVALUE(MID(C114,26,6))/100</f>
        <v>8</v>
      </c>
      <c r="G114" s="14">
        <f>IF(Table1[[#This Row],[SHIFT]]&gt;0, Table1[[#This Row],[Time]]-TIME(Table1[[#This Row],[SHIFT]],0,0),Table1[[#This Row],[Time]]+TIME(ABS(Table1[[#This Row],[SHIFT]]),0,0))-Table1[[#This Row],[Day]]</f>
        <v>0.39313657407407404</v>
      </c>
      <c r="H114" s="10">
        <f>ROUND(IF(Table1[[#This Row],[SHIFT]]&gt;0, Table1[[#This Row],[Time]]-TIME(Table1[[#This Row],[SHIFT]],0,0),Table1[[#This Row],[Time]]+TIME(ABS(Table1[[#This Row],[SHIFT]]),0,0))-0.5, 0)</f>
        <v>0</v>
      </c>
    </row>
    <row r="115" spans="1:8" x14ac:dyDescent="0.2">
      <c r="A115" s="44" t="s">
        <v>713</v>
      </c>
      <c r="B115" s="47" t="s">
        <v>329</v>
      </c>
      <c r="C115" s="46" t="s">
        <v>549</v>
      </c>
      <c r="D115" s="12">
        <f>MID(C115, 6, 11)+Table1[[#This Row],[Day]]</f>
        <v>45524</v>
      </c>
      <c r="E115" s="15">
        <f>TIMEVALUE(MID(C115,17,9))</f>
        <v>0.61093750000000002</v>
      </c>
      <c r="F115" s="14">
        <f>_xlfn.NUMBERVALUE(MID(C115,26,6))/100</f>
        <v>8</v>
      </c>
      <c r="G115" s="14">
        <f>IF(Table1[[#This Row],[SHIFT]]&gt;0, Table1[[#This Row],[Time]]-TIME(Table1[[#This Row],[SHIFT]],0,0),Table1[[#This Row],[Time]]+TIME(ABS(Table1[[#This Row],[SHIFT]]),0,0))-Table1[[#This Row],[Day]]</f>
        <v>0.27760416666666671</v>
      </c>
      <c r="H115" s="10">
        <f>ROUND(IF(Table1[[#This Row],[SHIFT]]&gt;0, Table1[[#This Row],[Time]]-TIME(Table1[[#This Row],[SHIFT]],0,0),Table1[[#This Row],[Time]]+TIME(ABS(Table1[[#This Row],[SHIFT]]),0,0))-0.5, 0)</f>
        <v>0</v>
      </c>
    </row>
    <row r="116" spans="1:8" x14ac:dyDescent="0.2">
      <c r="A116" s="44" t="s">
        <v>651</v>
      </c>
      <c r="B116" s="45" t="s">
        <v>529</v>
      </c>
      <c r="C116" s="46" t="s">
        <v>652</v>
      </c>
      <c r="D116" s="12">
        <f>MID(C116, 6, 11)+Table1[[#This Row],[Day]]</f>
        <v>45523</v>
      </c>
      <c r="E116" s="13">
        <f>TIMEVALUE(MID(C116,17,9))</f>
        <v>0.33947916666666667</v>
      </c>
      <c r="F116" s="14">
        <f>_xlfn.NUMBERVALUE(MID(C116,26,6))/100</f>
        <v>0</v>
      </c>
      <c r="G116" s="14">
        <f>IF(Table1[[#This Row],[SHIFT]]&gt;0, Table1[[#This Row],[Time]]-TIME(Table1[[#This Row],[SHIFT]],0,0),Table1[[#This Row],[Time]]+TIME(ABS(Table1[[#This Row],[SHIFT]]),0,0))-Table1[[#This Row],[Day]]</f>
        <v>0.33947916666666667</v>
      </c>
      <c r="H116" s="10">
        <f>ROUND(IF(Table1[[#This Row],[SHIFT]]&gt;0, Table1[[#This Row],[Time]]-TIME(Table1[[#This Row],[SHIFT]],0,0),Table1[[#This Row],[Time]]+TIME(ABS(Table1[[#This Row],[SHIFT]]),0,0))-0.5, 0)</f>
        <v>0</v>
      </c>
    </row>
    <row r="117" spans="1:8" x14ac:dyDescent="0.2">
      <c r="A117" s="44" t="s">
        <v>651</v>
      </c>
      <c r="B117" s="47" t="s">
        <v>328</v>
      </c>
      <c r="C117" s="46" t="s">
        <v>597</v>
      </c>
      <c r="D117" s="12">
        <f>MID(C117, 6, 11)+Table1[[#This Row],[Day]]</f>
        <v>45523</v>
      </c>
      <c r="E117" s="15">
        <f>TIMEVALUE(MID(C117,17,9))</f>
        <v>0.7822337962962963</v>
      </c>
      <c r="F117" s="14">
        <f>_xlfn.NUMBERVALUE(MID(C117,26,6))/100</f>
        <v>0</v>
      </c>
      <c r="G117" s="14">
        <f>IF(Table1[[#This Row],[SHIFT]]&gt;0, Table1[[#This Row],[Time]]-TIME(Table1[[#This Row],[SHIFT]],0,0),Table1[[#This Row],[Time]]+TIME(ABS(Table1[[#This Row],[SHIFT]]),0,0))-Table1[[#This Row],[Day]]</f>
        <v>0.7822337962962963</v>
      </c>
      <c r="H117" s="10">
        <f>ROUND(IF(Table1[[#This Row],[SHIFT]]&gt;0, Table1[[#This Row],[Time]]-TIME(Table1[[#This Row],[SHIFT]],0,0),Table1[[#This Row],[Time]]+TIME(ABS(Table1[[#This Row],[SHIFT]]),0,0))-0.5, 0)</f>
        <v>0</v>
      </c>
    </row>
    <row r="118" spans="1:8" x14ac:dyDescent="0.2">
      <c r="A118" s="44" t="s">
        <v>651</v>
      </c>
      <c r="B118" s="47" t="s">
        <v>335</v>
      </c>
      <c r="C118" s="46" t="s">
        <v>589</v>
      </c>
      <c r="D118" s="12">
        <f>MID(C118, 6, 11)+Table1[[#This Row],[Day]]</f>
        <v>45523</v>
      </c>
      <c r="E118" s="13">
        <f>TIMEVALUE(MID(C118,17,9))</f>
        <v>0.86376157407407406</v>
      </c>
      <c r="F118" s="14">
        <f>_xlfn.NUMBERVALUE(MID(C118,26,6))/100</f>
        <v>0</v>
      </c>
      <c r="G118" s="14">
        <f>IF(Table1[[#This Row],[SHIFT]]&gt;0, Table1[[#This Row],[Time]]-TIME(Table1[[#This Row],[SHIFT]],0,0),Table1[[#This Row],[Time]]+TIME(ABS(Table1[[#This Row],[SHIFT]]),0,0))-Table1[[#This Row],[Day]]</f>
        <v>0.86376157407407406</v>
      </c>
      <c r="H118" s="10">
        <f>ROUND(IF(Table1[[#This Row],[SHIFT]]&gt;0, Table1[[#This Row],[Time]]-TIME(Table1[[#This Row],[SHIFT]],0,0),Table1[[#This Row],[Time]]+TIME(ABS(Table1[[#This Row],[SHIFT]]),0,0))-0.5, 0)</f>
        <v>0</v>
      </c>
    </row>
    <row r="119" spans="1:8" x14ac:dyDescent="0.2">
      <c r="A119" s="44" t="s">
        <v>651</v>
      </c>
      <c r="B119" s="47" t="s">
        <v>325</v>
      </c>
      <c r="C119" s="46" t="s">
        <v>547</v>
      </c>
      <c r="D119" s="12">
        <f>MID(C119, 6, 11)+Table1[[#This Row],[Day]]</f>
        <v>45524</v>
      </c>
      <c r="E119" s="13">
        <f>TIMEVALUE(MID(C119,17,9))</f>
        <v>0.66473379629629625</v>
      </c>
      <c r="F119" s="14">
        <f>_xlfn.NUMBERVALUE(MID(C119,26,6))/100</f>
        <v>9</v>
      </c>
      <c r="G119" s="14">
        <f>IF(Table1[[#This Row],[SHIFT]]&gt;0, Table1[[#This Row],[Time]]-TIME(Table1[[#This Row],[SHIFT]],0,0),Table1[[#This Row],[Time]]+TIME(ABS(Table1[[#This Row],[SHIFT]]),0,0))-Table1[[#This Row],[Day]]</f>
        <v>0.28973379629629625</v>
      </c>
      <c r="H119" s="10">
        <f>ROUND(IF(Table1[[#This Row],[SHIFT]]&gt;0, Table1[[#This Row],[Time]]-TIME(Table1[[#This Row],[SHIFT]],0,0),Table1[[#This Row],[Time]]+TIME(ABS(Table1[[#This Row],[SHIFT]]),0,0))-0.5, 0)</f>
        <v>0</v>
      </c>
    </row>
    <row r="120" spans="1:8" x14ac:dyDescent="0.2">
      <c r="A120" s="44" t="s">
        <v>651</v>
      </c>
      <c r="B120" s="47" t="s">
        <v>535</v>
      </c>
      <c r="C120" s="46" t="s">
        <v>536</v>
      </c>
      <c r="D120" s="12">
        <f>MID(C120, 6, 11)+Table1[[#This Row],[Day]]</f>
        <v>45524</v>
      </c>
      <c r="E120" s="13">
        <f>TIMEVALUE(MID(C120,17,9))</f>
        <v>0.48070601851851852</v>
      </c>
      <c r="F120" s="14">
        <f>_xlfn.NUMBERVALUE(MID(C120,26,6))/100</f>
        <v>1</v>
      </c>
      <c r="G120" s="14">
        <f>IF(Table1[[#This Row],[SHIFT]]&gt;0, Table1[[#This Row],[Time]]-TIME(Table1[[#This Row],[SHIFT]],0,0),Table1[[#This Row],[Time]]+TIME(ABS(Table1[[#This Row],[SHIFT]]),0,0))-Table1[[#This Row],[Day]]</f>
        <v>0.43903935185185183</v>
      </c>
      <c r="H120" s="10">
        <f>ROUND(IF(Table1[[#This Row],[SHIFT]]&gt;0, Table1[[#This Row],[Time]]-TIME(Table1[[#This Row],[SHIFT]],0,0),Table1[[#This Row],[Time]]+TIME(ABS(Table1[[#This Row],[SHIFT]]),0,0))-0.5, 0)</f>
        <v>0</v>
      </c>
    </row>
    <row r="121" spans="1:8" x14ac:dyDescent="0.2">
      <c r="A121" s="44" t="s">
        <v>647</v>
      </c>
      <c r="B121" s="47" t="s">
        <v>529</v>
      </c>
      <c r="C121" s="46" t="s">
        <v>648</v>
      </c>
      <c r="D121" s="12">
        <f>MID(C121, 6, 11)+Table1[[#This Row],[Day]]</f>
        <v>45523</v>
      </c>
      <c r="E121" s="13">
        <f>TIMEVALUE(MID(C121,17,9))</f>
        <v>0.33997685185185184</v>
      </c>
      <c r="F121" s="14">
        <f>_xlfn.NUMBERVALUE(MID(C121,26,6))/100</f>
        <v>0</v>
      </c>
      <c r="G121" s="14">
        <f>IF(Table1[[#This Row],[SHIFT]]&gt;0, Table1[[#This Row],[Time]]-TIME(Table1[[#This Row],[SHIFT]],0,0),Table1[[#This Row],[Time]]+TIME(ABS(Table1[[#This Row],[SHIFT]]),0,0))-Table1[[#This Row],[Day]]</f>
        <v>0.33997685185185184</v>
      </c>
      <c r="H121" s="10">
        <f>ROUND(IF(Table1[[#This Row],[SHIFT]]&gt;0, Table1[[#This Row],[Time]]-TIME(Table1[[#This Row],[SHIFT]],0,0),Table1[[#This Row],[Time]]+TIME(ABS(Table1[[#This Row],[SHIFT]]),0,0))-0.5, 0)</f>
        <v>0</v>
      </c>
    </row>
    <row r="122" spans="1:8" x14ac:dyDescent="0.2">
      <c r="A122" s="44" t="s">
        <v>647</v>
      </c>
      <c r="B122" s="47" t="s">
        <v>328</v>
      </c>
      <c r="C122" s="46" t="s">
        <v>575</v>
      </c>
      <c r="D122" s="12">
        <f>MID(C122, 6, 11)+Table1[[#This Row],[Day]]</f>
        <v>45524</v>
      </c>
      <c r="E122" s="13">
        <f>TIMEVALUE(MID(C122,17,9))</f>
        <v>0.11753472222222222</v>
      </c>
      <c r="F122" s="14">
        <f>_xlfn.NUMBERVALUE(MID(C122,26,6))/100</f>
        <v>0</v>
      </c>
      <c r="G122" s="14">
        <f>IF(Table1[[#This Row],[SHIFT]]&gt;0, Table1[[#This Row],[Time]]-TIME(Table1[[#This Row],[SHIFT]],0,0),Table1[[#This Row],[Time]]+TIME(ABS(Table1[[#This Row],[SHIFT]]),0,0))-Table1[[#This Row],[Day]]</f>
        <v>0.11753472222222222</v>
      </c>
      <c r="H122" s="10">
        <f>ROUND(IF(Table1[[#This Row],[SHIFT]]&gt;0, Table1[[#This Row],[Time]]-TIME(Table1[[#This Row],[SHIFT]],0,0),Table1[[#This Row],[Time]]+TIME(ABS(Table1[[#This Row],[SHIFT]]),0,0))-0.5, 0)</f>
        <v>0</v>
      </c>
    </row>
    <row r="123" spans="1:8" x14ac:dyDescent="0.2">
      <c r="A123" s="44" t="s">
        <v>647</v>
      </c>
      <c r="B123" s="47" t="s">
        <v>335</v>
      </c>
      <c r="C123" s="46" t="s">
        <v>833</v>
      </c>
      <c r="D123" s="12">
        <f>MID(C123, 6, 11)+Table1[[#This Row],[Day]]</f>
        <v>45525</v>
      </c>
      <c r="E123" s="15">
        <f>TIMEVALUE(MID(C123,17,9))</f>
        <v>0.25341435185185185</v>
      </c>
      <c r="F123" s="14">
        <f>_xlfn.NUMBERVALUE(MID(C123,26,6))/100</f>
        <v>0</v>
      </c>
      <c r="G123" s="14">
        <f>IF(Table1[[#This Row],[SHIFT]]&gt;0, Table1[[#This Row],[Time]]-TIME(Table1[[#This Row],[SHIFT]],0,0),Table1[[#This Row],[Time]]+TIME(ABS(Table1[[#This Row],[SHIFT]]),0,0))-Table1[[#This Row],[Day]]</f>
        <v>0.25341435185185185</v>
      </c>
      <c r="H123" s="10">
        <f>ROUND(IF(Table1[[#This Row],[SHIFT]]&gt;0, Table1[[#This Row],[Time]]-TIME(Table1[[#This Row],[SHIFT]],0,0),Table1[[#This Row],[Time]]+TIME(ABS(Table1[[#This Row],[SHIFT]]),0,0))-0.5, 0)</f>
        <v>0</v>
      </c>
    </row>
    <row r="124" spans="1:8" ht="12" thickBot="1" x14ac:dyDescent="0.25">
      <c r="A124" s="44" t="s">
        <v>639</v>
      </c>
      <c r="B124" s="45" t="s">
        <v>529</v>
      </c>
      <c r="C124" s="46" t="s">
        <v>640</v>
      </c>
      <c r="D124" s="12">
        <f>MID(C124, 6, 11)+Table1[[#This Row],[Day]]</f>
        <v>45523</v>
      </c>
      <c r="E124" s="13">
        <f>TIMEVALUE(MID(C124,17,9))</f>
        <v>0.34114583333333331</v>
      </c>
      <c r="F124" s="14">
        <f>_xlfn.NUMBERVALUE(MID(C124,26,6))/100</f>
        <v>0</v>
      </c>
      <c r="G124" s="14">
        <f>IF(Table1[[#This Row],[SHIFT]]&gt;0, Table1[[#This Row],[Time]]-TIME(Table1[[#This Row],[SHIFT]],0,0),Table1[[#This Row],[Time]]+TIME(ABS(Table1[[#This Row],[SHIFT]]),0,0))-Table1[[#This Row],[Day]]</f>
        <v>0.34114583333333331</v>
      </c>
      <c r="H124" s="10">
        <f>ROUND(IF(Table1[[#This Row],[SHIFT]]&gt;0, Table1[[#This Row],[Time]]-TIME(Table1[[#This Row],[SHIFT]],0,0),Table1[[#This Row],[Time]]+TIME(ABS(Table1[[#This Row],[SHIFT]]),0,0))-0.5, 0)</f>
        <v>0</v>
      </c>
    </row>
    <row r="125" spans="1:8" x14ac:dyDescent="0.2">
      <c r="A125" s="48" t="s">
        <v>639</v>
      </c>
      <c r="B125" s="49" t="s">
        <v>328</v>
      </c>
      <c r="C125" s="50" t="s">
        <v>573</v>
      </c>
      <c r="D125" s="12">
        <f>MID(C125, 6, 11)+Table1[[#This Row],[Day]]</f>
        <v>45524</v>
      </c>
      <c r="E125" s="13">
        <f>TIMEVALUE(MID(C125,17,9))</f>
        <v>0.13832175925925927</v>
      </c>
      <c r="F125" s="14">
        <f>_xlfn.NUMBERVALUE(MID(C125,26,6))/100</f>
        <v>0</v>
      </c>
      <c r="G125" s="14">
        <f>IF(Table1[[#This Row],[SHIFT]]&gt;0, Table1[[#This Row],[Time]]-TIME(Table1[[#This Row],[SHIFT]],0,0),Table1[[#This Row],[Time]]+TIME(ABS(Table1[[#This Row],[SHIFT]]),0,0))-Table1[[#This Row],[Day]]</f>
        <v>0.13832175925925927</v>
      </c>
      <c r="H125" s="10">
        <f>ROUND(IF(Table1[[#This Row],[SHIFT]]&gt;0, Table1[[#This Row],[Time]]-TIME(Table1[[#This Row],[SHIFT]],0,0),Table1[[#This Row],[Time]]+TIME(ABS(Table1[[#This Row],[SHIFT]]),0,0))-0.5, 0)</f>
        <v>0</v>
      </c>
    </row>
    <row r="126" spans="1:8" x14ac:dyDescent="0.2">
      <c r="A126" s="44" t="s">
        <v>639</v>
      </c>
      <c r="B126" s="45" t="s">
        <v>325</v>
      </c>
      <c r="C126" s="46" t="s">
        <v>543</v>
      </c>
      <c r="D126" s="12">
        <f>MID(C126, 6, 11)+Table1[[#This Row],[Day]]</f>
        <v>45524</v>
      </c>
      <c r="E126" s="13">
        <f>TIMEVALUE(MID(C126,17,9))</f>
        <v>0.69498842592592591</v>
      </c>
      <c r="F126" s="14">
        <f>_xlfn.NUMBERVALUE(MID(C126,26,6))/100</f>
        <v>9</v>
      </c>
      <c r="G126" s="14">
        <f>IF(Table1[[#This Row],[SHIFT]]&gt;0, Table1[[#This Row],[Time]]-TIME(Table1[[#This Row],[SHIFT]],0,0),Table1[[#This Row],[Time]]+TIME(ABS(Table1[[#This Row],[SHIFT]]),0,0))-Table1[[#This Row],[Day]]</f>
        <v>0.31998842592592591</v>
      </c>
      <c r="H126" s="10">
        <f>ROUND(IF(Table1[[#This Row],[SHIFT]]&gt;0, Table1[[#This Row],[Time]]-TIME(Table1[[#This Row],[SHIFT]],0,0),Table1[[#This Row],[Time]]+TIME(ABS(Table1[[#This Row],[SHIFT]]),0,0))-0.5, 0)</f>
        <v>0</v>
      </c>
    </row>
    <row r="127" spans="1:8" x14ac:dyDescent="0.2">
      <c r="A127" s="44" t="s">
        <v>639</v>
      </c>
      <c r="B127" s="47" t="s">
        <v>733</v>
      </c>
      <c r="C127" s="46" t="s">
        <v>734</v>
      </c>
      <c r="D127" s="12">
        <f>MID(C127, 6, 11)+Table1[[#This Row],[Day]]</f>
        <v>45524</v>
      </c>
      <c r="E127" s="15">
        <f>TIMEVALUE(MID(C127,17,9))</f>
        <v>0.48791666666666667</v>
      </c>
      <c r="F127" s="14">
        <f>_xlfn.NUMBERVALUE(MID(C127,26,6))/100</f>
        <v>0</v>
      </c>
      <c r="G127" s="14">
        <f>IF(Table1[[#This Row],[SHIFT]]&gt;0, Table1[[#This Row],[Time]]-TIME(Table1[[#This Row],[SHIFT]],0,0),Table1[[#This Row],[Time]]+TIME(ABS(Table1[[#This Row],[SHIFT]]),0,0))-Table1[[#This Row],[Day]]</f>
        <v>0.48791666666666667</v>
      </c>
      <c r="H127" s="10">
        <f>ROUND(IF(Table1[[#This Row],[SHIFT]]&gt;0, Table1[[#This Row],[Time]]-TIME(Table1[[#This Row],[SHIFT]],0,0),Table1[[#This Row],[Time]]+TIME(ABS(Table1[[#This Row],[SHIFT]]),0,0))-0.5, 0)</f>
        <v>0</v>
      </c>
    </row>
    <row r="128" spans="1:8" x14ac:dyDescent="0.2">
      <c r="A128" s="44" t="s">
        <v>639</v>
      </c>
      <c r="B128" s="47" t="s">
        <v>335</v>
      </c>
      <c r="C128" s="46" t="s">
        <v>851</v>
      </c>
      <c r="D128" s="12">
        <f>MID(C128, 6, 11)+Table1[[#This Row],[Day]]</f>
        <v>45524</v>
      </c>
      <c r="E128" s="15">
        <f>TIMEVALUE(MID(C128,17,9))</f>
        <v>0.82238425925925929</v>
      </c>
      <c r="F128" s="14">
        <f>_xlfn.NUMBERVALUE(MID(C128,26,6))/100</f>
        <v>0</v>
      </c>
      <c r="G128" s="14">
        <f>IF(Table1[[#This Row],[SHIFT]]&gt;0, Table1[[#This Row],[Time]]-TIME(Table1[[#This Row],[SHIFT]],0,0),Table1[[#This Row],[Time]]+TIME(ABS(Table1[[#This Row],[SHIFT]]),0,0))-Table1[[#This Row],[Day]]</f>
        <v>0.82238425925925929</v>
      </c>
      <c r="H128" s="10">
        <f>ROUND(IF(Table1[[#This Row],[SHIFT]]&gt;0, Table1[[#This Row],[Time]]-TIME(Table1[[#This Row],[SHIFT]],0,0),Table1[[#This Row],[Time]]+TIME(ABS(Table1[[#This Row],[SHIFT]]),0,0))-0.5, 0)</f>
        <v>0</v>
      </c>
    </row>
    <row r="129" spans="1:8" x14ac:dyDescent="0.2">
      <c r="A129" s="44" t="s">
        <v>639</v>
      </c>
      <c r="B129" s="47" t="s">
        <v>335</v>
      </c>
      <c r="C129" s="46" t="s">
        <v>850</v>
      </c>
      <c r="D129" s="12">
        <f>MID(C129, 6, 11)+Table1[[#This Row],[Day]]</f>
        <v>45524</v>
      </c>
      <c r="E129" s="15">
        <f>TIMEVALUE(MID(C129,17,9))</f>
        <v>0.82377314814814817</v>
      </c>
      <c r="F129" s="14">
        <f>_xlfn.NUMBERVALUE(MID(C129,26,6))/100</f>
        <v>0</v>
      </c>
      <c r="G129" s="14">
        <f>IF(Table1[[#This Row],[SHIFT]]&gt;0, Table1[[#This Row],[Time]]-TIME(Table1[[#This Row],[SHIFT]],0,0),Table1[[#This Row],[Time]]+TIME(ABS(Table1[[#This Row],[SHIFT]]),0,0))-Table1[[#This Row],[Day]]</f>
        <v>0.82377314814814817</v>
      </c>
      <c r="H129" s="10">
        <f>ROUND(IF(Table1[[#This Row],[SHIFT]]&gt;0, Table1[[#This Row],[Time]]-TIME(Table1[[#This Row],[SHIFT]],0,0),Table1[[#This Row],[Time]]+TIME(ABS(Table1[[#This Row],[SHIFT]]),0,0))-0.5, 0)</f>
        <v>0</v>
      </c>
    </row>
    <row r="130" spans="1:8" x14ac:dyDescent="0.2">
      <c r="A130" s="44" t="s">
        <v>639</v>
      </c>
      <c r="B130" s="47" t="s">
        <v>335</v>
      </c>
      <c r="C130" s="46" t="s">
        <v>848</v>
      </c>
      <c r="D130" s="12">
        <f>MID(C130, 6, 11)+Table1[[#This Row],[Day]]</f>
        <v>45524</v>
      </c>
      <c r="E130" s="13">
        <f>TIMEVALUE(MID(C130,17,9))</f>
        <v>0.83100694444444445</v>
      </c>
      <c r="F130" s="14">
        <f>_xlfn.NUMBERVALUE(MID(C130,26,6))/100</f>
        <v>0</v>
      </c>
      <c r="G130" s="14">
        <f>IF(Table1[[#This Row],[SHIFT]]&gt;0, Table1[[#This Row],[Time]]-TIME(Table1[[#This Row],[SHIFT]],0,0),Table1[[#This Row],[Time]]+TIME(ABS(Table1[[#This Row],[SHIFT]]),0,0))-Table1[[#This Row],[Day]]</f>
        <v>0.83100694444444445</v>
      </c>
      <c r="H130" s="10">
        <f>ROUND(IF(Table1[[#This Row],[SHIFT]]&gt;0, Table1[[#This Row],[Time]]-TIME(Table1[[#This Row],[SHIFT]],0,0),Table1[[#This Row],[Time]]+TIME(ABS(Table1[[#This Row],[SHIFT]]),0,0))-0.5, 0)</f>
        <v>0</v>
      </c>
    </row>
    <row r="131" spans="1:8" ht="12" thickBot="1" x14ac:dyDescent="0.25">
      <c r="A131" s="51" t="s">
        <v>639</v>
      </c>
      <c r="B131" s="52" t="s">
        <v>733</v>
      </c>
      <c r="C131" s="53" t="s">
        <v>814</v>
      </c>
      <c r="D131" s="12">
        <f>MID(C131, 6, 11)+Table1[[#This Row],[Day]]</f>
        <v>45525</v>
      </c>
      <c r="E131" s="15">
        <f>TIMEVALUE(MID(C131,17,9))</f>
        <v>0.41853009259259261</v>
      </c>
      <c r="F131" s="14">
        <f>_xlfn.NUMBERVALUE(MID(C131,26,6))/100</f>
        <v>0</v>
      </c>
      <c r="G131" s="14">
        <f>IF(Table1[[#This Row],[SHIFT]]&gt;0, Table1[[#This Row],[Time]]-TIME(Table1[[#This Row],[SHIFT]],0,0),Table1[[#This Row],[Time]]+TIME(ABS(Table1[[#This Row],[SHIFT]]),0,0))-Table1[[#This Row],[Day]]</f>
        <v>0.41853009259259261</v>
      </c>
      <c r="H131" s="10">
        <f>ROUND(IF(Table1[[#This Row],[SHIFT]]&gt;0, Table1[[#This Row],[Time]]-TIME(Table1[[#This Row],[SHIFT]],0,0),Table1[[#This Row],[Time]]+TIME(ABS(Table1[[#This Row],[SHIFT]]),0,0))-0.5, 0)</f>
        <v>0</v>
      </c>
    </row>
    <row r="132" spans="1:8" x14ac:dyDescent="0.2">
      <c r="A132" s="63" t="s">
        <v>639</v>
      </c>
      <c r="B132" s="64" t="s">
        <v>335</v>
      </c>
      <c r="C132" s="65" t="s">
        <v>1027</v>
      </c>
      <c r="D132" s="12">
        <f>MID(C132, 6, 11)+Table1[[#This Row],[Day]]</f>
        <v>45526</v>
      </c>
      <c r="E132" s="15">
        <f>TIMEVALUE(MID(C132,17,9))</f>
        <v>0.31868055555555558</v>
      </c>
      <c r="F132" s="14">
        <f>_xlfn.NUMBERVALUE(MID(C132,26,6))/100</f>
        <v>0</v>
      </c>
      <c r="G132" s="14">
        <f>IF(Table1[[#This Row],[SHIFT]]&gt;0, Table1[[#This Row],[Time]]-TIME(Table1[[#This Row],[SHIFT]],0,0),Table1[[#This Row],[Time]]+TIME(ABS(Table1[[#This Row],[SHIFT]]),0,0))-Table1[[#This Row],[Day]]</f>
        <v>0.31868055555555558</v>
      </c>
      <c r="H132" s="10">
        <f>ROUND(IF(Table1[[#This Row],[SHIFT]]&gt;0, Table1[[#This Row],[Time]]-TIME(Table1[[#This Row],[SHIFT]],0,0),Table1[[#This Row],[Time]]+TIME(ABS(Table1[[#This Row],[SHIFT]]),0,0))-0.5, 0)</f>
        <v>0</v>
      </c>
    </row>
    <row r="133" spans="1:8" x14ac:dyDescent="0.2">
      <c r="A133" s="63" t="s">
        <v>639</v>
      </c>
      <c r="B133" s="64" t="s">
        <v>733</v>
      </c>
      <c r="C133" s="65" t="s">
        <v>1012</v>
      </c>
      <c r="D133" s="12">
        <f>MID(C133, 6, 11)+Table1[[#This Row],[Day]]</f>
        <v>45526</v>
      </c>
      <c r="E133" s="13">
        <f>TIMEVALUE(MID(C133,17,9))</f>
        <v>0.43973379629629628</v>
      </c>
      <c r="F133" s="14">
        <f>_xlfn.NUMBERVALUE(MID(C133,26,6))/100</f>
        <v>0</v>
      </c>
      <c r="G133" s="14">
        <f>IF(Table1[[#This Row],[SHIFT]]&gt;0, Table1[[#This Row],[Time]]-TIME(Table1[[#This Row],[SHIFT]],0,0),Table1[[#This Row],[Time]]+TIME(ABS(Table1[[#This Row],[SHIFT]]),0,0))-Table1[[#This Row],[Day]]</f>
        <v>0.43973379629629628</v>
      </c>
      <c r="H133" s="10">
        <f>ROUND(IF(Table1[[#This Row],[SHIFT]]&gt;0, Table1[[#This Row],[Time]]-TIME(Table1[[#This Row],[SHIFT]],0,0),Table1[[#This Row],[Time]]+TIME(ABS(Table1[[#This Row],[SHIFT]]),0,0))-0.5, 0)</f>
        <v>0</v>
      </c>
    </row>
    <row r="134" spans="1:8" x14ac:dyDescent="0.2">
      <c r="A134" s="44" t="s">
        <v>639</v>
      </c>
      <c r="B134" s="45" t="s">
        <v>335</v>
      </c>
      <c r="C134" s="46" t="s">
        <v>1042</v>
      </c>
      <c r="D134" s="12">
        <f>MID(C134, 6, 11)+Table1[[#This Row],[Day]]</f>
        <v>45526</v>
      </c>
      <c r="E134" s="15">
        <f>TIMEVALUE(MID(C134,17,9))</f>
        <v>0.55556712962962962</v>
      </c>
      <c r="F134" s="14">
        <f>_xlfn.NUMBERVALUE(MID(C134,26,6))/100</f>
        <v>0</v>
      </c>
      <c r="G134" s="14">
        <f>IF(Table1[[#This Row],[SHIFT]]&gt;0, Table1[[#This Row],[Time]]-TIME(Table1[[#This Row],[SHIFT]],0,0),Table1[[#This Row],[Time]]+TIME(ABS(Table1[[#This Row],[SHIFT]]),0,0))-Table1[[#This Row],[Day]]</f>
        <v>0.55556712962962962</v>
      </c>
      <c r="H134" s="10">
        <f>ROUND(IF(Table1[[#This Row],[SHIFT]]&gt;0, Table1[[#This Row],[Time]]-TIME(Table1[[#This Row],[SHIFT]],0,0),Table1[[#This Row],[Time]]+TIME(ABS(Table1[[#This Row],[SHIFT]]),0,0))-0.5, 0)</f>
        <v>0</v>
      </c>
    </row>
    <row r="135" spans="1:8" x14ac:dyDescent="0.2">
      <c r="A135" s="44" t="s">
        <v>639</v>
      </c>
      <c r="B135" s="47" t="s">
        <v>733</v>
      </c>
      <c r="C135" s="46" t="s">
        <v>1040</v>
      </c>
      <c r="D135" s="12">
        <f>MID(C135, 6, 11)+Table1[[#This Row],[Day]]</f>
        <v>45526</v>
      </c>
      <c r="E135" s="13">
        <f>TIMEVALUE(MID(C135,17,9))</f>
        <v>0.64878472222222228</v>
      </c>
      <c r="F135" s="14">
        <f>_xlfn.NUMBERVALUE(MID(C135,26,6))/100</f>
        <v>0</v>
      </c>
      <c r="G135" s="14">
        <f>IF(Table1[[#This Row],[SHIFT]]&gt;0, Table1[[#This Row],[Time]]-TIME(Table1[[#This Row],[SHIFT]],0,0),Table1[[#This Row],[Time]]+TIME(ABS(Table1[[#This Row],[SHIFT]]),0,0))-Table1[[#This Row],[Day]]</f>
        <v>0.64878472222222228</v>
      </c>
      <c r="H135" s="10">
        <f>ROUND(IF(Table1[[#This Row],[SHIFT]]&gt;0, Table1[[#This Row],[Time]]-TIME(Table1[[#This Row],[SHIFT]],0,0),Table1[[#This Row],[Time]]+TIME(ABS(Table1[[#This Row],[SHIFT]]),0,0))-0.5, 0)</f>
        <v>0</v>
      </c>
    </row>
    <row r="136" spans="1:8" x14ac:dyDescent="0.2">
      <c r="A136" s="44" t="s">
        <v>645</v>
      </c>
      <c r="B136" s="47" t="s">
        <v>529</v>
      </c>
      <c r="C136" s="46" t="s">
        <v>646</v>
      </c>
      <c r="D136" s="12">
        <f>MID(C136, 6, 11)+Table1[[#This Row],[Day]]</f>
        <v>45523</v>
      </c>
      <c r="E136" s="13">
        <f>TIMEVALUE(MID(C136,17,9))</f>
        <v>0.34054398148148146</v>
      </c>
      <c r="F136" s="14">
        <f>_xlfn.NUMBERVALUE(MID(C136,26,6))/100</f>
        <v>0</v>
      </c>
      <c r="G136" s="14">
        <f>IF(Table1[[#This Row],[SHIFT]]&gt;0, Table1[[#This Row],[Time]]-TIME(Table1[[#This Row],[SHIFT]],0,0),Table1[[#This Row],[Time]]+TIME(ABS(Table1[[#This Row],[SHIFT]]),0,0))-Table1[[#This Row],[Day]]</f>
        <v>0.34054398148148146</v>
      </c>
      <c r="H136" s="10">
        <f>ROUND(IF(Table1[[#This Row],[SHIFT]]&gt;0, Table1[[#This Row],[Time]]-TIME(Table1[[#This Row],[SHIFT]],0,0),Table1[[#This Row],[Time]]+TIME(ABS(Table1[[#This Row],[SHIFT]]),0,0))-0.5, 0)</f>
        <v>0</v>
      </c>
    </row>
    <row r="137" spans="1:8" x14ac:dyDescent="0.2">
      <c r="A137" s="44" t="s">
        <v>645</v>
      </c>
      <c r="B137" s="47" t="s">
        <v>335</v>
      </c>
      <c r="C137" s="46" t="s">
        <v>557</v>
      </c>
      <c r="D137" s="12">
        <f>MID(C137, 6, 11)+Table1[[#This Row],[Day]]</f>
        <v>45524</v>
      </c>
      <c r="E137" s="13">
        <f>TIMEVALUE(MID(C137,17,9))</f>
        <v>0.21809027777777779</v>
      </c>
      <c r="F137" s="14">
        <f>_xlfn.NUMBERVALUE(MID(C137,26,6))/100</f>
        <v>0</v>
      </c>
      <c r="G137" s="14">
        <f>IF(Table1[[#This Row],[SHIFT]]&gt;0, Table1[[#This Row],[Time]]-TIME(Table1[[#This Row],[SHIFT]],0,0),Table1[[#This Row],[Time]]+TIME(ABS(Table1[[#This Row],[SHIFT]]),0,0))-Table1[[#This Row],[Day]]</f>
        <v>0.21809027777777779</v>
      </c>
      <c r="H137" s="10">
        <f>ROUND(IF(Table1[[#This Row],[SHIFT]]&gt;0, Table1[[#This Row],[Time]]-TIME(Table1[[#This Row],[SHIFT]],0,0),Table1[[#This Row],[Time]]+TIME(ABS(Table1[[#This Row],[SHIFT]]),0,0))-0.5, 0)</f>
        <v>0</v>
      </c>
    </row>
    <row r="138" spans="1:8" x14ac:dyDescent="0.2">
      <c r="A138" s="44" t="s">
        <v>675</v>
      </c>
      <c r="B138" s="45" t="s">
        <v>529</v>
      </c>
      <c r="C138" s="46" t="s">
        <v>676</v>
      </c>
      <c r="D138" s="12">
        <f>MID(C138, 6, 11)+Table1[[#This Row],[Day]]</f>
        <v>45523</v>
      </c>
      <c r="E138" s="13">
        <f>TIMEVALUE(MID(C138,17,9))</f>
        <v>0.31974537037037037</v>
      </c>
      <c r="F138" s="14">
        <f>_xlfn.NUMBERVALUE(MID(C138,26,6))/100</f>
        <v>0</v>
      </c>
      <c r="G138" s="14">
        <f>IF(Table1[[#This Row],[SHIFT]]&gt;0, Table1[[#This Row],[Time]]-TIME(Table1[[#This Row],[SHIFT]],0,0),Table1[[#This Row],[Time]]+TIME(ABS(Table1[[#This Row],[SHIFT]]),0,0))-Table1[[#This Row],[Day]]</f>
        <v>0.31974537037037037</v>
      </c>
      <c r="H138" s="10">
        <f>ROUND(IF(Table1[[#This Row],[SHIFT]]&gt;0, Table1[[#This Row],[Time]]-TIME(Table1[[#This Row],[SHIFT]],0,0),Table1[[#This Row],[Time]]+TIME(ABS(Table1[[#This Row],[SHIFT]]),0,0))-0.5, 0)</f>
        <v>0</v>
      </c>
    </row>
    <row r="139" spans="1:8" x14ac:dyDescent="0.2">
      <c r="A139" s="44" t="s">
        <v>675</v>
      </c>
      <c r="B139" s="47" t="s">
        <v>330</v>
      </c>
      <c r="C139" s="46" t="s">
        <v>870</v>
      </c>
      <c r="D139" s="12">
        <f>MID(C139, 6, 11)+Table1[[#This Row],[Day]]</f>
        <v>45524</v>
      </c>
      <c r="E139" s="15">
        <f>TIMEVALUE(MID(C139,17,9))</f>
        <v>0.56843750000000004</v>
      </c>
      <c r="F139" s="14">
        <f>_xlfn.NUMBERVALUE(MID(C139,26,6))/100</f>
        <v>0</v>
      </c>
      <c r="G139" s="14">
        <f>IF(Table1[[#This Row],[SHIFT]]&gt;0, Table1[[#This Row],[Time]]-TIME(Table1[[#This Row],[SHIFT]],0,0),Table1[[#This Row],[Time]]+TIME(ABS(Table1[[#This Row],[SHIFT]]),0,0))-Table1[[#This Row],[Day]]</f>
        <v>0.56843750000000004</v>
      </c>
      <c r="H139" s="10">
        <f>ROUND(IF(Table1[[#This Row],[SHIFT]]&gt;0, Table1[[#This Row],[Time]]-TIME(Table1[[#This Row],[SHIFT]],0,0),Table1[[#This Row],[Time]]+TIME(ABS(Table1[[#This Row],[SHIFT]]),0,0))-0.5, 0)</f>
        <v>0</v>
      </c>
    </row>
    <row r="140" spans="1:8" x14ac:dyDescent="0.2">
      <c r="A140" s="44" t="s">
        <v>675</v>
      </c>
      <c r="B140" s="47" t="s">
        <v>336</v>
      </c>
      <c r="C140" s="46" t="s">
        <v>854</v>
      </c>
      <c r="D140" s="12">
        <f>MID(C140, 6, 11)+Table1[[#This Row],[Day]]</f>
        <v>45524</v>
      </c>
      <c r="E140" s="13">
        <f>TIMEVALUE(MID(C140,17,9))</f>
        <v>0.76071759259259264</v>
      </c>
      <c r="F140" s="14">
        <f>_xlfn.NUMBERVALUE(MID(C140,26,6))/100</f>
        <v>0</v>
      </c>
      <c r="G140" s="14">
        <f>IF(Table1[[#This Row],[SHIFT]]&gt;0, Table1[[#This Row],[Time]]-TIME(Table1[[#This Row],[SHIFT]],0,0),Table1[[#This Row],[Time]]+TIME(ABS(Table1[[#This Row],[SHIFT]]),0,0))-Table1[[#This Row],[Day]]</f>
        <v>0.76071759259259264</v>
      </c>
      <c r="H140" s="10">
        <f>ROUND(IF(Table1[[#This Row],[SHIFT]]&gt;0, Table1[[#This Row],[Time]]-TIME(Table1[[#This Row],[SHIFT]],0,0),Table1[[#This Row],[Time]]+TIME(ABS(Table1[[#This Row],[SHIFT]]),0,0))-0.5, 0)</f>
        <v>0</v>
      </c>
    </row>
    <row r="141" spans="1:8" x14ac:dyDescent="0.2">
      <c r="A141" s="44" t="s">
        <v>675</v>
      </c>
      <c r="B141" s="47" t="s">
        <v>529</v>
      </c>
      <c r="C141" s="46" t="s">
        <v>809</v>
      </c>
      <c r="D141" s="12">
        <f>MID(C141, 6, 11)+Table1[[#This Row],[Day]]</f>
        <v>45525</v>
      </c>
      <c r="E141" s="13">
        <f>TIMEVALUE(MID(C141,17,9))</f>
        <v>0.45521990740740742</v>
      </c>
      <c r="F141" s="14">
        <f>_xlfn.NUMBERVALUE(MID(C141,26,6))/100</f>
        <v>0</v>
      </c>
      <c r="G141" s="14">
        <f>IF(Table1[[#This Row],[SHIFT]]&gt;0, Table1[[#This Row],[Time]]-TIME(Table1[[#This Row],[SHIFT]],0,0),Table1[[#This Row],[Time]]+TIME(ABS(Table1[[#This Row],[SHIFT]]),0,0))-Table1[[#This Row],[Day]]</f>
        <v>0.45521990740740742</v>
      </c>
      <c r="H141" s="10">
        <f>ROUND(IF(Table1[[#This Row],[SHIFT]]&gt;0, Table1[[#This Row],[Time]]-TIME(Table1[[#This Row],[SHIFT]],0,0),Table1[[#This Row],[Time]]+TIME(ABS(Table1[[#This Row],[SHIFT]]),0,0))-0.5, 0)</f>
        <v>0</v>
      </c>
    </row>
    <row r="142" spans="1:8" x14ac:dyDescent="0.2">
      <c r="A142" s="44" t="s">
        <v>675</v>
      </c>
      <c r="B142" s="47" t="s">
        <v>336</v>
      </c>
      <c r="C142" s="46" t="s">
        <v>808</v>
      </c>
      <c r="D142" s="12">
        <f>MID(C142, 6, 11)+Table1[[#This Row],[Day]]</f>
        <v>45525</v>
      </c>
      <c r="E142" s="13">
        <f>TIMEVALUE(MID(C142,17,9))</f>
        <v>0.46431712962962962</v>
      </c>
      <c r="F142" s="14">
        <f>_xlfn.NUMBERVALUE(MID(C142,26,6))/100</f>
        <v>0</v>
      </c>
      <c r="G142" s="14">
        <f>IF(Table1[[#This Row],[SHIFT]]&gt;0, Table1[[#This Row],[Time]]-TIME(Table1[[#This Row],[SHIFT]],0,0),Table1[[#This Row],[Time]]+TIME(ABS(Table1[[#This Row],[SHIFT]]),0,0))-Table1[[#This Row],[Day]]</f>
        <v>0.46431712962962962</v>
      </c>
      <c r="H142" s="10">
        <f>ROUND(IF(Table1[[#This Row],[SHIFT]]&gt;0, Table1[[#This Row],[Time]]-TIME(Table1[[#This Row],[SHIFT]],0,0),Table1[[#This Row],[Time]]+TIME(ABS(Table1[[#This Row],[SHIFT]]),0,0))-0.5, 0)</f>
        <v>0</v>
      </c>
    </row>
    <row r="143" spans="1:8" x14ac:dyDescent="0.2">
      <c r="A143" s="44" t="s">
        <v>675</v>
      </c>
      <c r="B143" s="45" t="s">
        <v>85</v>
      </c>
      <c r="C143" s="46" t="s">
        <v>803</v>
      </c>
      <c r="D143" s="12">
        <f>MID(C143, 6, 11)+Table1[[#This Row],[Day]]</f>
        <v>45525</v>
      </c>
      <c r="E143" s="15">
        <f>TIMEVALUE(MID(C143,17,9))</f>
        <v>0.48018518518518516</v>
      </c>
      <c r="F143" s="14">
        <f>_xlfn.NUMBERVALUE(MID(C143,26,6))/100</f>
        <v>0</v>
      </c>
      <c r="G143" s="14">
        <f>IF(Table1[[#This Row],[SHIFT]]&gt;0, Table1[[#This Row],[Time]]-TIME(Table1[[#This Row],[SHIFT]],0,0),Table1[[#This Row],[Time]]+TIME(ABS(Table1[[#This Row],[SHIFT]]),0,0))-Table1[[#This Row],[Day]]</f>
        <v>0.48018518518518516</v>
      </c>
      <c r="H143" s="10">
        <f>ROUND(IF(Table1[[#This Row],[SHIFT]]&gt;0, Table1[[#This Row],[Time]]-TIME(Table1[[#This Row],[SHIFT]],0,0),Table1[[#This Row],[Time]]+TIME(ABS(Table1[[#This Row],[SHIFT]]),0,0))-0.5, 0)</f>
        <v>0</v>
      </c>
    </row>
    <row r="144" spans="1:8" x14ac:dyDescent="0.2">
      <c r="A144" s="63" t="s">
        <v>675</v>
      </c>
      <c r="B144" s="64" t="s">
        <v>85</v>
      </c>
      <c r="C144" s="65" t="s">
        <v>1017</v>
      </c>
      <c r="D144" s="12">
        <f>MID(C144, 6, 11)+Table1[[#This Row],[Day]]</f>
        <v>45526</v>
      </c>
      <c r="E144" s="13">
        <f>TIMEVALUE(MID(C144,17,9))</f>
        <v>0.4104976851851852</v>
      </c>
      <c r="F144" s="14">
        <f>_xlfn.NUMBERVALUE(MID(C144,26,6))/100</f>
        <v>0</v>
      </c>
      <c r="G144" s="14">
        <f>IF(Table1[[#This Row],[SHIFT]]&gt;0, Table1[[#This Row],[Time]]-TIME(Table1[[#This Row],[SHIFT]],0,0),Table1[[#This Row],[Time]]+TIME(ABS(Table1[[#This Row],[SHIFT]]),0,0))-Table1[[#This Row],[Day]]</f>
        <v>0.4104976851851852</v>
      </c>
      <c r="H144" s="10">
        <f>ROUND(IF(Table1[[#This Row],[SHIFT]]&gt;0, Table1[[#This Row],[Time]]-TIME(Table1[[#This Row],[SHIFT]],0,0),Table1[[#This Row],[Time]]+TIME(ABS(Table1[[#This Row],[SHIFT]]),0,0))-0.5, 0)</f>
        <v>0</v>
      </c>
    </row>
    <row r="145" spans="1:8" x14ac:dyDescent="0.2">
      <c r="A145" s="63" t="s">
        <v>675</v>
      </c>
      <c r="B145" s="64" t="s">
        <v>336</v>
      </c>
      <c r="C145" s="65" t="s">
        <v>1011</v>
      </c>
      <c r="D145" s="12">
        <f>MID(C145, 6, 11)+Table1[[#This Row],[Day]]</f>
        <v>45526</v>
      </c>
      <c r="E145" s="13">
        <f>TIMEVALUE(MID(C145,17,9))</f>
        <v>0.44189814814814815</v>
      </c>
      <c r="F145" s="14">
        <f>_xlfn.NUMBERVALUE(MID(C145,26,6))/100</f>
        <v>0</v>
      </c>
      <c r="G145" s="14">
        <f>IF(Table1[[#This Row],[SHIFT]]&gt;0, Table1[[#This Row],[Time]]-TIME(Table1[[#This Row],[SHIFT]],0,0),Table1[[#This Row],[Time]]+TIME(ABS(Table1[[#This Row],[SHIFT]]),0,0))-Table1[[#This Row],[Day]]</f>
        <v>0.44189814814814815</v>
      </c>
      <c r="H145" s="10">
        <f>ROUND(IF(Table1[[#This Row],[SHIFT]]&gt;0, Table1[[#This Row],[Time]]-TIME(Table1[[#This Row],[SHIFT]],0,0),Table1[[#This Row],[Time]]+TIME(ABS(Table1[[#This Row],[SHIFT]]),0,0))-0.5, 0)</f>
        <v>0</v>
      </c>
    </row>
    <row r="146" spans="1:8" x14ac:dyDescent="0.2">
      <c r="A146" s="63" t="s">
        <v>675</v>
      </c>
      <c r="B146" s="64" t="s">
        <v>85</v>
      </c>
      <c r="C146" s="65" t="s">
        <v>1008</v>
      </c>
      <c r="D146" s="12">
        <f>MID(C146, 6, 11)+Table1[[#This Row],[Day]]</f>
        <v>45526</v>
      </c>
      <c r="E146" s="13">
        <f>TIMEVALUE(MID(C146,17,9))</f>
        <v>0.45453703703703702</v>
      </c>
      <c r="F146" s="14">
        <f>_xlfn.NUMBERVALUE(MID(C146,26,6))/100</f>
        <v>0</v>
      </c>
      <c r="G146" s="14">
        <f>IF(Table1[[#This Row],[SHIFT]]&gt;0, Table1[[#This Row],[Time]]-TIME(Table1[[#This Row],[SHIFT]],0,0),Table1[[#This Row],[Time]]+TIME(ABS(Table1[[#This Row],[SHIFT]]),0,0))-Table1[[#This Row],[Day]]</f>
        <v>0.45453703703703702</v>
      </c>
      <c r="H146" s="10">
        <f>ROUND(IF(Table1[[#This Row],[SHIFT]]&gt;0, Table1[[#This Row],[Time]]-TIME(Table1[[#This Row],[SHIFT]],0,0),Table1[[#This Row],[Time]]+TIME(ABS(Table1[[#This Row],[SHIFT]]),0,0))-0.5, 0)</f>
        <v>0</v>
      </c>
    </row>
    <row r="147" spans="1:8" x14ac:dyDescent="0.2">
      <c r="A147" s="63" t="s">
        <v>675</v>
      </c>
      <c r="B147" s="64" t="s">
        <v>336</v>
      </c>
      <c r="C147" s="65" t="s">
        <v>1003</v>
      </c>
      <c r="D147" s="12">
        <f>MID(C147, 6, 11)+Table1[[#This Row],[Day]]</f>
        <v>45526</v>
      </c>
      <c r="E147" s="13">
        <f>TIMEVALUE(MID(C147,17,9))</f>
        <v>0.47854166666666664</v>
      </c>
      <c r="F147" s="14">
        <f>_xlfn.NUMBERVALUE(MID(C147,26,6))/100</f>
        <v>0</v>
      </c>
      <c r="G147" s="14">
        <f>IF(Table1[[#This Row],[SHIFT]]&gt;0, Table1[[#This Row],[Time]]-TIME(Table1[[#This Row],[SHIFT]],0,0),Table1[[#This Row],[Time]]+TIME(ABS(Table1[[#This Row],[SHIFT]]),0,0))-Table1[[#This Row],[Day]]</f>
        <v>0.47854166666666664</v>
      </c>
      <c r="H147" s="10">
        <f>ROUND(IF(Table1[[#This Row],[SHIFT]]&gt;0, Table1[[#This Row],[Time]]-TIME(Table1[[#This Row],[SHIFT]],0,0),Table1[[#This Row],[Time]]+TIME(ABS(Table1[[#This Row],[SHIFT]]),0,0))-0.5, 0)</f>
        <v>0</v>
      </c>
    </row>
    <row r="148" spans="1:8" x14ac:dyDescent="0.2">
      <c r="A148" s="63" t="s">
        <v>675</v>
      </c>
      <c r="B148" s="64" t="s">
        <v>330</v>
      </c>
      <c r="C148" s="65" t="s">
        <v>996</v>
      </c>
      <c r="D148" s="12">
        <f>MID(C148, 6, 11)+Table1[[#This Row],[Day]]</f>
        <v>45526</v>
      </c>
      <c r="E148" s="15">
        <f>TIMEVALUE(MID(C148,17,9))</f>
        <v>0.52195601851851847</v>
      </c>
      <c r="F148" s="14">
        <f>_xlfn.NUMBERVALUE(MID(C148,26,6))/100</f>
        <v>0</v>
      </c>
      <c r="G148" s="14">
        <f>IF(Table1[[#This Row],[SHIFT]]&gt;0, Table1[[#This Row],[Time]]-TIME(Table1[[#This Row],[SHIFT]],0,0),Table1[[#This Row],[Time]]+TIME(ABS(Table1[[#This Row],[SHIFT]]),0,0))-Table1[[#This Row],[Day]]</f>
        <v>0.52195601851851847</v>
      </c>
      <c r="H148" s="10">
        <f>ROUND(IF(Table1[[#This Row],[SHIFT]]&gt;0, Table1[[#This Row],[Time]]-TIME(Table1[[#This Row],[SHIFT]],0,0),Table1[[#This Row],[Time]]+TIME(ABS(Table1[[#This Row],[SHIFT]]),0,0))-0.5, 0)</f>
        <v>0</v>
      </c>
    </row>
    <row r="149" spans="1:8" x14ac:dyDescent="0.2">
      <c r="A149" s="63" t="s">
        <v>675</v>
      </c>
      <c r="B149" s="64" t="s">
        <v>85</v>
      </c>
      <c r="C149" s="65" t="s">
        <v>993</v>
      </c>
      <c r="D149" s="12">
        <f>MID(C149, 6, 11)+Table1[[#This Row],[Day]]</f>
        <v>45526</v>
      </c>
      <c r="E149" s="15">
        <f>TIMEVALUE(MID(C149,17,9))</f>
        <v>0.53554398148148152</v>
      </c>
      <c r="F149" s="14">
        <f>_xlfn.NUMBERVALUE(MID(C149,26,6))/100</f>
        <v>0</v>
      </c>
      <c r="G149" s="14">
        <f>IF(Table1[[#This Row],[SHIFT]]&gt;0, Table1[[#This Row],[Time]]-TIME(Table1[[#This Row],[SHIFT]],0,0),Table1[[#This Row],[Time]]+TIME(ABS(Table1[[#This Row],[SHIFT]]),0,0))-Table1[[#This Row],[Day]]</f>
        <v>0.53554398148148152</v>
      </c>
      <c r="H149" s="10">
        <f>ROUND(IF(Table1[[#This Row],[SHIFT]]&gt;0, Table1[[#This Row],[Time]]-TIME(Table1[[#This Row],[SHIFT]],0,0),Table1[[#This Row],[Time]]+TIME(ABS(Table1[[#This Row],[SHIFT]]),0,0))-0.5, 0)</f>
        <v>0</v>
      </c>
    </row>
    <row r="150" spans="1:8" x14ac:dyDescent="0.2">
      <c r="A150" s="44" t="s">
        <v>667</v>
      </c>
      <c r="B150" s="45" t="s">
        <v>529</v>
      </c>
      <c r="C150" s="46" t="s">
        <v>668</v>
      </c>
      <c r="D150" s="12">
        <f>MID(C150, 6, 11)+Table1[[#This Row],[Day]]</f>
        <v>45523</v>
      </c>
      <c r="E150" s="13">
        <f>TIMEVALUE(MID(C150,17,9))</f>
        <v>0.3206134259259259</v>
      </c>
      <c r="F150" s="14">
        <f>_xlfn.NUMBERVALUE(MID(C150,26,6))/100</f>
        <v>0</v>
      </c>
      <c r="G150" s="14">
        <f>IF(Table1[[#This Row],[SHIFT]]&gt;0, Table1[[#This Row],[Time]]-TIME(Table1[[#This Row],[SHIFT]],0,0),Table1[[#This Row],[Time]]+TIME(ABS(Table1[[#This Row],[SHIFT]]),0,0))-Table1[[#This Row],[Day]]</f>
        <v>0.3206134259259259</v>
      </c>
      <c r="H150" s="10">
        <f>ROUND(IF(Table1[[#This Row],[SHIFT]]&gt;0, Table1[[#This Row],[Time]]-TIME(Table1[[#This Row],[SHIFT]],0,0),Table1[[#This Row],[Time]]+TIME(ABS(Table1[[#This Row],[SHIFT]]),0,0))-0.5, 0)</f>
        <v>0</v>
      </c>
    </row>
    <row r="151" spans="1:8" x14ac:dyDescent="0.2">
      <c r="A151" s="44" t="s">
        <v>667</v>
      </c>
      <c r="B151" s="47" t="s">
        <v>330</v>
      </c>
      <c r="C151" s="46" t="s">
        <v>872</v>
      </c>
      <c r="D151" s="12">
        <f>MID(C151, 6, 11)+Table1[[#This Row],[Day]]</f>
        <v>45524</v>
      </c>
      <c r="E151" s="15">
        <f>TIMEVALUE(MID(C151,17,9))</f>
        <v>0.54435185185185186</v>
      </c>
      <c r="F151" s="14">
        <f>_xlfn.NUMBERVALUE(MID(C151,26,6))/100</f>
        <v>0</v>
      </c>
      <c r="G151" s="14">
        <f>IF(Table1[[#This Row],[SHIFT]]&gt;0, Table1[[#This Row],[Time]]-TIME(Table1[[#This Row],[SHIFT]],0,0),Table1[[#This Row],[Time]]+TIME(ABS(Table1[[#This Row],[SHIFT]]),0,0))-Table1[[#This Row],[Day]]</f>
        <v>0.54435185185185186</v>
      </c>
      <c r="H151" s="10">
        <f>ROUND(IF(Table1[[#This Row],[SHIFT]]&gt;0, Table1[[#This Row],[Time]]-TIME(Table1[[#This Row],[SHIFT]],0,0),Table1[[#This Row],[Time]]+TIME(ABS(Table1[[#This Row],[SHIFT]]),0,0))-0.5, 0)</f>
        <v>0</v>
      </c>
    </row>
    <row r="152" spans="1:8" x14ac:dyDescent="0.2">
      <c r="A152" s="44" t="s">
        <v>667</v>
      </c>
      <c r="B152" s="47" t="s">
        <v>85</v>
      </c>
      <c r="C152" s="46" t="s">
        <v>826</v>
      </c>
      <c r="D152" s="12">
        <f>MID(C152, 6, 11)+Table1[[#This Row],[Day]]</f>
        <v>45525</v>
      </c>
      <c r="E152" s="13">
        <f>TIMEVALUE(MID(C152,17,9))</f>
        <v>0.3507986111111111</v>
      </c>
      <c r="F152" s="14">
        <f>_xlfn.NUMBERVALUE(MID(C152,26,6))/100</f>
        <v>0</v>
      </c>
      <c r="G152" s="14">
        <f>IF(Table1[[#This Row],[SHIFT]]&gt;0, Table1[[#This Row],[Time]]-TIME(Table1[[#This Row],[SHIFT]],0,0),Table1[[#This Row],[Time]]+TIME(ABS(Table1[[#This Row],[SHIFT]]),0,0))-Table1[[#This Row],[Day]]</f>
        <v>0.3507986111111111</v>
      </c>
      <c r="H152" s="10">
        <f>ROUND(IF(Table1[[#This Row],[SHIFT]]&gt;0, Table1[[#This Row],[Time]]-TIME(Table1[[#This Row],[SHIFT]],0,0),Table1[[#This Row],[Time]]+TIME(ABS(Table1[[#This Row],[SHIFT]]),0,0))-0.5, 0)</f>
        <v>0</v>
      </c>
    </row>
    <row r="153" spans="1:8" x14ac:dyDescent="0.2">
      <c r="A153" s="44" t="s">
        <v>667</v>
      </c>
      <c r="B153" s="47" t="s">
        <v>329</v>
      </c>
      <c r="C153" s="46" t="s">
        <v>815</v>
      </c>
      <c r="D153" s="12">
        <f>MID(C153, 6, 11)+Table1[[#This Row],[Day]]</f>
        <v>45525</v>
      </c>
      <c r="E153" s="13">
        <f>TIMEVALUE(MID(C153,17,9))</f>
        <v>0.73261574074074076</v>
      </c>
      <c r="F153" s="14">
        <f>_xlfn.NUMBERVALUE(MID(C153,26,6))/100</f>
        <v>8</v>
      </c>
      <c r="G153" s="14">
        <f>IF(Table1[[#This Row],[SHIFT]]&gt;0, Table1[[#This Row],[Time]]-TIME(Table1[[#This Row],[SHIFT]],0,0),Table1[[#This Row],[Time]]+TIME(ABS(Table1[[#This Row],[SHIFT]]),0,0))-Table1[[#This Row],[Day]]</f>
        <v>0.39928240740740745</v>
      </c>
      <c r="H153" s="10">
        <f>ROUND(IF(Table1[[#This Row],[SHIFT]]&gt;0, Table1[[#This Row],[Time]]-TIME(Table1[[#This Row],[SHIFT]],0,0),Table1[[#This Row],[Time]]+TIME(ABS(Table1[[#This Row],[SHIFT]]),0,0))-0.5, 0)</f>
        <v>0</v>
      </c>
    </row>
    <row r="154" spans="1:8" x14ac:dyDescent="0.2">
      <c r="A154" s="44" t="s">
        <v>667</v>
      </c>
      <c r="B154" s="47" t="s">
        <v>529</v>
      </c>
      <c r="C154" s="46" t="s">
        <v>802</v>
      </c>
      <c r="D154" s="12">
        <f>MID(C154, 6, 11)+Table1[[#This Row],[Day]]</f>
        <v>45525</v>
      </c>
      <c r="E154" s="15">
        <f>TIMEVALUE(MID(C154,17,9))</f>
        <v>0.48114583333333333</v>
      </c>
      <c r="F154" s="14">
        <f>_xlfn.NUMBERVALUE(MID(C154,26,6))/100</f>
        <v>0</v>
      </c>
      <c r="G154" s="14">
        <f>IF(Table1[[#This Row],[SHIFT]]&gt;0, Table1[[#This Row],[Time]]-TIME(Table1[[#This Row],[SHIFT]],0,0),Table1[[#This Row],[Time]]+TIME(ABS(Table1[[#This Row],[SHIFT]]),0,0))-Table1[[#This Row],[Day]]</f>
        <v>0.48114583333333333</v>
      </c>
      <c r="H154" s="10">
        <f>ROUND(IF(Table1[[#This Row],[SHIFT]]&gt;0, Table1[[#This Row],[Time]]-TIME(Table1[[#This Row],[SHIFT]],0,0),Table1[[#This Row],[Time]]+TIME(ABS(Table1[[#This Row],[SHIFT]]),0,0))-0.5, 0)</f>
        <v>0</v>
      </c>
    </row>
    <row r="155" spans="1:8" x14ac:dyDescent="0.2">
      <c r="A155" s="44" t="s">
        <v>667</v>
      </c>
      <c r="B155" s="45" t="s">
        <v>329</v>
      </c>
      <c r="C155" s="46" t="s">
        <v>904</v>
      </c>
      <c r="D155" s="12">
        <f>MID(C155, 6, 11)+Table1[[#This Row],[Day]]</f>
        <v>45525</v>
      </c>
      <c r="E155" s="13">
        <f>TIMEVALUE(MID(C155,17,9))</f>
        <v>0.83831018518518519</v>
      </c>
      <c r="F155" s="14">
        <f>_xlfn.NUMBERVALUE(MID(C155,26,6))/100</f>
        <v>8</v>
      </c>
      <c r="G155" s="14">
        <f>IF(Table1[[#This Row],[SHIFT]]&gt;0, Table1[[#This Row],[Time]]-TIME(Table1[[#This Row],[SHIFT]],0,0),Table1[[#This Row],[Time]]+TIME(ABS(Table1[[#This Row],[SHIFT]]),0,0))-Table1[[#This Row],[Day]]</f>
        <v>0.50497685185185182</v>
      </c>
      <c r="H155" s="10">
        <f>ROUND(IF(Table1[[#This Row],[SHIFT]]&gt;0, Table1[[#This Row],[Time]]-TIME(Table1[[#This Row],[SHIFT]],0,0),Table1[[#This Row],[Time]]+TIME(ABS(Table1[[#This Row],[SHIFT]]),0,0))-0.5, 0)</f>
        <v>0</v>
      </c>
    </row>
    <row r="156" spans="1:8" x14ac:dyDescent="0.2">
      <c r="A156" s="44" t="s">
        <v>681</v>
      </c>
      <c r="B156" s="45" t="s">
        <v>529</v>
      </c>
      <c r="C156" s="46" t="s">
        <v>682</v>
      </c>
      <c r="D156" s="12">
        <f>MID(C156, 6, 11)+Table1[[#This Row],[Day]]</f>
        <v>45523</v>
      </c>
      <c r="E156" s="13">
        <f>TIMEVALUE(MID(C156,17,9))</f>
        <v>0.31862268518518516</v>
      </c>
      <c r="F156" s="14">
        <f>_xlfn.NUMBERVALUE(MID(C156,26,6))/100</f>
        <v>0</v>
      </c>
      <c r="G156" s="14">
        <f>IF(Table1[[#This Row],[SHIFT]]&gt;0, Table1[[#This Row],[Time]]-TIME(Table1[[#This Row],[SHIFT]],0,0),Table1[[#This Row],[Time]]+TIME(ABS(Table1[[#This Row],[SHIFT]]),0,0))-Table1[[#This Row],[Day]]</f>
        <v>0.31862268518518516</v>
      </c>
      <c r="H156" s="10">
        <f>ROUND(IF(Table1[[#This Row],[SHIFT]]&gt;0, Table1[[#This Row],[Time]]-TIME(Table1[[#This Row],[SHIFT]],0,0),Table1[[#This Row],[Time]]+TIME(ABS(Table1[[#This Row],[SHIFT]]),0,0))-0.5, 0)</f>
        <v>0</v>
      </c>
    </row>
    <row r="157" spans="1:8" x14ac:dyDescent="0.2">
      <c r="A157" s="44" t="s">
        <v>681</v>
      </c>
      <c r="B157" s="45" t="s">
        <v>85</v>
      </c>
      <c r="C157" s="46" t="s">
        <v>831</v>
      </c>
      <c r="D157" s="12">
        <f>MID(C157, 6, 11)+Table1[[#This Row],[Day]]</f>
        <v>45525</v>
      </c>
      <c r="E157" s="13">
        <f>TIMEVALUE(MID(C157,17,9))</f>
        <v>0.27186342592592594</v>
      </c>
      <c r="F157" s="14">
        <f>_xlfn.NUMBERVALUE(MID(C157,26,6))/100</f>
        <v>0</v>
      </c>
      <c r="G157" s="14">
        <f>IF(Table1[[#This Row],[SHIFT]]&gt;0, Table1[[#This Row],[Time]]-TIME(Table1[[#This Row],[SHIFT]],0,0),Table1[[#This Row],[Time]]+TIME(ABS(Table1[[#This Row],[SHIFT]]),0,0))-Table1[[#This Row],[Day]]</f>
        <v>0.27186342592592594</v>
      </c>
      <c r="H157" s="10">
        <f>ROUND(IF(Table1[[#This Row],[SHIFT]]&gt;0, Table1[[#This Row],[Time]]-TIME(Table1[[#This Row],[SHIFT]],0,0),Table1[[#This Row],[Time]]+TIME(ABS(Table1[[#This Row],[SHIFT]]),0,0))-0.5, 0)</f>
        <v>0</v>
      </c>
    </row>
    <row r="158" spans="1:8" x14ac:dyDescent="0.2">
      <c r="A158" s="44" t="s">
        <v>681</v>
      </c>
      <c r="B158" s="47" t="s">
        <v>529</v>
      </c>
      <c r="C158" s="46" t="s">
        <v>801</v>
      </c>
      <c r="D158" s="12">
        <f>MID(C158, 6, 11)+Table1[[#This Row],[Day]]</f>
        <v>45525</v>
      </c>
      <c r="E158" s="15">
        <f>TIMEVALUE(MID(C158,17,9))</f>
        <v>0.49018518518518517</v>
      </c>
      <c r="F158" s="14">
        <f>_xlfn.NUMBERVALUE(MID(C158,26,6))/100</f>
        <v>0</v>
      </c>
      <c r="G158" s="14">
        <f>IF(Table1[[#This Row],[SHIFT]]&gt;0, Table1[[#This Row],[Time]]-TIME(Table1[[#This Row],[SHIFT]],0,0),Table1[[#This Row],[Time]]+TIME(ABS(Table1[[#This Row],[SHIFT]]),0,0))-Table1[[#This Row],[Day]]</f>
        <v>0.49018518518518517</v>
      </c>
      <c r="H158" s="10">
        <f>ROUND(IF(Table1[[#This Row],[SHIFT]]&gt;0, Table1[[#This Row],[Time]]-TIME(Table1[[#This Row],[SHIFT]],0,0),Table1[[#This Row],[Time]]+TIME(ABS(Table1[[#This Row],[SHIFT]]),0,0))-0.5, 0)</f>
        <v>0</v>
      </c>
    </row>
    <row r="159" spans="1:8" x14ac:dyDescent="0.2">
      <c r="A159" s="44" t="s">
        <v>679</v>
      </c>
      <c r="B159" s="45" t="s">
        <v>529</v>
      </c>
      <c r="C159" s="46" t="s">
        <v>680</v>
      </c>
      <c r="D159" s="12">
        <f>MID(C159, 6, 11)+Table1[[#This Row],[Day]]</f>
        <v>45523</v>
      </c>
      <c r="E159" s="13">
        <f>TIMEVALUE(MID(C159,17,9))</f>
        <v>0.31925925925925924</v>
      </c>
      <c r="F159" s="14">
        <f>_xlfn.NUMBERVALUE(MID(C159,26,6))/100</f>
        <v>0</v>
      </c>
      <c r="G159" s="14">
        <f>IF(Table1[[#This Row],[SHIFT]]&gt;0, Table1[[#This Row],[Time]]-TIME(Table1[[#This Row],[SHIFT]],0,0),Table1[[#This Row],[Time]]+TIME(ABS(Table1[[#This Row],[SHIFT]]),0,0))-Table1[[#This Row],[Day]]</f>
        <v>0.31925925925925924</v>
      </c>
      <c r="H159" s="10">
        <f>ROUND(IF(Table1[[#This Row],[SHIFT]]&gt;0, Table1[[#This Row],[Time]]-TIME(Table1[[#This Row],[SHIFT]],0,0),Table1[[#This Row],[Time]]+TIME(ABS(Table1[[#This Row],[SHIFT]]),0,0))-0.5, 0)</f>
        <v>0</v>
      </c>
    </row>
    <row r="160" spans="1:8" x14ac:dyDescent="0.2">
      <c r="A160" s="44" t="s">
        <v>679</v>
      </c>
      <c r="B160" s="47" t="s">
        <v>529</v>
      </c>
      <c r="C160" s="46" t="s">
        <v>906</v>
      </c>
      <c r="D160" s="12">
        <f>MID(C160, 6, 11)+Table1[[#This Row],[Day]]</f>
        <v>45525</v>
      </c>
      <c r="E160" s="15">
        <f>TIMEVALUE(MID(C160,17,9))</f>
        <v>0.49527777777777776</v>
      </c>
      <c r="F160" s="14">
        <f>_xlfn.NUMBERVALUE(MID(C160,26,6))/100</f>
        <v>0</v>
      </c>
      <c r="G160" s="14">
        <f>IF(Table1[[#This Row],[SHIFT]]&gt;0, Table1[[#This Row],[Time]]-TIME(Table1[[#This Row],[SHIFT]],0,0),Table1[[#This Row],[Time]]+TIME(ABS(Table1[[#This Row],[SHIFT]]),0,0))-Table1[[#This Row],[Day]]</f>
        <v>0.49527777777777776</v>
      </c>
      <c r="H160" s="10">
        <f>ROUND(IF(Table1[[#This Row],[SHIFT]]&gt;0, Table1[[#This Row],[Time]]-TIME(Table1[[#This Row],[SHIFT]],0,0),Table1[[#This Row],[Time]]+TIME(ABS(Table1[[#This Row],[SHIFT]]),0,0))-0.5, 0)</f>
        <v>0</v>
      </c>
    </row>
    <row r="161" spans="1:8" x14ac:dyDescent="0.2">
      <c r="A161" s="44" t="s">
        <v>624</v>
      </c>
      <c r="B161" s="47" t="s">
        <v>529</v>
      </c>
      <c r="C161" s="46" t="s">
        <v>625</v>
      </c>
      <c r="D161" s="12">
        <f>MID(C161, 6, 11)+Table1[[#This Row],[Day]]</f>
        <v>45523</v>
      </c>
      <c r="E161" s="13">
        <f>TIMEVALUE(MID(C161,17,9))</f>
        <v>0.46467592592592594</v>
      </c>
      <c r="F161" s="14">
        <f>_xlfn.NUMBERVALUE(MID(C161,26,6))/100</f>
        <v>0</v>
      </c>
      <c r="G161" s="14">
        <f>IF(Table1[[#This Row],[SHIFT]]&gt;0, Table1[[#This Row],[Time]]-TIME(Table1[[#This Row],[SHIFT]],0,0),Table1[[#This Row],[Time]]+TIME(ABS(Table1[[#This Row],[SHIFT]]),0,0))-Table1[[#This Row],[Day]]</f>
        <v>0.46467592592592594</v>
      </c>
      <c r="H161" s="10">
        <f>ROUND(IF(Table1[[#This Row],[SHIFT]]&gt;0, Table1[[#This Row],[Time]]-TIME(Table1[[#This Row],[SHIFT]],0,0),Table1[[#This Row],[Time]]+TIME(ABS(Table1[[#This Row],[SHIFT]]),0,0))-0.5, 0)</f>
        <v>0</v>
      </c>
    </row>
    <row r="162" spans="1:8" x14ac:dyDescent="0.2">
      <c r="A162" s="44" t="s">
        <v>624</v>
      </c>
      <c r="B162" s="47" t="s">
        <v>336</v>
      </c>
      <c r="C162" s="46" t="s">
        <v>855</v>
      </c>
      <c r="D162" s="12">
        <f>MID(C162, 6, 11)+Table1[[#This Row],[Day]]</f>
        <v>45524</v>
      </c>
      <c r="E162" s="15">
        <f>TIMEVALUE(MID(C162,17,9))</f>
        <v>0.75123842592592593</v>
      </c>
      <c r="F162" s="14">
        <f>_xlfn.NUMBERVALUE(MID(C162,26,6))/100</f>
        <v>0</v>
      </c>
      <c r="G162" s="14">
        <f>IF(Table1[[#This Row],[SHIFT]]&gt;0, Table1[[#This Row],[Time]]-TIME(Table1[[#This Row],[SHIFT]],0,0),Table1[[#This Row],[Time]]+TIME(ABS(Table1[[#This Row],[SHIFT]]),0,0))-Table1[[#This Row],[Day]]</f>
        <v>0.75123842592592593</v>
      </c>
      <c r="H162" s="10">
        <f>ROUND(IF(Table1[[#This Row],[SHIFT]]&gt;0, Table1[[#This Row],[Time]]-TIME(Table1[[#This Row],[SHIFT]],0,0),Table1[[#This Row],[Time]]+TIME(ABS(Table1[[#This Row],[SHIFT]]),0,0))-0.5, 0)</f>
        <v>0</v>
      </c>
    </row>
    <row r="163" spans="1:8" x14ac:dyDescent="0.2">
      <c r="A163" s="63" t="s">
        <v>624</v>
      </c>
      <c r="B163" s="64" t="s">
        <v>329</v>
      </c>
      <c r="C163" s="65" t="s">
        <v>1025</v>
      </c>
      <c r="D163" s="12">
        <f>MID(C163, 6, 11)+Table1[[#This Row],[Day]]</f>
        <v>45526</v>
      </c>
      <c r="E163" s="15">
        <f>TIMEVALUE(MID(C163,17,9))</f>
        <v>0.67222222222222228</v>
      </c>
      <c r="F163" s="14">
        <f>_xlfn.NUMBERVALUE(MID(C163,26,6))/100</f>
        <v>8</v>
      </c>
      <c r="G163" s="14">
        <f>IF(Table1[[#This Row],[SHIFT]]&gt;0, Table1[[#This Row],[Time]]-TIME(Table1[[#This Row],[SHIFT]],0,0),Table1[[#This Row],[Time]]+TIME(ABS(Table1[[#This Row],[SHIFT]]),0,0))-Table1[[#This Row],[Day]]</f>
        <v>0.33888888888888896</v>
      </c>
      <c r="H163" s="10">
        <f>ROUND(IF(Table1[[#This Row],[SHIFT]]&gt;0, Table1[[#This Row],[Time]]-TIME(Table1[[#This Row],[SHIFT]],0,0),Table1[[#This Row],[Time]]+TIME(ABS(Table1[[#This Row],[SHIFT]]),0,0))-0.5, 0)</f>
        <v>0</v>
      </c>
    </row>
    <row r="164" spans="1:8" x14ac:dyDescent="0.2">
      <c r="A164" s="63" t="s">
        <v>624</v>
      </c>
      <c r="B164" s="64" t="s">
        <v>529</v>
      </c>
      <c r="C164" s="65" t="s">
        <v>1014</v>
      </c>
      <c r="D164" s="12">
        <f>MID(C164, 6, 11)+Table1[[#This Row],[Day]]</f>
        <v>45526</v>
      </c>
      <c r="E164" s="13">
        <f>TIMEVALUE(MID(C164,17,9))</f>
        <v>0.4299884259259259</v>
      </c>
      <c r="F164" s="14">
        <f>_xlfn.NUMBERVALUE(MID(C164,26,6))/100</f>
        <v>0</v>
      </c>
      <c r="G164" s="14">
        <f>IF(Table1[[#This Row],[SHIFT]]&gt;0, Table1[[#This Row],[Time]]-TIME(Table1[[#This Row],[SHIFT]],0,0),Table1[[#This Row],[Time]]+TIME(ABS(Table1[[#This Row],[SHIFT]]),0,0))-Table1[[#This Row],[Day]]</f>
        <v>0.4299884259259259</v>
      </c>
      <c r="H164" s="10">
        <f>ROUND(IF(Table1[[#This Row],[SHIFT]]&gt;0, Table1[[#This Row],[Time]]-TIME(Table1[[#This Row],[SHIFT]],0,0),Table1[[#This Row],[Time]]+TIME(ABS(Table1[[#This Row],[SHIFT]]),0,0))-0.5, 0)</f>
        <v>0</v>
      </c>
    </row>
    <row r="165" spans="1:8" x14ac:dyDescent="0.2">
      <c r="A165" s="63" t="s">
        <v>624</v>
      </c>
      <c r="B165" s="64" t="s">
        <v>329</v>
      </c>
      <c r="C165" s="65" t="s">
        <v>1009</v>
      </c>
      <c r="D165" s="12">
        <f>MID(C165, 6, 11)+Table1[[#This Row],[Day]]</f>
        <v>45526</v>
      </c>
      <c r="E165" s="13">
        <f>TIMEVALUE(MID(C165,17,9))</f>
        <v>0.77667824074074077</v>
      </c>
      <c r="F165" s="14">
        <f>_xlfn.NUMBERVALUE(MID(C165,26,6))/100</f>
        <v>8</v>
      </c>
      <c r="G165" s="14">
        <f>IF(Table1[[#This Row],[SHIFT]]&gt;0, Table1[[#This Row],[Time]]-TIME(Table1[[#This Row],[SHIFT]],0,0),Table1[[#This Row],[Time]]+TIME(ABS(Table1[[#This Row],[SHIFT]]),0,0))-Table1[[#This Row],[Day]]</f>
        <v>0.44334490740740745</v>
      </c>
      <c r="H165" s="10">
        <f>ROUND(IF(Table1[[#This Row],[SHIFT]]&gt;0, Table1[[#This Row],[Time]]-TIME(Table1[[#This Row],[SHIFT]],0,0),Table1[[#This Row],[Time]]+TIME(ABS(Table1[[#This Row],[SHIFT]]),0,0))-0.5, 0)</f>
        <v>0</v>
      </c>
    </row>
    <row r="166" spans="1:8" x14ac:dyDescent="0.2">
      <c r="A166" s="44" t="s">
        <v>665</v>
      </c>
      <c r="B166" s="47" t="s">
        <v>529</v>
      </c>
      <c r="C166" s="46" t="s">
        <v>666</v>
      </c>
      <c r="D166" s="12">
        <f>MID(C166, 6, 11)+Table1[[#This Row],[Day]]</f>
        <v>45523</v>
      </c>
      <c r="E166" s="13">
        <f>TIMEVALUE(MID(C166,17,9))</f>
        <v>0.32085648148148149</v>
      </c>
      <c r="F166" s="14">
        <f>_xlfn.NUMBERVALUE(MID(C166,26,6))/100</f>
        <v>0</v>
      </c>
      <c r="G166" s="14">
        <f>IF(Table1[[#This Row],[SHIFT]]&gt;0, Table1[[#This Row],[Time]]-TIME(Table1[[#This Row],[SHIFT]],0,0),Table1[[#This Row],[Time]]+TIME(ABS(Table1[[#This Row],[SHIFT]]),0,0))-Table1[[#This Row],[Day]]</f>
        <v>0.32085648148148149</v>
      </c>
      <c r="H166" s="10">
        <f>ROUND(IF(Table1[[#This Row],[SHIFT]]&gt;0, Table1[[#This Row],[Time]]-TIME(Table1[[#This Row],[SHIFT]],0,0),Table1[[#This Row],[Time]]+TIME(ABS(Table1[[#This Row],[SHIFT]]),0,0))-0.5, 0)</f>
        <v>0</v>
      </c>
    </row>
    <row r="167" spans="1:8" x14ac:dyDescent="0.2">
      <c r="A167" s="44" t="s">
        <v>665</v>
      </c>
      <c r="B167" s="47" t="s">
        <v>329</v>
      </c>
      <c r="C167" s="46" t="s">
        <v>866</v>
      </c>
      <c r="D167" s="12">
        <f>MID(C167, 6, 11)+Table1[[#This Row],[Day]]</f>
        <v>45524</v>
      </c>
      <c r="E167" s="13">
        <f>TIMEVALUE(MID(C167,17,9))</f>
        <v>0.93256944444444445</v>
      </c>
      <c r="F167" s="14">
        <f>_xlfn.NUMBERVALUE(MID(C167,26,6))/100</f>
        <v>8</v>
      </c>
      <c r="G167" s="14">
        <f>IF(Table1[[#This Row],[SHIFT]]&gt;0, Table1[[#This Row],[Time]]-TIME(Table1[[#This Row],[SHIFT]],0,0),Table1[[#This Row],[Time]]+TIME(ABS(Table1[[#This Row],[SHIFT]]),0,0))-Table1[[#This Row],[Day]]</f>
        <v>0.59923611111111108</v>
      </c>
      <c r="H167" s="10">
        <f>ROUND(IF(Table1[[#This Row],[SHIFT]]&gt;0, Table1[[#This Row],[Time]]-TIME(Table1[[#This Row],[SHIFT]],0,0),Table1[[#This Row],[Time]]+TIME(ABS(Table1[[#This Row],[SHIFT]]),0,0))-0.5, 0)</f>
        <v>0</v>
      </c>
    </row>
    <row r="168" spans="1:8" x14ac:dyDescent="0.2">
      <c r="A168" s="44" t="s">
        <v>665</v>
      </c>
      <c r="B168" s="47" t="s">
        <v>330</v>
      </c>
      <c r="C168" s="46" t="s">
        <v>861</v>
      </c>
      <c r="D168" s="12">
        <f>MID(C168, 6, 11)+Table1[[#This Row],[Day]]</f>
        <v>45524</v>
      </c>
      <c r="E168" s="15">
        <f>TIMEVALUE(MID(C168,17,9))</f>
        <v>0.64612268518518523</v>
      </c>
      <c r="F168" s="14">
        <f>_xlfn.NUMBERVALUE(MID(C168,26,6))/100</f>
        <v>0</v>
      </c>
      <c r="G168" s="14">
        <f>IF(Table1[[#This Row],[SHIFT]]&gt;0, Table1[[#This Row],[Time]]-TIME(Table1[[#This Row],[SHIFT]],0,0),Table1[[#This Row],[Time]]+TIME(ABS(Table1[[#This Row],[SHIFT]]),0,0))-Table1[[#This Row],[Day]]</f>
        <v>0.64612268518518523</v>
      </c>
      <c r="H168" s="10">
        <f>ROUND(IF(Table1[[#This Row],[SHIFT]]&gt;0, Table1[[#This Row],[Time]]-TIME(Table1[[#This Row],[SHIFT]],0,0),Table1[[#This Row],[Time]]+TIME(ABS(Table1[[#This Row],[SHIFT]]),0,0))-0.5, 0)</f>
        <v>0</v>
      </c>
    </row>
    <row r="169" spans="1:8" x14ac:dyDescent="0.2">
      <c r="A169" s="44" t="s">
        <v>665</v>
      </c>
      <c r="B169" s="47" t="s">
        <v>85</v>
      </c>
      <c r="C169" s="46" t="s">
        <v>829</v>
      </c>
      <c r="D169" s="12">
        <f>MID(C169, 6, 11)+Table1[[#This Row],[Day]]</f>
        <v>45525</v>
      </c>
      <c r="E169" s="13">
        <f>TIMEVALUE(MID(C169,17,9))</f>
        <v>0.32430555555555557</v>
      </c>
      <c r="F169" s="14">
        <f>_xlfn.NUMBERVALUE(MID(C169,26,6))/100</f>
        <v>0</v>
      </c>
      <c r="G169" s="14">
        <f>IF(Table1[[#This Row],[SHIFT]]&gt;0, Table1[[#This Row],[Time]]-TIME(Table1[[#This Row],[SHIFT]],0,0),Table1[[#This Row],[Time]]+TIME(ABS(Table1[[#This Row],[SHIFT]]),0,0))-Table1[[#This Row],[Day]]</f>
        <v>0.32430555555555557</v>
      </c>
      <c r="H169" s="10">
        <f>ROUND(IF(Table1[[#This Row],[SHIFT]]&gt;0, Table1[[#This Row],[Time]]-TIME(Table1[[#This Row],[SHIFT]],0,0),Table1[[#This Row],[Time]]+TIME(ABS(Table1[[#This Row],[SHIFT]]),0,0))-0.5, 0)</f>
        <v>0</v>
      </c>
    </row>
    <row r="170" spans="1:8" x14ac:dyDescent="0.2">
      <c r="A170" s="44" t="s">
        <v>665</v>
      </c>
      <c r="B170" s="47" t="s">
        <v>330</v>
      </c>
      <c r="C170" s="46" t="s">
        <v>819</v>
      </c>
      <c r="D170" s="12">
        <f>MID(C170, 6, 11)+Table1[[#This Row],[Day]]</f>
        <v>45525</v>
      </c>
      <c r="E170" s="15">
        <f>TIMEVALUE(MID(C170,17,9))</f>
        <v>0.37564814814814818</v>
      </c>
      <c r="F170" s="14">
        <f>_xlfn.NUMBERVALUE(MID(C170,26,6))/100</f>
        <v>0</v>
      </c>
      <c r="G170" s="14">
        <f>IF(Table1[[#This Row],[SHIFT]]&gt;0, Table1[[#This Row],[Time]]-TIME(Table1[[#This Row],[SHIFT]],0,0),Table1[[#This Row],[Time]]+TIME(ABS(Table1[[#This Row],[SHIFT]]),0,0))-Table1[[#This Row],[Day]]</f>
        <v>0.37564814814814818</v>
      </c>
      <c r="H170" s="10">
        <f>ROUND(IF(Table1[[#This Row],[SHIFT]]&gt;0, Table1[[#This Row],[Time]]-TIME(Table1[[#This Row],[SHIFT]],0,0),Table1[[#This Row],[Time]]+TIME(ABS(Table1[[#This Row],[SHIFT]]),0,0))-0.5, 0)</f>
        <v>0</v>
      </c>
    </row>
    <row r="171" spans="1:8" x14ac:dyDescent="0.2">
      <c r="A171" s="44" t="s">
        <v>673</v>
      </c>
      <c r="B171" s="45" t="s">
        <v>529</v>
      </c>
      <c r="C171" s="46" t="s">
        <v>674</v>
      </c>
      <c r="D171" s="12">
        <f>MID(C171, 6, 11)+Table1[[#This Row],[Day]]</f>
        <v>45523</v>
      </c>
      <c r="E171" s="15">
        <f>TIMEVALUE(MID(C171,17,9))</f>
        <v>0.3200115740740741</v>
      </c>
      <c r="F171" s="14">
        <f>_xlfn.NUMBERVALUE(MID(C171,26,6))/100</f>
        <v>0</v>
      </c>
      <c r="G171" s="14">
        <f>IF(Table1[[#This Row],[SHIFT]]&gt;0, Table1[[#This Row],[Time]]-TIME(Table1[[#This Row],[SHIFT]],0,0),Table1[[#This Row],[Time]]+TIME(ABS(Table1[[#This Row],[SHIFT]]),0,0))-Table1[[#This Row],[Day]]</f>
        <v>0.3200115740740741</v>
      </c>
      <c r="H171" s="10">
        <f>ROUND(IF(Table1[[#This Row],[SHIFT]]&gt;0, Table1[[#This Row],[Time]]-TIME(Table1[[#This Row],[SHIFT]],0,0),Table1[[#This Row],[Time]]+TIME(ABS(Table1[[#This Row],[SHIFT]]),0,0))-0.5, 0)</f>
        <v>0</v>
      </c>
    </row>
    <row r="172" spans="1:8" x14ac:dyDescent="0.2">
      <c r="A172" s="44" t="s">
        <v>673</v>
      </c>
      <c r="B172" s="45" t="s">
        <v>593</v>
      </c>
      <c r="C172" s="46" t="s">
        <v>595</v>
      </c>
      <c r="D172" s="12">
        <f>MID(C172, 6, 11)+Table1[[#This Row],[Day]]</f>
        <v>45523</v>
      </c>
      <c r="E172" s="13">
        <f>TIMEVALUE(MID(C172,17,9))</f>
        <v>0.80869212962962966</v>
      </c>
      <c r="F172" s="14">
        <f>_xlfn.NUMBERVALUE(MID(C172,26,6))/100</f>
        <v>0</v>
      </c>
      <c r="G172" s="14">
        <f>IF(Table1[[#This Row],[SHIFT]]&gt;0, Table1[[#This Row],[Time]]-TIME(Table1[[#This Row],[SHIFT]],0,0),Table1[[#This Row],[Time]]+TIME(ABS(Table1[[#This Row],[SHIFT]]),0,0))-Table1[[#This Row],[Day]]</f>
        <v>0.80869212962962966</v>
      </c>
      <c r="H172" s="10">
        <f>ROUND(IF(Table1[[#This Row],[SHIFT]]&gt;0, Table1[[#This Row],[Time]]-TIME(Table1[[#This Row],[SHIFT]],0,0),Table1[[#This Row],[Time]]+TIME(ABS(Table1[[#This Row],[SHIFT]]),0,0))-0.5, 0)</f>
        <v>0</v>
      </c>
    </row>
    <row r="173" spans="1:8" x14ac:dyDescent="0.2">
      <c r="A173" s="44" t="s">
        <v>673</v>
      </c>
      <c r="B173" s="45" t="s">
        <v>329</v>
      </c>
      <c r="C173" s="46" t="s">
        <v>537</v>
      </c>
      <c r="D173" s="12">
        <f>MID(C173, 6, 11)+Table1[[#This Row],[Day]]</f>
        <v>45524</v>
      </c>
      <c r="E173" s="13">
        <f>TIMEVALUE(MID(C173,17,9))</f>
        <v>0.76856481481481487</v>
      </c>
      <c r="F173" s="14">
        <f>_xlfn.NUMBERVALUE(MID(C173,26,6))/100</f>
        <v>8</v>
      </c>
      <c r="G173" s="14">
        <f>IF(Table1[[#This Row],[SHIFT]]&gt;0, Table1[[#This Row],[Time]]-TIME(Table1[[#This Row],[SHIFT]],0,0),Table1[[#This Row],[Time]]+TIME(ABS(Table1[[#This Row],[SHIFT]]),0,0))-Table1[[#This Row],[Day]]</f>
        <v>0.43523148148148155</v>
      </c>
      <c r="H173" s="10">
        <f>ROUND(IF(Table1[[#This Row],[SHIFT]]&gt;0, Table1[[#This Row],[Time]]-TIME(Table1[[#This Row],[SHIFT]],0,0),Table1[[#This Row],[Time]]+TIME(ABS(Table1[[#This Row],[SHIFT]]),0,0))-0.5, 0)</f>
        <v>0</v>
      </c>
    </row>
    <row r="174" spans="1:8" x14ac:dyDescent="0.2">
      <c r="A174" s="44" t="s">
        <v>673</v>
      </c>
      <c r="B174" s="47" t="s">
        <v>336</v>
      </c>
      <c r="C174" s="46" t="s">
        <v>852</v>
      </c>
      <c r="D174" s="12">
        <f>MID(C174, 6, 11)+Table1[[#This Row],[Day]]</f>
        <v>45524</v>
      </c>
      <c r="E174" s="15">
        <f>TIMEVALUE(MID(C174,17,9))</f>
        <v>0.82151620370370371</v>
      </c>
      <c r="F174" s="14">
        <f>_xlfn.NUMBERVALUE(MID(C174,26,6))/100</f>
        <v>0</v>
      </c>
      <c r="G174" s="14">
        <f>IF(Table1[[#This Row],[SHIFT]]&gt;0, Table1[[#This Row],[Time]]-TIME(Table1[[#This Row],[SHIFT]],0,0),Table1[[#This Row],[Time]]+TIME(ABS(Table1[[#This Row],[SHIFT]]),0,0))-Table1[[#This Row],[Day]]</f>
        <v>0.82151620370370371</v>
      </c>
      <c r="H174" s="10">
        <f>ROUND(IF(Table1[[#This Row],[SHIFT]]&gt;0, Table1[[#This Row],[Time]]-TIME(Table1[[#This Row],[SHIFT]],0,0),Table1[[#This Row],[Time]]+TIME(ABS(Table1[[#This Row],[SHIFT]]),0,0))-0.5, 0)</f>
        <v>0</v>
      </c>
    </row>
    <row r="175" spans="1:8" x14ac:dyDescent="0.2">
      <c r="A175" s="44" t="s">
        <v>673</v>
      </c>
      <c r="B175" s="47" t="s">
        <v>593</v>
      </c>
      <c r="C175" s="46" t="s">
        <v>846</v>
      </c>
      <c r="D175" s="12">
        <f>MID(C175, 6, 11)+Table1[[#This Row],[Day]]</f>
        <v>45524</v>
      </c>
      <c r="E175" s="15">
        <f>TIMEVALUE(MID(C175,17,9))</f>
        <v>0.91476851851851848</v>
      </c>
      <c r="F175" s="14">
        <f>_xlfn.NUMBERVALUE(MID(C175,26,6))/100</f>
        <v>0</v>
      </c>
      <c r="G175" s="14">
        <f>IF(Table1[[#This Row],[SHIFT]]&gt;0, Table1[[#This Row],[Time]]-TIME(Table1[[#This Row],[SHIFT]],0,0),Table1[[#This Row],[Time]]+TIME(ABS(Table1[[#This Row],[SHIFT]]),0,0))-Table1[[#This Row],[Day]]</f>
        <v>0.91476851851851848</v>
      </c>
      <c r="H175" s="10">
        <f>ROUND(IF(Table1[[#This Row],[SHIFT]]&gt;0, Table1[[#This Row],[Time]]-TIME(Table1[[#This Row],[SHIFT]],0,0),Table1[[#This Row],[Time]]+TIME(ABS(Table1[[#This Row],[SHIFT]]),0,0))-0.5, 0)</f>
        <v>0</v>
      </c>
    </row>
    <row r="176" spans="1:8" x14ac:dyDescent="0.2">
      <c r="A176" s="44" t="s">
        <v>673</v>
      </c>
      <c r="B176" s="47" t="s">
        <v>329</v>
      </c>
      <c r="C176" s="46" t="s">
        <v>839</v>
      </c>
      <c r="D176" s="12">
        <f>MID(C176, 6, 11)+Table1[[#This Row],[Day]]</f>
        <v>45525</v>
      </c>
      <c r="E176" s="15">
        <f>TIMEVALUE(MID(C176,17,9))</f>
        <v>0.52807870370370369</v>
      </c>
      <c r="F176" s="14">
        <f>_xlfn.NUMBERVALUE(MID(C176,26,6))/100</f>
        <v>8</v>
      </c>
      <c r="G176" s="14">
        <f>IF(Table1[[#This Row],[SHIFT]]&gt;0, Table1[[#This Row],[Time]]-TIME(Table1[[#This Row],[SHIFT]],0,0),Table1[[#This Row],[Time]]+TIME(ABS(Table1[[#This Row],[SHIFT]]),0,0))-Table1[[#This Row],[Day]]</f>
        <v>0.19474537037037037</v>
      </c>
      <c r="H176" s="10">
        <f>ROUND(IF(Table1[[#This Row],[SHIFT]]&gt;0, Table1[[#This Row],[Time]]-TIME(Table1[[#This Row],[SHIFT]],0,0),Table1[[#This Row],[Time]]+TIME(ABS(Table1[[#This Row],[SHIFT]]),0,0))-0.5, 0)</f>
        <v>0</v>
      </c>
    </row>
    <row r="177" spans="1:8" x14ac:dyDescent="0.2">
      <c r="A177" s="44" t="s">
        <v>673</v>
      </c>
      <c r="B177" s="47" t="s">
        <v>329</v>
      </c>
      <c r="C177" s="46" t="s">
        <v>838</v>
      </c>
      <c r="D177" s="12">
        <f>MID(C177, 6, 11)+Table1[[#This Row],[Day]]</f>
        <v>45525</v>
      </c>
      <c r="E177" s="15">
        <f>TIMEVALUE(MID(C177,17,9))</f>
        <v>0.52854166666666669</v>
      </c>
      <c r="F177" s="14">
        <f>_xlfn.NUMBERVALUE(MID(C177,26,6))/100</f>
        <v>8</v>
      </c>
      <c r="G177" s="14">
        <f>IF(Table1[[#This Row],[SHIFT]]&gt;0, Table1[[#This Row],[Time]]-TIME(Table1[[#This Row],[SHIFT]],0,0),Table1[[#This Row],[Time]]+TIME(ABS(Table1[[#This Row],[SHIFT]]),0,0))-Table1[[#This Row],[Day]]</f>
        <v>0.19520833333333337</v>
      </c>
      <c r="H177" s="10">
        <f>ROUND(IF(Table1[[#This Row],[SHIFT]]&gt;0, Table1[[#This Row],[Time]]-TIME(Table1[[#This Row],[SHIFT]],0,0),Table1[[#This Row],[Time]]+TIME(ABS(Table1[[#This Row],[SHIFT]]),0,0))-0.5, 0)</f>
        <v>0</v>
      </c>
    </row>
    <row r="178" spans="1:8" x14ac:dyDescent="0.2">
      <c r="A178" s="44" t="s">
        <v>673</v>
      </c>
      <c r="B178" s="47" t="s">
        <v>85</v>
      </c>
      <c r="C178" s="46" t="s">
        <v>832</v>
      </c>
      <c r="D178" s="12">
        <f>MID(C178, 6, 11)+Table1[[#This Row],[Day]]</f>
        <v>45525</v>
      </c>
      <c r="E178" s="13">
        <f>TIMEVALUE(MID(C178,17,9))</f>
        <v>0.268125</v>
      </c>
      <c r="F178" s="14">
        <f>_xlfn.NUMBERVALUE(MID(C178,26,6))/100</f>
        <v>0</v>
      </c>
      <c r="G178" s="14">
        <f>IF(Table1[[#This Row],[SHIFT]]&gt;0, Table1[[#This Row],[Time]]-TIME(Table1[[#This Row],[SHIFT]],0,0),Table1[[#This Row],[Time]]+TIME(ABS(Table1[[#This Row],[SHIFT]]),0,0))-Table1[[#This Row],[Day]]</f>
        <v>0.268125</v>
      </c>
      <c r="H178" s="10">
        <f>ROUND(IF(Table1[[#This Row],[SHIFT]]&gt;0, Table1[[#This Row],[Time]]-TIME(Table1[[#This Row],[SHIFT]],0,0),Table1[[#This Row],[Time]]+TIME(ABS(Table1[[#This Row],[SHIFT]]),0,0))-0.5, 0)</f>
        <v>0</v>
      </c>
    </row>
    <row r="179" spans="1:8" x14ac:dyDescent="0.2">
      <c r="A179" s="44" t="s">
        <v>673</v>
      </c>
      <c r="B179" s="47" t="s">
        <v>593</v>
      </c>
      <c r="C179" s="46" t="s">
        <v>900</v>
      </c>
      <c r="D179" s="12">
        <f>MID(C179, 6, 11)+Table1[[#This Row],[Day]]</f>
        <v>45525</v>
      </c>
      <c r="E179" s="13">
        <f>TIMEVALUE(MID(C179,17,9))</f>
        <v>0.54328703703703707</v>
      </c>
      <c r="F179" s="14">
        <f>_xlfn.NUMBERVALUE(MID(C179,26,6))/100</f>
        <v>0</v>
      </c>
      <c r="G179" s="14">
        <f>IF(Table1[[#This Row],[SHIFT]]&gt;0, Table1[[#This Row],[Time]]-TIME(Table1[[#This Row],[SHIFT]],0,0),Table1[[#This Row],[Time]]+TIME(ABS(Table1[[#This Row],[SHIFT]]),0,0))-Table1[[#This Row],[Day]]</f>
        <v>0.54328703703703707</v>
      </c>
      <c r="H179" s="10">
        <f>ROUND(IF(Table1[[#This Row],[SHIFT]]&gt;0, Table1[[#This Row],[Time]]-TIME(Table1[[#This Row],[SHIFT]],0,0),Table1[[#This Row],[Time]]+TIME(ABS(Table1[[#This Row],[SHIFT]]),0,0))-0.5, 0)</f>
        <v>0</v>
      </c>
    </row>
    <row r="180" spans="1:8" x14ac:dyDescent="0.2">
      <c r="A180" s="63" t="s">
        <v>1037</v>
      </c>
      <c r="B180" s="64" t="s">
        <v>329</v>
      </c>
      <c r="C180" s="65" t="s">
        <v>1029</v>
      </c>
      <c r="D180" s="12">
        <f>MID(C180, 6, 11)+Table1[[#This Row],[Day]]</f>
        <v>45526</v>
      </c>
      <c r="E180" s="15">
        <f>TIMEVALUE(MID(C180,17,9))</f>
        <v>0.62335648148148148</v>
      </c>
      <c r="F180" s="14">
        <f>_xlfn.NUMBERVALUE(MID(C180,26,6))/100</f>
        <v>8</v>
      </c>
      <c r="G180" s="14">
        <f>IF(Table1[[#This Row],[SHIFT]]&gt;0, Table1[[#This Row],[Time]]-TIME(Table1[[#This Row],[SHIFT]],0,0),Table1[[#This Row],[Time]]+TIME(ABS(Table1[[#This Row],[SHIFT]]),0,0))-Table1[[#This Row],[Day]]</f>
        <v>0.29002314814814817</v>
      </c>
      <c r="H180" s="10">
        <f>ROUND(IF(Table1[[#This Row],[SHIFT]]&gt;0, Table1[[#This Row],[Time]]-TIME(Table1[[#This Row],[SHIFT]],0,0),Table1[[#This Row],[Time]]+TIME(ABS(Table1[[#This Row],[SHIFT]]),0,0))-0.5, 0)</f>
        <v>0</v>
      </c>
    </row>
    <row r="181" spans="1:8" x14ac:dyDescent="0.2">
      <c r="A181" s="63" t="s">
        <v>1037</v>
      </c>
      <c r="B181" s="64" t="s">
        <v>85</v>
      </c>
      <c r="C181" s="65" t="s">
        <v>1024</v>
      </c>
      <c r="D181" s="12">
        <f>MID(C181, 6, 11)+Table1[[#This Row],[Day]]</f>
        <v>45526</v>
      </c>
      <c r="E181" s="15">
        <f>TIMEVALUE(MID(C181,17,9))</f>
        <v>0.35856481481481484</v>
      </c>
      <c r="F181" s="14">
        <f>_xlfn.NUMBERVALUE(MID(C181,26,6))/100</f>
        <v>0</v>
      </c>
      <c r="G181" s="14">
        <f>IF(Table1[[#This Row],[SHIFT]]&gt;0, Table1[[#This Row],[Time]]-TIME(Table1[[#This Row],[SHIFT]],0,0),Table1[[#This Row],[Time]]+TIME(ABS(Table1[[#This Row],[SHIFT]]),0,0))-Table1[[#This Row],[Day]]</f>
        <v>0.35856481481481484</v>
      </c>
      <c r="H181" s="10">
        <f>ROUND(IF(Table1[[#This Row],[SHIFT]]&gt;0, Table1[[#This Row],[Time]]-TIME(Table1[[#This Row],[SHIFT]],0,0),Table1[[#This Row],[Time]]+TIME(ABS(Table1[[#This Row],[SHIFT]]),0,0))-0.5, 0)</f>
        <v>0</v>
      </c>
    </row>
    <row r="182" spans="1:8" x14ac:dyDescent="0.2">
      <c r="A182" s="63" t="s">
        <v>1036</v>
      </c>
      <c r="B182" s="64" t="s">
        <v>329</v>
      </c>
      <c r="C182" s="65" t="s">
        <v>1018</v>
      </c>
      <c r="D182" s="12">
        <f>MID(C182, 6, 11)+Table1[[#This Row],[Day]]</f>
        <v>45526</v>
      </c>
      <c r="E182" s="13">
        <f>TIMEVALUE(MID(C182,17,9))</f>
        <v>0.72552083333333328</v>
      </c>
      <c r="F182" s="14">
        <f>_xlfn.NUMBERVALUE(MID(C182,26,6))/100</f>
        <v>8</v>
      </c>
      <c r="G182" s="14">
        <f>IF(Table1[[#This Row],[SHIFT]]&gt;0, Table1[[#This Row],[Time]]-TIME(Table1[[#This Row],[SHIFT]],0,0),Table1[[#This Row],[Time]]+TIME(ABS(Table1[[#This Row],[SHIFT]]),0,0))-Table1[[#This Row],[Day]]</f>
        <v>0.39218749999999997</v>
      </c>
      <c r="H182" s="10">
        <f>ROUND(IF(Table1[[#This Row],[SHIFT]]&gt;0, Table1[[#This Row],[Time]]-TIME(Table1[[#This Row],[SHIFT]],0,0),Table1[[#This Row],[Time]]+TIME(ABS(Table1[[#This Row],[SHIFT]]),0,0))-0.5, 0)</f>
        <v>0</v>
      </c>
    </row>
    <row r="183" spans="1:8" x14ac:dyDescent="0.2">
      <c r="A183" s="63" t="s">
        <v>1036</v>
      </c>
      <c r="B183" s="64" t="s">
        <v>336</v>
      </c>
      <c r="C183" s="65" t="s">
        <v>1016</v>
      </c>
      <c r="D183" s="12">
        <f>MID(C183, 6, 11)+Table1[[#This Row],[Day]]</f>
        <v>45526</v>
      </c>
      <c r="E183" s="13">
        <f>TIMEVALUE(MID(C183,17,9))</f>
        <v>0.42031249999999998</v>
      </c>
      <c r="F183" s="14">
        <f>_xlfn.NUMBERVALUE(MID(C183,26,6))/100</f>
        <v>0</v>
      </c>
      <c r="G183" s="14">
        <f>IF(Table1[[#This Row],[SHIFT]]&gt;0, Table1[[#This Row],[Time]]-TIME(Table1[[#This Row],[SHIFT]],0,0),Table1[[#This Row],[Time]]+TIME(ABS(Table1[[#This Row],[SHIFT]]),0,0))-Table1[[#This Row],[Day]]</f>
        <v>0.42031249999999998</v>
      </c>
      <c r="H183" s="10">
        <f>ROUND(IF(Table1[[#This Row],[SHIFT]]&gt;0, Table1[[#This Row],[Time]]-TIME(Table1[[#This Row],[SHIFT]],0,0),Table1[[#This Row],[Time]]+TIME(ABS(Table1[[#This Row],[SHIFT]]),0,0))-0.5, 0)</f>
        <v>0</v>
      </c>
    </row>
    <row r="184" spans="1:8" x14ac:dyDescent="0.2">
      <c r="A184" s="63" t="s">
        <v>1036</v>
      </c>
      <c r="B184" s="64" t="s">
        <v>85</v>
      </c>
      <c r="C184" s="65" t="s">
        <v>1010</v>
      </c>
      <c r="D184" s="12">
        <f>MID(C184, 6, 11)+Table1[[#This Row],[Day]]</f>
        <v>45526</v>
      </c>
      <c r="E184" s="13">
        <f>TIMEVALUE(MID(C184,17,9))</f>
        <v>0.44262731481481482</v>
      </c>
      <c r="F184" s="14">
        <f>_xlfn.NUMBERVALUE(MID(C184,26,6))/100</f>
        <v>0</v>
      </c>
      <c r="G184" s="14">
        <f>IF(Table1[[#This Row],[SHIFT]]&gt;0, Table1[[#This Row],[Time]]-TIME(Table1[[#This Row],[SHIFT]],0,0),Table1[[#This Row],[Time]]+TIME(ABS(Table1[[#This Row],[SHIFT]]),0,0))-Table1[[#This Row],[Day]]</f>
        <v>0.44262731481481482</v>
      </c>
      <c r="H184" s="10">
        <f>ROUND(IF(Table1[[#This Row],[SHIFT]]&gt;0, Table1[[#This Row],[Time]]-TIME(Table1[[#This Row],[SHIFT]],0,0),Table1[[#This Row],[Time]]+TIME(ABS(Table1[[#This Row],[SHIFT]]),0,0))-0.5, 0)</f>
        <v>0</v>
      </c>
    </row>
    <row r="185" spans="1:8" x14ac:dyDescent="0.2">
      <c r="A185" s="63" t="s">
        <v>1036</v>
      </c>
      <c r="B185" s="64" t="s">
        <v>329</v>
      </c>
      <c r="C185" s="65" t="s">
        <v>1007</v>
      </c>
      <c r="D185" s="12">
        <f>MID(C185, 6, 11)+Table1[[#This Row],[Day]]</f>
        <v>45526</v>
      </c>
      <c r="E185" s="13">
        <f>TIMEVALUE(MID(C185,17,9))</f>
        <v>0.79068287037037033</v>
      </c>
      <c r="F185" s="14">
        <f>_xlfn.NUMBERVALUE(MID(C185,26,6))/100</f>
        <v>8</v>
      </c>
      <c r="G185" s="14">
        <f>IF(Table1[[#This Row],[SHIFT]]&gt;0, Table1[[#This Row],[Time]]-TIME(Table1[[#This Row],[SHIFT]],0,0),Table1[[#This Row],[Time]]+TIME(ABS(Table1[[#This Row],[SHIFT]]),0,0))-Table1[[#This Row],[Day]]</f>
        <v>0.45734953703703701</v>
      </c>
      <c r="H185" s="10">
        <f>ROUND(IF(Table1[[#This Row],[SHIFT]]&gt;0, Table1[[#This Row],[Time]]-TIME(Table1[[#This Row],[SHIFT]],0,0),Table1[[#This Row],[Time]]+TIME(ABS(Table1[[#This Row],[SHIFT]]),0,0))-0.5, 0)</f>
        <v>0</v>
      </c>
    </row>
    <row r="186" spans="1:8" x14ac:dyDescent="0.2">
      <c r="A186" s="63" t="s">
        <v>1036</v>
      </c>
      <c r="B186" s="64" t="s">
        <v>336</v>
      </c>
      <c r="C186" s="65" t="s">
        <v>1006</v>
      </c>
      <c r="D186" s="12">
        <f>MID(C186, 6, 11)+Table1[[#This Row],[Day]]</f>
        <v>45526</v>
      </c>
      <c r="E186" s="15">
        <f>TIMEVALUE(MID(C186,17,9))</f>
        <v>0.46010416666666665</v>
      </c>
      <c r="F186" s="14">
        <f>_xlfn.NUMBERVALUE(MID(C186,26,6))/100</f>
        <v>0</v>
      </c>
      <c r="G186" s="14">
        <f>IF(Table1[[#This Row],[SHIFT]]&gt;0, Table1[[#This Row],[Time]]-TIME(Table1[[#This Row],[SHIFT]],0,0),Table1[[#This Row],[Time]]+TIME(ABS(Table1[[#This Row],[SHIFT]]),0,0))-Table1[[#This Row],[Day]]</f>
        <v>0.46010416666666665</v>
      </c>
      <c r="H186" s="10">
        <f>ROUND(IF(Table1[[#This Row],[SHIFT]]&gt;0, Table1[[#This Row],[Time]]-TIME(Table1[[#This Row],[SHIFT]],0,0),Table1[[#This Row],[Time]]+TIME(ABS(Table1[[#This Row],[SHIFT]]),0,0))-0.5, 0)</f>
        <v>0</v>
      </c>
    </row>
    <row r="187" spans="1:8" x14ac:dyDescent="0.2">
      <c r="A187" s="44" t="s">
        <v>671</v>
      </c>
      <c r="B187" s="45" t="s">
        <v>529</v>
      </c>
      <c r="C187" s="46" t="s">
        <v>672</v>
      </c>
      <c r="D187" s="12">
        <f>MID(C187, 6, 11)+Table1[[#This Row],[Day]]</f>
        <v>45523</v>
      </c>
      <c r="E187" s="13">
        <f>TIMEVALUE(MID(C187,17,9))</f>
        <v>0.32017361111111109</v>
      </c>
      <c r="F187" s="14">
        <f>_xlfn.NUMBERVALUE(MID(C187,26,6))/100</f>
        <v>0</v>
      </c>
      <c r="G187" s="14">
        <f>IF(Table1[[#This Row],[SHIFT]]&gt;0, Table1[[#This Row],[Time]]-TIME(Table1[[#This Row],[SHIFT]],0,0),Table1[[#This Row],[Time]]+TIME(ABS(Table1[[#This Row],[SHIFT]]),0,0))-Table1[[#This Row],[Day]]</f>
        <v>0.32017361111111109</v>
      </c>
      <c r="H187" s="10">
        <f>ROUND(IF(Table1[[#This Row],[SHIFT]]&gt;0, Table1[[#This Row],[Time]]-TIME(Table1[[#This Row],[SHIFT]],0,0),Table1[[#This Row],[Time]]+TIME(ABS(Table1[[#This Row],[SHIFT]]),0,0))-0.5, 0)</f>
        <v>0</v>
      </c>
    </row>
    <row r="188" spans="1:8" x14ac:dyDescent="0.2">
      <c r="A188" s="44" t="s">
        <v>671</v>
      </c>
      <c r="B188" s="47" t="s">
        <v>593</v>
      </c>
      <c r="C188" s="46" t="s">
        <v>594</v>
      </c>
      <c r="D188" s="12">
        <f>MID(C188, 6, 11)+Table1[[#This Row],[Day]]</f>
        <v>45523</v>
      </c>
      <c r="E188" s="13">
        <f>TIMEVALUE(MID(C188,17,9))</f>
        <v>0.80984953703703699</v>
      </c>
      <c r="F188" s="14">
        <f>_xlfn.NUMBERVALUE(MID(C188,26,6))/100</f>
        <v>0</v>
      </c>
      <c r="G188" s="14">
        <f>IF(Table1[[#This Row],[SHIFT]]&gt;0, Table1[[#This Row],[Time]]-TIME(Table1[[#This Row],[SHIFT]],0,0),Table1[[#This Row],[Time]]+TIME(ABS(Table1[[#This Row],[SHIFT]]),0,0))-Table1[[#This Row],[Day]]</f>
        <v>0.80984953703703699</v>
      </c>
      <c r="H188" s="10">
        <f>ROUND(IF(Table1[[#This Row],[SHIFT]]&gt;0, Table1[[#This Row],[Time]]-TIME(Table1[[#This Row],[SHIFT]],0,0),Table1[[#This Row],[Time]]+TIME(ABS(Table1[[#This Row],[SHIFT]]),0,0))-0.5, 0)</f>
        <v>0</v>
      </c>
    </row>
    <row r="189" spans="1:8" x14ac:dyDescent="0.2">
      <c r="A189" s="44" t="s">
        <v>671</v>
      </c>
      <c r="B189" s="47" t="s">
        <v>329</v>
      </c>
      <c r="C189" s="46" t="s">
        <v>534</v>
      </c>
      <c r="D189" s="12">
        <f>MID(C189, 6, 11)+Table1[[#This Row],[Day]]</f>
        <v>45524</v>
      </c>
      <c r="E189" s="13">
        <f>TIMEVALUE(MID(C189,17,9))</f>
        <v>0.77804398148148146</v>
      </c>
      <c r="F189" s="14">
        <f>_xlfn.NUMBERVALUE(MID(C189,26,6))/100</f>
        <v>8</v>
      </c>
      <c r="G189" s="14">
        <f>IF(Table1[[#This Row],[SHIFT]]&gt;0, Table1[[#This Row],[Time]]-TIME(Table1[[#This Row],[SHIFT]],0,0),Table1[[#This Row],[Time]]+TIME(ABS(Table1[[#This Row],[SHIFT]]),0,0))-Table1[[#This Row],[Day]]</f>
        <v>0.44471064814814815</v>
      </c>
      <c r="H189" s="10">
        <f>ROUND(IF(Table1[[#This Row],[SHIFT]]&gt;0, Table1[[#This Row],[Time]]-TIME(Table1[[#This Row],[SHIFT]],0,0),Table1[[#This Row],[Time]]+TIME(ABS(Table1[[#This Row],[SHIFT]]),0,0))-0.5, 0)</f>
        <v>0</v>
      </c>
    </row>
    <row r="190" spans="1:8" x14ac:dyDescent="0.2">
      <c r="A190" s="44" t="s">
        <v>671</v>
      </c>
      <c r="B190" s="47" t="s">
        <v>336</v>
      </c>
      <c r="C190" s="46" t="s">
        <v>849</v>
      </c>
      <c r="D190" s="12">
        <f>MID(C190, 6, 11)+Table1[[#This Row],[Day]]</f>
        <v>45524</v>
      </c>
      <c r="E190" s="13">
        <f>TIMEVALUE(MID(C190,17,9))</f>
        <v>0.82508101851851856</v>
      </c>
      <c r="F190" s="14">
        <f>_xlfn.NUMBERVALUE(MID(C190,26,6))/100</f>
        <v>0</v>
      </c>
      <c r="G190" s="14">
        <f>IF(Table1[[#This Row],[SHIFT]]&gt;0, Table1[[#This Row],[Time]]-TIME(Table1[[#This Row],[SHIFT]],0,0),Table1[[#This Row],[Time]]+TIME(ABS(Table1[[#This Row],[SHIFT]]),0,0))-Table1[[#This Row],[Day]]</f>
        <v>0.82508101851851856</v>
      </c>
      <c r="H190" s="10">
        <f>ROUND(IF(Table1[[#This Row],[SHIFT]]&gt;0, Table1[[#This Row],[Time]]-TIME(Table1[[#This Row],[SHIFT]],0,0),Table1[[#This Row],[Time]]+TIME(ABS(Table1[[#This Row],[SHIFT]]),0,0))-0.5, 0)</f>
        <v>0</v>
      </c>
    </row>
    <row r="191" spans="1:8" x14ac:dyDescent="0.2">
      <c r="A191" s="44" t="s">
        <v>671</v>
      </c>
      <c r="B191" s="47" t="s">
        <v>593</v>
      </c>
      <c r="C191" s="46" t="s">
        <v>847</v>
      </c>
      <c r="D191" s="12">
        <f>MID(C191, 6, 11)+Table1[[#This Row],[Day]]</f>
        <v>45524</v>
      </c>
      <c r="E191" s="15">
        <f>TIMEVALUE(MID(C191,17,9))</f>
        <v>0.90370370370370368</v>
      </c>
      <c r="F191" s="14">
        <f>_xlfn.NUMBERVALUE(MID(C191,26,6))/100</f>
        <v>0</v>
      </c>
      <c r="G191" s="14">
        <f>IF(Table1[[#This Row],[SHIFT]]&gt;0, Table1[[#This Row],[Time]]-TIME(Table1[[#This Row],[SHIFT]],0,0),Table1[[#This Row],[Time]]+TIME(ABS(Table1[[#This Row],[SHIFT]]),0,0))-Table1[[#This Row],[Day]]</f>
        <v>0.90370370370370368</v>
      </c>
      <c r="H191" s="10">
        <f>ROUND(IF(Table1[[#This Row],[SHIFT]]&gt;0, Table1[[#This Row],[Time]]-TIME(Table1[[#This Row],[SHIFT]],0,0),Table1[[#This Row],[Time]]+TIME(ABS(Table1[[#This Row],[SHIFT]]),0,0))-0.5, 0)</f>
        <v>0</v>
      </c>
    </row>
    <row r="192" spans="1:8" x14ac:dyDescent="0.2">
      <c r="A192" s="44" t="s">
        <v>671</v>
      </c>
      <c r="B192" s="47" t="s">
        <v>329</v>
      </c>
      <c r="C192" s="46" t="s">
        <v>841</v>
      </c>
      <c r="D192" s="12">
        <f>MID(C192, 6, 11)+Table1[[#This Row],[Day]]</f>
        <v>45525</v>
      </c>
      <c r="E192" s="13">
        <f>TIMEVALUE(MID(C192,17,9))</f>
        <v>0.52445601851851853</v>
      </c>
      <c r="F192" s="14">
        <f>_xlfn.NUMBERVALUE(MID(C192,26,6))/100</f>
        <v>8</v>
      </c>
      <c r="G192" s="14">
        <f>IF(Table1[[#This Row],[SHIFT]]&gt;0, Table1[[#This Row],[Time]]-TIME(Table1[[#This Row],[SHIFT]],0,0),Table1[[#This Row],[Time]]+TIME(ABS(Table1[[#This Row],[SHIFT]]),0,0))-Table1[[#This Row],[Day]]</f>
        <v>0.19112268518518521</v>
      </c>
      <c r="H192" s="10">
        <f>ROUND(IF(Table1[[#This Row],[SHIFT]]&gt;0, Table1[[#This Row],[Time]]-TIME(Table1[[#This Row],[SHIFT]],0,0),Table1[[#This Row],[Time]]+TIME(ABS(Table1[[#This Row],[SHIFT]]),0,0))-0.5, 0)</f>
        <v>0</v>
      </c>
    </row>
    <row r="193" spans="1:8" x14ac:dyDescent="0.2">
      <c r="A193" s="44" t="s">
        <v>671</v>
      </c>
      <c r="B193" s="47" t="s">
        <v>329</v>
      </c>
      <c r="C193" s="46" t="s">
        <v>840</v>
      </c>
      <c r="D193" s="12">
        <f>MID(C193, 6, 11)+Table1[[#This Row],[Day]]</f>
        <v>45525</v>
      </c>
      <c r="E193" s="15">
        <f>TIMEVALUE(MID(C193,17,9))</f>
        <v>0.52501157407407406</v>
      </c>
      <c r="F193" s="14">
        <f>_xlfn.NUMBERVALUE(MID(C193,26,6))/100</f>
        <v>8</v>
      </c>
      <c r="G193" s="14">
        <f>IF(Table1[[#This Row],[SHIFT]]&gt;0, Table1[[#This Row],[Time]]-TIME(Table1[[#This Row],[SHIFT]],0,0),Table1[[#This Row],[Time]]+TIME(ABS(Table1[[#This Row],[SHIFT]]),0,0))-Table1[[#This Row],[Day]]</f>
        <v>0.19167824074074075</v>
      </c>
      <c r="H193" s="10">
        <f>ROUND(IF(Table1[[#This Row],[SHIFT]]&gt;0, Table1[[#This Row],[Time]]-TIME(Table1[[#This Row],[SHIFT]],0,0),Table1[[#This Row],[Time]]+TIME(ABS(Table1[[#This Row],[SHIFT]]),0,0))-0.5, 0)</f>
        <v>0</v>
      </c>
    </row>
    <row r="194" spans="1:8" x14ac:dyDescent="0.2">
      <c r="A194" s="44" t="s">
        <v>671</v>
      </c>
      <c r="B194" s="47" t="s">
        <v>85</v>
      </c>
      <c r="C194" s="46" t="s">
        <v>834</v>
      </c>
      <c r="D194" s="12">
        <f>MID(C194, 6, 11)+Table1[[#This Row],[Day]]</f>
        <v>45525</v>
      </c>
      <c r="E194" s="15">
        <f>TIMEVALUE(MID(C194,17,9))</f>
        <v>0.23556712962962964</v>
      </c>
      <c r="F194" s="14">
        <f>_xlfn.NUMBERVALUE(MID(C194,26,6))/100</f>
        <v>0</v>
      </c>
      <c r="G194" s="14">
        <f>IF(Table1[[#This Row],[SHIFT]]&gt;0, Table1[[#This Row],[Time]]-TIME(Table1[[#This Row],[SHIFT]],0,0),Table1[[#This Row],[Time]]+TIME(ABS(Table1[[#This Row],[SHIFT]]),0,0))-Table1[[#This Row],[Day]]</f>
        <v>0.23556712962962964</v>
      </c>
      <c r="H194" s="10">
        <f>ROUND(IF(Table1[[#This Row],[SHIFT]]&gt;0, Table1[[#This Row],[Time]]-TIME(Table1[[#This Row],[SHIFT]],0,0),Table1[[#This Row],[Time]]+TIME(ABS(Table1[[#This Row],[SHIFT]]),0,0))-0.5, 0)</f>
        <v>0</v>
      </c>
    </row>
    <row r="195" spans="1:8" x14ac:dyDescent="0.2">
      <c r="A195" s="44" t="s">
        <v>663</v>
      </c>
      <c r="B195" s="45" t="s">
        <v>529</v>
      </c>
      <c r="C195" s="46" t="s">
        <v>664</v>
      </c>
      <c r="D195" s="12">
        <f>MID(C195, 6, 11)+Table1[[#This Row],[Day]]</f>
        <v>45523</v>
      </c>
      <c r="E195" s="13">
        <f>TIMEVALUE(MID(C195,17,9))</f>
        <v>0.3210763888888889</v>
      </c>
      <c r="F195" s="14">
        <f>_xlfn.NUMBERVALUE(MID(C195,26,6))/100</f>
        <v>0</v>
      </c>
      <c r="G195" s="14">
        <f>IF(Table1[[#This Row],[SHIFT]]&gt;0, Table1[[#This Row],[Time]]-TIME(Table1[[#This Row],[SHIFT]],0,0),Table1[[#This Row],[Time]]+TIME(ABS(Table1[[#This Row],[SHIFT]]),0,0))-Table1[[#This Row],[Day]]</f>
        <v>0.3210763888888889</v>
      </c>
      <c r="H195" s="10">
        <f>ROUND(IF(Table1[[#This Row],[SHIFT]]&gt;0, Table1[[#This Row],[Time]]-TIME(Table1[[#This Row],[SHIFT]],0,0),Table1[[#This Row],[Time]]+TIME(ABS(Table1[[#This Row],[SHIFT]]),0,0))-0.5, 0)</f>
        <v>0</v>
      </c>
    </row>
    <row r="196" spans="1:8" x14ac:dyDescent="0.2">
      <c r="A196" s="44" t="s">
        <v>663</v>
      </c>
      <c r="B196" s="47" t="s">
        <v>330</v>
      </c>
      <c r="C196" s="46" t="s">
        <v>868</v>
      </c>
      <c r="D196" s="12">
        <f>MID(C196, 6, 11)+Table1[[#This Row],[Day]]</f>
        <v>45524</v>
      </c>
      <c r="E196" s="13">
        <f>TIMEVALUE(MID(C196,17,9))</f>
        <v>0.58422453703703703</v>
      </c>
      <c r="F196" s="14">
        <f>_xlfn.NUMBERVALUE(MID(C196,26,6))/100</f>
        <v>0</v>
      </c>
      <c r="G196" s="14">
        <f>IF(Table1[[#This Row],[SHIFT]]&gt;0, Table1[[#This Row],[Time]]-TIME(Table1[[#This Row],[SHIFT]],0,0),Table1[[#This Row],[Time]]+TIME(ABS(Table1[[#This Row],[SHIFT]]),0,0))-Table1[[#This Row],[Day]]</f>
        <v>0.58422453703703703</v>
      </c>
      <c r="H196" s="10">
        <f>ROUND(IF(Table1[[#This Row],[SHIFT]]&gt;0, Table1[[#This Row],[Time]]-TIME(Table1[[#This Row],[SHIFT]],0,0),Table1[[#This Row],[Time]]+TIME(ABS(Table1[[#This Row],[SHIFT]]),0,0))-0.5, 0)</f>
        <v>0</v>
      </c>
    </row>
    <row r="197" spans="1:8" x14ac:dyDescent="0.2">
      <c r="A197" s="44" t="s">
        <v>663</v>
      </c>
      <c r="B197" s="47" t="s">
        <v>336</v>
      </c>
      <c r="C197" s="46" t="s">
        <v>853</v>
      </c>
      <c r="D197" s="12">
        <f>MID(C197, 6, 11)+Table1[[#This Row],[Day]]</f>
        <v>45524</v>
      </c>
      <c r="E197" s="13">
        <f>TIMEVALUE(MID(C197,17,9))</f>
        <v>0.80254629629629626</v>
      </c>
      <c r="F197" s="14">
        <f>_xlfn.NUMBERVALUE(MID(C197,26,6))/100</f>
        <v>0</v>
      </c>
      <c r="G197" s="14">
        <f>IF(Table1[[#This Row],[SHIFT]]&gt;0, Table1[[#This Row],[Time]]-TIME(Table1[[#This Row],[SHIFT]],0,0),Table1[[#This Row],[Time]]+TIME(ABS(Table1[[#This Row],[SHIFT]]),0,0))-Table1[[#This Row],[Day]]</f>
        <v>0.80254629629629626</v>
      </c>
      <c r="H197" s="10">
        <f>ROUND(IF(Table1[[#This Row],[SHIFT]]&gt;0, Table1[[#This Row],[Time]]-TIME(Table1[[#This Row],[SHIFT]],0,0),Table1[[#This Row],[Time]]+TIME(ABS(Table1[[#This Row],[SHIFT]]),0,0))-0.5, 0)</f>
        <v>0</v>
      </c>
    </row>
    <row r="198" spans="1:8" x14ac:dyDescent="0.2">
      <c r="A198" s="44" t="s">
        <v>663</v>
      </c>
      <c r="B198" s="47" t="s">
        <v>85</v>
      </c>
      <c r="C198" s="46" t="s">
        <v>827</v>
      </c>
      <c r="D198" s="12">
        <f>MID(C198, 6, 11)+Table1[[#This Row],[Day]]</f>
        <v>45525</v>
      </c>
      <c r="E198" s="15">
        <f>TIMEVALUE(MID(C198,17,9))</f>
        <v>0.33216435185185184</v>
      </c>
      <c r="F198" s="14">
        <f>_xlfn.NUMBERVALUE(MID(C198,26,6))/100</f>
        <v>0</v>
      </c>
      <c r="G198" s="14">
        <f>IF(Table1[[#This Row],[SHIFT]]&gt;0, Table1[[#This Row],[Time]]-TIME(Table1[[#This Row],[SHIFT]],0,0),Table1[[#This Row],[Time]]+TIME(ABS(Table1[[#This Row],[SHIFT]]),0,0))-Table1[[#This Row],[Day]]</f>
        <v>0.33216435185185184</v>
      </c>
      <c r="H198" s="10">
        <f>ROUND(IF(Table1[[#This Row],[SHIFT]]&gt;0, Table1[[#This Row],[Time]]-TIME(Table1[[#This Row],[SHIFT]],0,0),Table1[[#This Row],[Time]]+TIME(ABS(Table1[[#This Row],[SHIFT]]),0,0))-0.5, 0)</f>
        <v>0</v>
      </c>
    </row>
    <row r="199" spans="1:8" x14ac:dyDescent="0.2">
      <c r="A199" s="44" t="s">
        <v>663</v>
      </c>
      <c r="B199" s="47" t="s">
        <v>329</v>
      </c>
      <c r="C199" s="46" t="s">
        <v>905</v>
      </c>
      <c r="D199" s="12">
        <f>MID(C199, 6, 11)+Table1[[#This Row],[Day]]</f>
        <v>45525</v>
      </c>
      <c r="E199" s="13">
        <f>TIMEVALUE(MID(C199,17,9))</f>
        <v>0.83556712962962965</v>
      </c>
      <c r="F199" s="14">
        <f>_xlfn.NUMBERVALUE(MID(C199,26,6))/100</f>
        <v>8</v>
      </c>
      <c r="G199" s="14">
        <f>IF(Table1[[#This Row],[SHIFT]]&gt;0, Table1[[#This Row],[Time]]-TIME(Table1[[#This Row],[SHIFT]],0,0),Table1[[#This Row],[Time]]+TIME(ABS(Table1[[#This Row],[SHIFT]]),0,0))-Table1[[#This Row],[Day]]</f>
        <v>0.50223379629629639</v>
      </c>
      <c r="H199" s="10">
        <f>ROUND(IF(Table1[[#This Row],[SHIFT]]&gt;0, Table1[[#This Row],[Time]]-TIME(Table1[[#This Row],[SHIFT]],0,0),Table1[[#This Row],[Time]]+TIME(ABS(Table1[[#This Row],[SHIFT]]),0,0))-0.5, 0)</f>
        <v>0</v>
      </c>
    </row>
    <row r="200" spans="1:8" x14ac:dyDescent="0.2">
      <c r="A200" s="63" t="s">
        <v>663</v>
      </c>
      <c r="B200" s="64" t="s">
        <v>529</v>
      </c>
      <c r="C200" s="65" t="s">
        <v>982</v>
      </c>
      <c r="D200" s="12">
        <f>MID(C200, 6, 11)+Table1[[#This Row],[Day]]</f>
        <v>45525</v>
      </c>
      <c r="E200" s="13">
        <f>TIMEVALUE(MID(C200,17,9))</f>
        <v>0.87216435185185182</v>
      </c>
      <c r="F200" s="14">
        <f>_xlfn.NUMBERVALUE(MID(C200,26,6))/100</f>
        <v>0</v>
      </c>
      <c r="G200" s="14">
        <f>IF(Table1[[#This Row],[SHIFT]]&gt;0, Table1[[#This Row],[Time]]-TIME(Table1[[#This Row],[SHIFT]],0,0),Table1[[#This Row],[Time]]+TIME(ABS(Table1[[#This Row],[SHIFT]]),0,0))-Table1[[#This Row],[Day]]</f>
        <v>0.87216435185185182</v>
      </c>
      <c r="H200" s="10">
        <f>ROUND(IF(Table1[[#This Row],[SHIFT]]&gt;0, Table1[[#This Row],[Time]]-TIME(Table1[[#This Row],[SHIFT]],0,0),Table1[[#This Row],[Time]]+TIME(ABS(Table1[[#This Row],[SHIFT]]),0,0))-0.5, 0)</f>
        <v>0</v>
      </c>
    </row>
    <row r="201" spans="1:8" x14ac:dyDescent="0.2">
      <c r="A201" s="44" t="s">
        <v>669</v>
      </c>
      <c r="B201" s="45" t="s">
        <v>529</v>
      </c>
      <c r="C201" s="46" t="s">
        <v>670</v>
      </c>
      <c r="D201" s="12">
        <f>MID(C201, 6, 11)+Table1[[#This Row],[Day]]</f>
        <v>45523</v>
      </c>
      <c r="E201" s="15">
        <f>TIMEVALUE(MID(C201,17,9))</f>
        <v>0.32046296296296295</v>
      </c>
      <c r="F201" s="14">
        <f>_xlfn.NUMBERVALUE(MID(C201,26,6))/100</f>
        <v>0</v>
      </c>
      <c r="G201" s="14">
        <f>IF(Table1[[#This Row],[SHIFT]]&gt;0, Table1[[#This Row],[Time]]-TIME(Table1[[#This Row],[SHIFT]],0,0),Table1[[#This Row],[Time]]+TIME(ABS(Table1[[#This Row],[SHIFT]]),0,0))-Table1[[#This Row],[Day]]</f>
        <v>0.32046296296296295</v>
      </c>
      <c r="H201" s="10">
        <f>ROUND(IF(Table1[[#This Row],[SHIFT]]&gt;0, Table1[[#This Row],[Time]]-TIME(Table1[[#This Row],[SHIFT]],0,0),Table1[[#This Row],[Time]]+TIME(ABS(Table1[[#This Row],[SHIFT]]),0,0))-0.5, 0)</f>
        <v>0</v>
      </c>
    </row>
    <row r="202" spans="1:8" x14ac:dyDescent="0.2">
      <c r="A202" s="44" t="s">
        <v>669</v>
      </c>
      <c r="B202" s="47" t="s">
        <v>85</v>
      </c>
      <c r="C202" s="46" t="s">
        <v>610</v>
      </c>
      <c r="D202" s="12">
        <f>MID(C202, 6, 11)+Table1[[#This Row],[Day]]</f>
        <v>45523</v>
      </c>
      <c r="E202" s="13">
        <f>TIMEVALUE(MID(C202,17,9))</f>
        <v>0.6701273148148148</v>
      </c>
      <c r="F202" s="14">
        <f>_xlfn.NUMBERVALUE(MID(C202,26,6))/100</f>
        <v>0</v>
      </c>
      <c r="G202" s="14">
        <f>IF(Table1[[#This Row],[SHIFT]]&gt;0, Table1[[#This Row],[Time]]-TIME(Table1[[#This Row],[SHIFT]],0,0),Table1[[#This Row],[Time]]+TIME(ABS(Table1[[#This Row],[SHIFT]]),0,0))-Table1[[#This Row],[Day]]</f>
        <v>0.6701273148148148</v>
      </c>
      <c r="H202" s="10">
        <f>ROUND(IF(Table1[[#This Row],[SHIFT]]&gt;0, Table1[[#This Row],[Time]]-TIME(Table1[[#This Row],[SHIFT]],0,0),Table1[[#This Row],[Time]]+TIME(ABS(Table1[[#This Row],[SHIFT]]),0,0))-0.5, 0)</f>
        <v>0</v>
      </c>
    </row>
    <row r="203" spans="1:8" x14ac:dyDescent="0.2">
      <c r="A203" s="44" t="s">
        <v>669</v>
      </c>
      <c r="B203" s="47" t="s">
        <v>330</v>
      </c>
      <c r="C203" s="46" t="s">
        <v>738</v>
      </c>
      <c r="D203" s="12">
        <f>MID(C203, 6, 11)+Table1[[#This Row],[Day]]</f>
        <v>45524</v>
      </c>
      <c r="E203" s="15">
        <f>TIMEVALUE(MID(C203,17,9))</f>
        <v>0.46606481481481482</v>
      </c>
      <c r="F203" s="14">
        <f>_xlfn.NUMBERVALUE(MID(C203,26,6))/100</f>
        <v>0</v>
      </c>
      <c r="G203" s="14">
        <f>IF(Table1[[#This Row],[SHIFT]]&gt;0, Table1[[#This Row],[Time]]-TIME(Table1[[#This Row],[SHIFT]],0,0),Table1[[#This Row],[Time]]+TIME(ABS(Table1[[#This Row],[SHIFT]]),0,0))-Table1[[#This Row],[Day]]</f>
        <v>0.46606481481481482</v>
      </c>
      <c r="H203" s="10">
        <f>ROUND(IF(Table1[[#This Row],[SHIFT]]&gt;0, Table1[[#This Row],[Time]]-TIME(Table1[[#This Row],[SHIFT]],0,0),Table1[[#This Row],[Time]]+TIME(ABS(Table1[[#This Row],[SHIFT]]),0,0))-0.5, 0)</f>
        <v>0</v>
      </c>
    </row>
    <row r="204" spans="1:8" x14ac:dyDescent="0.2">
      <c r="A204" s="44" t="s">
        <v>669</v>
      </c>
      <c r="B204" s="47" t="s">
        <v>531</v>
      </c>
      <c r="C204" s="46" t="s">
        <v>873</v>
      </c>
      <c r="D204" s="12">
        <f>MID(C204, 6, 11)+Table1[[#This Row],[Day]]</f>
        <v>45524</v>
      </c>
      <c r="E204" s="15">
        <f>TIMEVALUE(MID(C204,17,9))</f>
        <v>0.52937500000000004</v>
      </c>
      <c r="F204" s="14">
        <f>_xlfn.NUMBERVALUE(MID(C204,26,6))/100</f>
        <v>0</v>
      </c>
      <c r="G204" s="14">
        <f>IF(Table1[[#This Row],[SHIFT]]&gt;0, Table1[[#This Row],[Time]]-TIME(Table1[[#This Row],[SHIFT]],0,0),Table1[[#This Row],[Time]]+TIME(ABS(Table1[[#This Row],[SHIFT]]),0,0))-Table1[[#This Row],[Day]]</f>
        <v>0.52937500000000004</v>
      </c>
      <c r="H204" s="10">
        <f>ROUND(IF(Table1[[#This Row],[SHIFT]]&gt;0, Table1[[#This Row],[Time]]-TIME(Table1[[#This Row],[SHIFT]],0,0),Table1[[#This Row],[Time]]+TIME(ABS(Table1[[#This Row],[SHIFT]]),0,0))-0.5, 0)</f>
        <v>0</v>
      </c>
    </row>
    <row r="205" spans="1:8" x14ac:dyDescent="0.2">
      <c r="A205" s="44" t="s">
        <v>669</v>
      </c>
      <c r="B205" s="47" t="s">
        <v>859</v>
      </c>
      <c r="C205" s="46" t="s">
        <v>860</v>
      </c>
      <c r="D205" s="12">
        <f>MID(C205, 6, 11)+Table1[[#This Row],[Day]]</f>
        <v>45524</v>
      </c>
      <c r="E205" s="13">
        <f>TIMEVALUE(MID(C205,17,9))</f>
        <v>0.66986111111111113</v>
      </c>
      <c r="F205" s="14">
        <f>_xlfn.NUMBERVALUE(MID(C205,26,6))/100</f>
        <v>0</v>
      </c>
      <c r="G205" s="14">
        <f>IF(Table1[[#This Row],[SHIFT]]&gt;0, Table1[[#This Row],[Time]]-TIME(Table1[[#This Row],[SHIFT]],0,0),Table1[[#This Row],[Time]]+TIME(ABS(Table1[[#This Row],[SHIFT]]),0,0))-Table1[[#This Row],[Day]]</f>
        <v>0.66986111111111113</v>
      </c>
      <c r="H205" s="10">
        <f>ROUND(IF(Table1[[#This Row],[SHIFT]]&gt;0, Table1[[#This Row],[Time]]-TIME(Table1[[#This Row],[SHIFT]],0,0),Table1[[#This Row],[Time]]+TIME(ABS(Table1[[#This Row],[SHIFT]]),0,0))-0.5, 0)</f>
        <v>0</v>
      </c>
    </row>
    <row r="206" spans="1:8" x14ac:dyDescent="0.2">
      <c r="A206" s="44" t="s">
        <v>669</v>
      </c>
      <c r="B206" s="47" t="s">
        <v>330</v>
      </c>
      <c r="C206" s="46" t="s">
        <v>856</v>
      </c>
      <c r="D206" s="12">
        <f>MID(C206, 6, 11)+Table1[[#This Row],[Day]]</f>
        <v>45524</v>
      </c>
      <c r="E206" s="15">
        <f>TIMEVALUE(MID(C206,17,9))</f>
        <v>0.73106481481481478</v>
      </c>
      <c r="F206" s="14">
        <f>_xlfn.NUMBERVALUE(MID(C206,26,6))/100</f>
        <v>0</v>
      </c>
      <c r="G206" s="14">
        <f>IF(Table1[[#This Row],[SHIFT]]&gt;0, Table1[[#This Row],[Time]]-TIME(Table1[[#This Row],[SHIFT]],0,0),Table1[[#This Row],[Time]]+TIME(ABS(Table1[[#This Row],[SHIFT]]),0,0))-Table1[[#This Row],[Day]]</f>
        <v>0.73106481481481478</v>
      </c>
      <c r="H206" s="10">
        <f>ROUND(IF(Table1[[#This Row],[SHIFT]]&gt;0, Table1[[#This Row],[Time]]-TIME(Table1[[#This Row],[SHIFT]],0,0),Table1[[#This Row],[Time]]+TIME(ABS(Table1[[#This Row],[SHIFT]]),0,0))-0.5, 0)</f>
        <v>0</v>
      </c>
    </row>
    <row r="207" spans="1:8" x14ac:dyDescent="0.2">
      <c r="A207" s="44" t="s">
        <v>669</v>
      </c>
      <c r="B207" s="47" t="s">
        <v>529</v>
      </c>
      <c r="C207" s="46" t="s">
        <v>804</v>
      </c>
      <c r="D207" s="12">
        <f>MID(C207, 6, 11)+Table1[[#This Row],[Day]]</f>
        <v>45525</v>
      </c>
      <c r="E207" s="13">
        <f>TIMEVALUE(MID(C207,17,9))</f>
        <v>0.47892361111111109</v>
      </c>
      <c r="F207" s="14">
        <f>_xlfn.NUMBERVALUE(MID(C207,26,6))/100</f>
        <v>0</v>
      </c>
      <c r="G207" s="14">
        <f>IF(Table1[[#This Row],[SHIFT]]&gt;0, Table1[[#This Row],[Time]]-TIME(Table1[[#This Row],[SHIFT]],0,0),Table1[[#This Row],[Time]]+TIME(ABS(Table1[[#This Row],[SHIFT]]),0,0))-Table1[[#This Row],[Day]]</f>
        <v>0.47892361111111109</v>
      </c>
      <c r="H207" s="10">
        <f>ROUND(IF(Table1[[#This Row],[SHIFT]]&gt;0, Table1[[#This Row],[Time]]-TIME(Table1[[#This Row],[SHIFT]],0,0),Table1[[#This Row],[Time]]+TIME(ABS(Table1[[#This Row],[SHIFT]]),0,0))-0.5, 0)</f>
        <v>0</v>
      </c>
    </row>
    <row r="208" spans="1:8" x14ac:dyDescent="0.2">
      <c r="A208" s="44" t="s">
        <v>669</v>
      </c>
      <c r="B208" s="45" t="s">
        <v>330</v>
      </c>
      <c r="C208" s="46" t="s">
        <v>907</v>
      </c>
      <c r="D208" s="12">
        <f>MID(C208, 6, 11)+Table1[[#This Row],[Day]]</f>
        <v>45525</v>
      </c>
      <c r="E208" s="15">
        <f>TIMEVALUE(MID(C208,17,9))</f>
        <v>0.49234953703703704</v>
      </c>
      <c r="F208" s="14">
        <f>_xlfn.NUMBERVALUE(MID(C208,26,6))/100</f>
        <v>0</v>
      </c>
      <c r="G208" s="14">
        <f>IF(Table1[[#This Row],[SHIFT]]&gt;0, Table1[[#This Row],[Time]]-TIME(Table1[[#This Row],[SHIFT]],0,0),Table1[[#This Row],[Time]]+TIME(ABS(Table1[[#This Row],[SHIFT]]),0,0))-Table1[[#This Row],[Day]]</f>
        <v>0.49234953703703704</v>
      </c>
      <c r="H208" s="10">
        <f>ROUND(IF(Table1[[#This Row],[SHIFT]]&gt;0, Table1[[#This Row],[Time]]-TIME(Table1[[#This Row],[SHIFT]],0,0),Table1[[#This Row],[Time]]+TIME(ABS(Table1[[#This Row],[SHIFT]]),0,0))-0.5, 0)</f>
        <v>0</v>
      </c>
    </row>
    <row r="209" spans="1:8" x14ac:dyDescent="0.2">
      <c r="A209" s="44" t="s">
        <v>669</v>
      </c>
      <c r="B209" s="47" t="s">
        <v>85</v>
      </c>
      <c r="C209" s="46" t="s">
        <v>903</v>
      </c>
      <c r="D209" s="12">
        <f>MID(C209, 6, 11)+Table1[[#This Row],[Day]]</f>
        <v>45525</v>
      </c>
      <c r="E209" s="15">
        <f>TIMEVALUE(MID(C209,17,9))</f>
        <v>0.50586805555555558</v>
      </c>
      <c r="F209" s="14">
        <f>_xlfn.NUMBERVALUE(MID(C209,26,6))/100</f>
        <v>0</v>
      </c>
      <c r="G209" s="14">
        <f>IF(Table1[[#This Row],[SHIFT]]&gt;0, Table1[[#This Row],[Time]]-TIME(Table1[[#This Row],[SHIFT]],0,0),Table1[[#This Row],[Time]]+TIME(ABS(Table1[[#This Row],[SHIFT]]),0,0))-Table1[[#This Row],[Day]]</f>
        <v>0.50586805555555558</v>
      </c>
      <c r="H209" s="10">
        <f>ROUND(IF(Table1[[#This Row],[SHIFT]]&gt;0, Table1[[#This Row],[Time]]-TIME(Table1[[#This Row],[SHIFT]],0,0),Table1[[#This Row],[Time]]+TIME(ABS(Table1[[#This Row],[SHIFT]]),0,0))-0.5, 0)</f>
        <v>0</v>
      </c>
    </row>
    <row r="210" spans="1:8" x14ac:dyDescent="0.2">
      <c r="A210" s="44" t="s">
        <v>669</v>
      </c>
      <c r="B210" s="47" t="s">
        <v>330</v>
      </c>
      <c r="C210" s="46" t="s">
        <v>902</v>
      </c>
      <c r="D210" s="12">
        <f>MID(C210, 6, 11)+Table1[[#This Row],[Day]]</f>
        <v>45525</v>
      </c>
      <c r="E210" s="15">
        <f>TIMEVALUE(MID(C210,17,9))</f>
        <v>0.51386574074074076</v>
      </c>
      <c r="F210" s="14">
        <f>_xlfn.NUMBERVALUE(MID(C210,26,6))/100</f>
        <v>0</v>
      </c>
      <c r="G210" s="14">
        <f>IF(Table1[[#This Row],[SHIFT]]&gt;0, Table1[[#This Row],[Time]]-TIME(Table1[[#This Row],[SHIFT]],0,0),Table1[[#This Row],[Time]]+TIME(ABS(Table1[[#This Row],[SHIFT]]),0,0))-Table1[[#This Row],[Day]]</f>
        <v>0.51386574074074076</v>
      </c>
      <c r="H210" s="10">
        <f>ROUND(IF(Table1[[#This Row],[SHIFT]]&gt;0, Table1[[#This Row],[Time]]-TIME(Table1[[#This Row],[SHIFT]],0,0),Table1[[#This Row],[Time]]+TIME(ABS(Table1[[#This Row],[SHIFT]]),0,0))-0.5, 0)</f>
        <v>0</v>
      </c>
    </row>
    <row r="211" spans="1:8" x14ac:dyDescent="0.2">
      <c r="A211" s="63" t="s">
        <v>669</v>
      </c>
      <c r="B211" s="64" t="s">
        <v>85</v>
      </c>
      <c r="C211" s="65" t="s">
        <v>1021</v>
      </c>
      <c r="D211" s="12">
        <f>MID(C211, 6, 11)+Table1[[#This Row],[Day]]</f>
        <v>45526</v>
      </c>
      <c r="E211" s="13">
        <f>TIMEVALUE(MID(C211,17,9))</f>
        <v>0.3865277777777778</v>
      </c>
      <c r="F211" s="14">
        <f>_xlfn.NUMBERVALUE(MID(C211,26,6))/100</f>
        <v>0</v>
      </c>
      <c r="G211" s="14">
        <f>IF(Table1[[#This Row],[SHIFT]]&gt;0, Table1[[#This Row],[Time]]-TIME(Table1[[#This Row],[SHIFT]],0,0),Table1[[#This Row],[Time]]+TIME(ABS(Table1[[#This Row],[SHIFT]]),0,0))-Table1[[#This Row],[Day]]</f>
        <v>0.3865277777777778</v>
      </c>
      <c r="H211" s="10">
        <f>ROUND(IF(Table1[[#This Row],[SHIFT]]&gt;0, Table1[[#This Row],[Time]]-TIME(Table1[[#This Row],[SHIFT]],0,0),Table1[[#This Row],[Time]]+TIME(ABS(Table1[[#This Row],[SHIFT]]),0,0))-0.5, 0)</f>
        <v>0</v>
      </c>
    </row>
    <row r="212" spans="1:8" x14ac:dyDescent="0.2">
      <c r="A212" s="63" t="s">
        <v>669</v>
      </c>
      <c r="B212" s="64" t="s">
        <v>330</v>
      </c>
      <c r="C212" s="65" t="s">
        <v>1015</v>
      </c>
      <c r="D212" s="12">
        <f>MID(C212, 6, 11)+Table1[[#This Row],[Day]]</f>
        <v>45526</v>
      </c>
      <c r="E212" s="13">
        <f>TIMEVALUE(MID(C212,17,9))</f>
        <v>0.42041666666666666</v>
      </c>
      <c r="F212" s="14">
        <f>_xlfn.NUMBERVALUE(MID(C212,26,6))/100</f>
        <v>0</v>
      </c>
      <c r="G212" s="14">
        <f>IF(Table1[[#This Row],[SHIFT]]&gt;0, Table1[[#This Row],[Time]]-TIME(Table1[[#This Row],[SHIFT]],0,0),Table1[[#This Row],[Time]]+TIME(ABS(Table1[[#This Row],[SHIFT]]),0,0))-Table1[[#This Row],[Day]]</f>
        <v>0.42041666666666666</v>
      </c>
      <c r="H212" s="10">
        <f>ROUND(IF(Table1[[#This Row],[SHIFT]]&gt;0, Table1[[#This Row],[Time]]-TIME(Table1[[#This Row],[SHIFT]],0,0),Table1[[#This Row],[Time]]+TIME(ABS(Table1[[#This Row],[SHIFT]]),0,0))-0.5, 0)</f>
        <v>0</v>
      </c>
    </row>
    <row r="213" spans="1:8" x14ac:dyDescent="0.2">
      <c r="A213" s="63" t="s">
        <v>669</v>
      </c>
      <c r="B213" s="64" t="s">
        <v>85</v>
      </c>
      <c r="C213" s="65" t="s">
        <v>1013</v>
      </c>
      <c r="D213" s="12">
        <f>MID(C213, 6, 11)+Table1[[#This Row],[Day]]</f>
        <v>45526</v>
      </c>
      <c r="E213" s="13">
        <f>TIMEVALUE(MID(C213,17,9))</f>
        <v>0.43017361111111113</v>
      </c>
      <c r="F213" s="14">
        <f>_xlfn.NUMBERVALUE(MID(C213,26,6))/100</f>
        <v>0</v>
      </c>
      <c r="G213" s="14">
        <f>IF(Table1[[#This Row],[SHIFT]]&gt;0, Table1[[#This Row],[Time]]-TIME(Table1[[#This Row],[SHIFT]],0,0),Table1[[#This Row],[Time]]+TIME(ABS(Table1[[#This Row],[SHIFT]]),0,0))-Table1[[#This Row],[Day]]</f>
        <v>0.43017361111111113</v>
      </c>
      <c r="H213" s="10">
        <f>ROUND(IF(Table1[[#This Row],[SHIFT]]&gt;0, Table1[[#This Row],[Time]]-TIME(Table1[[#This Row],[SHIFT]],0,0),Table1[[#This Row],[Time]]+TIME(ABS(Table1[[#This Row],[SHIFT]]),0,0))-0.5, 0)</f>
        <v>0</v>
      </c>
    </row>
    <row r="214" spans="1:8" ht="12" thickBot="1" x14ac:dyDescent="0.25">
      <c r="A214" s="67" t="s">
        <v>669</v>
      </c>
      <c r="B214" s="68" t="s">
        <v>330</v>
      </c>
      <c r="C214" s="69" t="s">
        <v>1000</v>
      </c>
      <c r="D214" s="12">
        <f>MID(C214, 6, 11)+Table1[[#This Row],[Day]]</f>
        <v>45526</v>
      </c>
      <c r="E214" s="15">
        <f>TIMEVALUE(MID(C214,17,9))</f>
        <v>0.49633101851851852</v>
      </c>
      <c r="F214" s="14">
        <f>_xlfn.NUMBERVALUE(MID(C214,26,6))/100</f>
        <v>0</v>
      </c>
      <c r="G214" s="14">
        <f>IF(Table1[[#This Row],[SHIFT]]&gt;0, Table1[[#This Row],[Time]]-TIME(Table1[[#This Row],[SHIFT]],0,0),Table1[[#This Row],[Time]]+TIME(ABS(Table1[[#This Row],[SHIFT]]),0,0))-Table1[[#This Row],[Day]]</f>
        <v>0.49633101851851852</v>
      </c>
      <c r="H214" s="10">
        <f>ROUND(IF(Table1[[#This Row],[SHIFT]]&gt;0, Table1[[#This Row],[Time]]-TIME(Table1[[#This Row],[SHIFT]],0,0),Table1[[#This Row],[Time]]+TIME(ABS(Table1[[#This Row],[SHIFT]]),0,0))-0.5, 0)</f>
        <v>0</v>
      </c>
    </row>
    <row r="215" spans="1:8" x14ac:dyDescent="0.2">
      <c r="A215" s="44" t="s">
        <v>677</v>
      </c>
      <c r="B215" s="47" t="s">
        <v>529</v>
      </c>
      <c r="C215" s="46" t="s">
        <v>678</v>
      </c>
      <c r="D215" s="12">
        <f>MID(C215, 6, 11)+Table1[[#This Row],[Day]]</f>
        <v>45523</v>
      </c>
      <c r="E215" s="13">
        <f>TIMEVALUE(MID(C215,17,9))</f>
        <v>0.31953703703703706</v>
      </c>
      <c r="F215" s="14">
        <f>_xlfn.NUMBERVALUE(MID(C215,26,6))/100</f>
        <v>0</v>
      </c>
      <c r="G215" s="14">
        <f>IF(Table1[[#This Row],[SHIFT]]&gt;0, Table1[[#This Row],[Time]]-TIME(Table1[[#This Row],[SHIFT]],0,0),Table1[[#This Row],[Time]]+TIME(ABS(Table1[[#This Row],[SHIFT]]),0,0))-Table1[[#This Row],[Day]]</f>
        <v>0.31953703703703706</v>
      </c>
      <c r="H215" s="10">
        <f>ROUND(IF(Table1[[#This Row],[SHIFT]]&gt;0, Table1[[#This Row],[Time]]-TIME(Table1[[#This Row],[SHIFT]],0,0),Table1[[#This Row],[Time]]+TIME(ABS(Table1[[#This Row],[SHIFT]]),0,0))-0.5, 0)</f>
        <v>0</v>
      </c>
    </row>
    <row r="216" spans="1:8" x14ac:dyDescent="0.2">
      <c r="A216" s="44" t="s">
        <v>677</v>
      </c>
      <c r="B216" s="47" t="s">
        <v>329</v>
      </c>
      <c r="C216" s="46" t="s">
        <v>871</v>
      </c>
      <c r="D216" s="12">
        <f>MID(C216, 6, 11)+Table1[[#This Row],[Day]]</f>
        <v>45524</v>
      </c>
      <c r="E216" s="15">
        <f>TIMEVALUE(MID(C216,17,9))</f>
        <v>0.89824074074074078</v>
      </c>
      <c r="F216" s="14">
        <f>_xlfn.NUMBERVALUE(MID(C216,26,6))/100</f>
        <v>8</v>
      </c>
      <c r="G216" s="14">
        <f>IF(Table1[[#This Row],[SHIFT]]&gt;0, Table1[[#This Row],[Time]]-TIME(Table1[[#This Row],[SHIFT]],0,0),Table1[[#This Row],[Time]]+TIME(ABS(Table1[[#This Row],[SHIFT]]),0,0))-Table1[[#This Row],[Day]]</f>
        <v>0.56490740740740741</v>
      </c>
      <c r="H216" s="10">
        <f>ROUND(IF(Table1[[#This Row],[SHIFT]]&gt;0, Table1[[#This Row],[Time]]-TIME(Table1[[#This Row],[SHIFT]],0,0),Table1[[#This Row],[Time]]+TIME(ABS(Table1[[#This Row],[SHIFT]]),0,0))-0.5, 0)</f>
        <v>0</v>
      </c>
    </row>
    <row r="217" spans="1:8" x14ac:dyDescent="0.2">
      <c r="A217" s="44" t="s">
        <v>677</v>
      </c>
      <c r="B217" s="45" t="s">
        <v>330</v>
      </c>
      <c r="C217" s="46" t="s">
        <v>865</v>
      </c>
      <c r="D217" s="12">
        <f>MID(C217, 6, 11)+Table1[[#This Row],[Day]]</f>
        <v>45524</v>
      </c>
      <c r="E217" s="15">
        <f>TIMEVALUE(MID(C217,17,9))</f>
        <v>0.60425925925925927</v>
      </c>
      <c r="F217" s="14">
        <f>_xlfn.NUMBERVALUE(MID(C217,26,6))/100</f>
        <v>0</v>
      </c>
      <c r="G217" s="14">
        <f>IF(Table1[[#This Row],[SHIFT]]&gt;0, Table1[[#This Row],[Time]]-TIME(Table1[[#This Row],[SHIFT]],0,0),Table1[[#This Row],[Time]]+TIME(ABS(Table1[[#This Row],[SHIFT]]),0,0))-Table1[[#This Row],[Day]]</f>
        <v>0.60425925925925927</v>
      </c>
      <c r="H217" s="10">
        <f>ROUND(IF(Table1[[#This Row],[SHIFT]]&gt;0, Table1[[#This Row],[Time]]-TIME(Table1[[#This Row],[SHIFT]],0,0),Table1[[#This Row],[Time]]+TIME(ABS(Table1[[#This Row],[SHIFT]]),0,0))-0.5, 0)</f>
        <v>0</v>
      </c>
    </row>
    <row r="218" spans="1:8" x14ac:dyDescent="0.2">
      <c r="A218" s="44" t="s">
        <v>677</v>
      </c>
      <c r="B218" s="47" t="s">
        <v>329</v>
      </c>
      <c r="C218" s="46" t="s">
        <v>858</v>
      </c>
      <c r="D218" s="12">
        <f>MID(C218, 6, 11)+Table1[[#This Row],[Day]]</f>
        <v>45524</v>
      </c>
      <c r="E218" s="15">
        <f>TIMEVALUE(MID(C218,17,9))</f>
        <v>1.03125E-2</v>
      </c>
      <c r="F218" s="14">
        <f>_xlfn.NUMBERVALUE(MID(C218,26,6))/100</f>
        <v>8</v>
      </c>
      <c r="G218" s="14">
        <f>IF(Table1[[#This Row],[SHIFT]]&gt;0, Table1[[#This Row],[Time]]-TIME(Table1[[#This Row],[SHIFT]],0,0),Table1[[#This Row],[Time]]+TIME(ABS(Table1[[#This Row],[SHIFT]]),0,0))-Table1[[#This Row],[Day]]</f>
        <v>0.67697916666666669</v>
      </c>
      <c r="H218" s="10">
        <f>ROUND(IF(Table1[[#This Row],[SHIFT]]&gt;0, Table1[[#This Row],[Time]]-TIME(Table1[[#This Row],[SHIFT]],0,0),Table1[[#This Row],[Time]]+TIME(ABS(Table1[[#This Row],[SHIFT]]),0,0))-0.5, 0)</f>
        <v>-1</v>
      </c>
    </row>
    <row r="219" spans="1:8" x14ac:dyDescent="0.2">
      <c r="A219" s="44" t="s">
        <v>677</v>
      </c>
      <c r="B219" s="47" t="s">
        <v>329</v>
      </c>
      <c r="C219" s="46" t="s">
        <v>857</v>
      </c>
      <c r="D219" s="12">
        <f>MID(C219, 6, 11)+Table1[[#This Row],[Day]]</f>
        <v>45524</v>
      </c>
      <c r="E219" s="15">
        <f>TIMEVALUE(MID(C219,17,9))</f>
        <v>1.3229166666666667E-2</v>
      </c>
      <c r="F219" s="14">
        <f>_xlfn.NUMBERVALUE(MID(C219,26,6))/100</f>
        <v>8</v>
      </c>
      <c r="G219" s="14">
        <f>IF(Table1[[#This Row],[SHIFT]]&gt;0, Table1[[#This Row],[Time]]-TIME(Table1[[#This Row],[SHIFT]],0,0),Table1[[#This Row],[Time]]+TIME(ABS(Table1[[#This Row],[SHIFT]]),0,0))-Table1[[#This Row],[Day]]</f>
        <v>0.67989583333333337</v>
      </c>
      <c r="H219" s="10">
        <f>ROUND(IF(Table1[[#This Row],[SHIFT]]&gt;0, Table1[[#This Row],[Time]]-TIME(Table1[[#This Row],[SHIFT]],0,0),Table1[[#This Row],[Time]]+TIME(ABS(Table1[[#This Row],[SHIFT]]),0,0))-0.5, 0)</f>
        <v>-1</v>
      </c>
    </row>
    <row r="220" spans="1:8" x14ac:dyDescent="0.2">
      <c r="A220" s="44" t="s">
        <v>677</v>
      </c>
      <c r="B220" s="47" t="s">
        <v>85</v>
      </c>
      <c r="C220" s="46" t="s">
        <v>825</v>
      </c>
      <c r="D220" s="12">
        <f>MID(C220, 6, 11)+Table1[[#This Row],[Day]]</f>
        <v>45525</v>
      </c>
      <c r="E220" s="13">
        <f>TIMEVALUE(MID(C220,17,9))</f>
        <v>0.35596064814814815</v>
      </c>
      <c r="F220" s="14">
        <f>_xlfn.NUMBERVALUE(MID(C220,26,6))/100</f>
        <v>0</v>
      </c>
      <c r="G220" s="14">
        <f>IF(Table1[[#This Row],[SHIFT]]&gt;0, Table1[[#This Row],[Time]]-TIME(Table1[[#This Row],[SHIFT]],0,0),Table1[[#This Row],[Time]]+TIME(ABS(Table1[[#This Row],[SHIFT]]),0,0))-Table1[[#This Row],[Day]]</f>
        <v>0.35596064814814815</v>
      </c>
      <c r="H220" s="10">
        <f>ROUND(IF(Table1[[#This Row],[SHIFT]]&gt;0, Table1[[#This Row],[Time]]-TIME(Table1[[#This Row],[SHIFT]],0,0),Table1[[#This Row],[Time]]+TIME(ABS(Table1[[#This Row],[SHIFT]]),0,0))-0.5, 0)</f>
        <v>0</v>
      </c>
    </row>
    <row r="221" spans="1:8" x14ac:dyDescent="0.2">
      <c r="A221" s="63" t="s">
        <v>628</v>
      </c>
      <c r="B221" s="66" t="s">
        <v>529</v>
      </c>
      <c r="C221" s="65" t="s">
        <v>629</v>
      </c>
      <c r="D221" s="12">
        <f>MID(C221, 6, 11)+Table1[[#This Row],[Day]]</f>
        <v>45523</v>
      </c>
      <c r="E221" s="13">
        <f>TIMEVALUE(MID(C221,17,9))</f>
        <v>0.44644675925925925</v>
      </c>
      <c r="F221" s="14">
        <f>_xlfn.NUMBERVALUE(MID(C221,26,6))/100</f>
        <v>0</v>
      </c>
      <c r="G221" s="14">
        <f>IF(Table1[[#This Row],[SHIFT]]&gt;0, Table1[[#This Row],[Time]]-TIME(Table1[[#This Row],[SHIFT]],0,0),Table1[[#This Row],[Time]]+TIME(ABS(Table1[[#This Row],[SHIFT]]),0,0))-Table1[[#This Row],[Day]]</f>
        <v>0.44644675925925925</v>
      </c>
      <c r="H221" s="10">
        <f>ROUND(IF(Table1[[#This Row],[SHIFT]]&gt;0, Table1[[#This Row],[Time]]-TIME(Table1[[#This Row],[SHIFT]],0,0),Table1[[#This Row],[Time]]+TIME(ABS(Table1[[#This Row],[SHIFT]]),0,0))-0.5, 0)</f>
        <v>0</v>
      </c>
    </row>
    <row r="222" spans="1:8" ht="12" thickBot="1" x14ac:dyDescent="0.25">
      <c r="A222" s="67" t="s">
        <v>628</v>
      </c>
      <c r="B222" s="68" t="s">
        <v>593</v>
      </c>
      <c r="C222" s="69" t="s">
        <v>990</v>
      </c>
      <c r="D222" s="12">
        <f>MID(C222, 6, 11)+Table1[[#This Row],[Day]]</f>
        <v>45525</v>
      </c>
      <c r="E222" s="15">
        <f>TIMEVALUE(MID(C222,17,9))</f>
        <v>0.63406249999999997</v>
      </c>
      <c r="F222" s="14">
        <f>_xlfn.NUMBERVALUE(MID(C222,26,6))/100</f>
        <v>0</v>
      </c>
      <c r="G222" s="14">
        <f>IF(Table1[[#This Row],[SHIFT]]&gt;0, Table1[[#This Row],[Time]]-TIME(Table1[[#This Row],[SHIFT]],0,0),Table1[[#This Row],[Time]]+TIME(ABS(Table1[[#This Row],[SHIFT]]),0,0))-Table1[[#This Row],[Day]]</f>
        <v>0.63406249999999997</v>
      </c>
      <c r="H222" s="10">
        <f>ROUND(IF(Table1[[#This Row],[SHIFT]]&gt;0, Table1[[#This Row],[Time]]-TIME(Table1[[#This Row],[SHIFT]],0,0),Table1[[#This Row],[Time]]+TIME(ABS(Table1[[#This Row],[SHIFT]]),0,0))-0.5, 0)</f>
        <v>0</v>
      </c>
    </row>
    <row r="223" spans="1:8" ht="12" thickBot="1" x14ac:dyDescent="0.25">
      <c r="A223" s="67" t="s">
        <v>628</v>
      </c>
      <c r="B223" s="68" t="s">
        <v>988</v>
      </c>
      <c r="C223" s="69" t="s">
        <v>989</v>
      </c>
      <c r="D223" s="12">
        <f>MID(C223, 6, 11)+Table1[[#This Row],[Day]]</f>
        <v>45525</v>
      </c>
      <c r="E223" s="13">
        <f>TIMEVALUE(MID(C223,17,9))</f>
        <v>0.70599537037037041</v>
      </c>
      <c r="F223" s="14">
        <f>_xlfn.NUMBERVALUE(MID(C223,26,6))/100</f>
        <v>0</v>
      </c>
      <c r="G223" s="14">
        <f>IF(Table1[[#This Row],[SHIFT]]&gt;0, Table1[[#This Row],[Time]]-TIME(Table1[[#This Row],[SHIFT]],0,0),Table1[[#This Row],[Time]]+TIME(ABS(Table1[[#This Row],[SHIFT]]),0,0))-Table1[[#This Row],[Day]]</f>
        <v>0.70599537037037041</v>
      </c>
      <c r="H223" s="10">
        <f>ROUND(IF(Table1[[#This Row],[SHIFT]]&gt;0, Table1[[#This Row],[Time]]-TIME(Table1[[#This Row],[SHIFT]],0,0),Table1[[#This Row],[Time]]+TIME(ABS(Table1[[#This Row],[SHIFT]]),0,0))-0.5, 0)</f>
        <v>0</v>
      </c>
    </row>
    <row r="224" spans="1:8" ht="12" thickBot="1" x14ac:dyDescent="0.25">
      <c r="A224" s="67" t="s">
        <v>628</v>
      </c>
      <c r="B224" s="68" t="s">
        <v>532</v>
      </c>
      <c r="C224" s="69" t="s">
        <v>981</v>
      </c>
      <c r="D224" s="12">
        <f>MID(C224, 6, 11)+Table1[[#This Row],[Day]]</f>
        <v>45525</v>
      </c>
      <c r="E224" s="13">
        <f>TIMEVALUE(MID(C224,17,9))</f>
        <v>0.8865277777777778</v>
      </c>
      <c r="F224" s="14">
        <f>_xlfn.NUMBERVALUE(MID(C224,26,6))/100</f>
        <v>0</v>
      </c>
      <c r="G224" s="14">
        <f>IF(Table1[[#This Row],[SHIFT]]&gt;0, Table1[[#This Row],[Time]]-TIME(Table1[[#This Row],[SHIFT]],0,0),Table1[[#This Row],[Time]]+TIME(ABS(Table1[[#This Row],[SHIFT]]),0,0))-Table1[[#This Row],[Day]]</f>
        <v>0.8865277777777778</v>
      </c>
      <c r="H224" s="10">
        <f>ROUND(IF(Table1[[#This Row],[SHIFT]]&gt;0, Table1[[#This Row],[Time]]-TIME(Table1[[#This Row],[SHIFT]],0,0),Table1[[#This Row],[Time]]+TIME(ABS(Table1[[#This Row],[SHIFT]]),0,0))-0.5, 0)</f>
        <v>0</v>
      </c>
    </row>
    <row r="225" spans="1:8" ht="12" thickBot="1" x14ac:dyDescent="0.25">
      <c r="A225" s="67" t="s">
        <v>628</v>
      </c>
      <c r="B225" s="68" t="s">
        <v>85</v>
      </c>
      <c r="C225" s="69" t="s">
        <v>978</v>
      </c>
      <c r="D225" s="12">
        <f>MID(C225, 6, 11)+Table1[[#This Row],[Day]]</f>
        <v>45525</v>
      </c>
      <c r="E225" s="13">
        <f>TIMEVALUE(MID(C225,17,9))</f>
        <v>0.89531249999999996</v>
      </c>
      <c r="F225" s="14">
        <f>_xlfn.NUMBERVALUE(MID(C225,26,6))/100</f>
        <v>0</v>
      </c>
      <c r="G225" s="14">
        <f>IF(Table1[[#This Row],[SHIFT]]&gt;0, Table1[[#This Row],[Time]]-TIME(Table1[[#This Row],[SHIFT]],0,0),Table1[[#This Row],[Time]]+TIME(ABS(Table1[[#This Row],[SHIFT]]),0,0))-Table1[[#This Row],[Day]]</f>
        <v>0.89531249999999996</v>
      </c>
      <c r="H225" s="10">
        <f>ROUND(IF(Table1[[#This Row],[SHIFT]]&gt;0, Table1[[#This Row],[Time]]-TIME(Table1[[#This Row],[SHIFT]],0,0),Table1[[#This Row],[Time]]+TIME(ABS(Table1[[#This Row],[SHIFT]]),0,0))-0.5, 0)</f>
        <v>0</v>
      </c>
    </row>
    <row r="226" spans="1:8" ht="12" thickBot="1" x14ac:dyDescent="0.25">
      <c r="A226" s="67" t="s">
        <v>628</v>
      </c>
      <c r="B226" s="68" t="s">
        <v>532</v>
      </c>
      <c r="C226" s="69" t="s">
        <v>977</v>
      </c>
      <c r="D226" s="12">
        <f>MID(C226, 6, 11)+Table1[[#This Row],[Day]]</f>
        <v>45525</v>
      </c>
      <c r="E226" s="13">
        <f>TIMEVALUE(MID(C226,17,9))</f>
        <v>0.90833333333333333</v>
      </c>
      <c r="F226" s="14">
        <f>_xlfn.NUMBERVALUE(MID(C226,26,6))/100</f>
        <v>0</v>
      </c>
      <c r="G226" s="14">
        <f>IF(Table1[[#This Row],[SHIFT]]&gt;0, Table1[[#This Row],[Time]]-TIME(Table1[[#This Row],[SHIFT]],0,0),Table1[[#This Row],[Time]]+TIME(ABS(Table1[[#This Row],[SHIFT]]),0,0))-Table1[[#This Row],[Day]]</f>
        <v>0.90833333333333333</v>
      </c>
      <c r="H226" s="10">
        <f>ROUND(IF(Table1[[#This Row],[SHIFT]]&gt;0, Table1[[#This Row],[Time]]-TIME(Table1[[#This Row],[SHIFT]],0,0),Table1[[#This Row],[Time]]+TIME(ABS(Table1[[#This Row],[SHIFT]]),0,0))-0.5, 0)</f>
        <v>0</v>
      </c>
    </row>
    <row r="227" spans="1:8" ht="12" thickBot="1" x14ac:dyDescent="0.25">
      <c r="A227" s="67" t="s">
        <v>628</v>
      </c>
      <c r="B227" s="68" t="s">
        <v>529</v>
      </c>
      <c r="C227" s="69" t="s">
        <v>976</v>
      </c>
      <c r="D227" s="12">
        <f>MID(C227, 6, 11)+Table1[[#This Row],[Day]]</f>
        <v>45525</v>
      </c>
      <c r="E227" s="15">
        <f>TIMEVALUE(MID(C227,17,9))</f>
        <v>0.91836805555555556</v>
      </c>
      <c r="F227" s="14">
        <f>_xlfn.NUMBERVALUE(MID(C227,26,6))/100</f>
        <v>0</v>
      </c>
      <c r="G227" s="14">
        <f>IF(Table1[[#This Row],[SHIFT]]&gt;0, Table1[[#This Row],[Time]]-TIME(Table1[[#This Row],[SHIFT]],0,0),Table1[[#This Row],[Time]]+TIME(ABS(Table1[[#This Row],[SHIFT]]),0,0))-Table1[[#This Row],[Day]]</f>
        <v>0.91836805555555556</v>
      </c>
      <c r="H227" s="10">
        <f>ROUND(IF(Table1[[#This Row],[SHIFT]]&gt;0, Table1[[#This Row],[Time]]-TIME(Table1[[#This Row],[SHIFT]],0,0),Table1[[#This Row],[Time]]+TIME(ABS(Table1[[#This Row],[SHIFT]]),0,0))-0.5, 0)</f>
        <v>0</v>
      </c>
    </row>
    <row r="228" spans="1:8" ht="12" thickBot="1" x14ac:dyDescent="0.25">
      <c r="A228" s="67" t="s">
        <v>628</v>
      </c>
      <c r="B228" s="68" t="s">
        <v>529</v>
      </c>
      <c r="C228" s="69" t="s">
        <v>975</v>
      </c>
      <c r="D228" s="12">
        <f>MID(C228, 6, 11)+Table1[[#This Row],[Day]]</f>
        <v>45525</v>
      </c>
      <c r="E228" s="13">
        <f>TIMEVALUE(MID(C228,17,9))</f>
        <v>0.92052083333333334</v>
      </c>
      <c r="F228" s="14">
        <f>_xlfn.NUMBERVALUE(MID(C228,26,6))/100</f>
        <v>0</v>
      </c>
      <c r="G228" s="14">
        <f>IF(Table1[[#This Row],[SHIFT]]&gt;0, Table1[[#This Row],[Time]]-TIME(Table1[[#This Row],[SHIFT]],0,0),Table1[[#This Row],[Time]]+TIME(ABS(Table1[[#This Row],[SHIFT]]),0,0))-Table1[[#This Row],[Day]]</f>
        <v>0.92052083333333334</v>
      </c>
      <c r="H228" s="10">
        <f>ROUND(IF(Table1[[#This Row],[SHIFT]]&gt;0, Table1[[#This Row],[Time]]-TIME(Table1[[#This Row],[SHIFT]],0,0),Table1[[#This Row],[Time]]+TIME(ABS(Table1[[#This Row],[SHIFT]]),0,0))-0.5, 0)</f>
        <v>0</v>
      </c>
    </row>
    <row r="229" spans="1:8" ht="12" thickBot="1" x14ac:dyDescent="0.25">
      <c r="A229" s="67" t="s">
        <v>628</v>
      </c>
      <c r="B229" s="68" t="s">
        <v>529</v>
      </c>
      <c r="C229" s="69" t="s">
        <v>974</v>
      </c>
      <c r="D229" s="12">
        <f>MID(C229, 6, 11)+Table1[[#This Row],[Day]]</f>
        <v>45525</v>
      </c>
      <c r="E229" s="13">
        <f>TIMEVALUE(MID(C229,17,9))</f>
        <v>0.9236805555555555</v>
      </c>
      <c r="F229" s="14">
        <f>_xlfn.NUMBERVALUE(MID(C229,26,6))/100</f>
        <v>0</v>
      </c>
      <c r="G229" s="14">
        <f>IF(Table1[[#This Row],[SHIFT]]&gt;0, Table1[[#This Row],[Time]]-TIME(Table1[[#This Row],[SHIFT]],0,0),Table1[[#This Row],[Time]]+TIME(ABS(Table1[[#This Row],[SHIFT]]),0,0))-Table1[[#This Row],[Day]]</f>
        <v>0.9236805555555555</v>
      </c>
      <c r="H229" s="10">
        <f>ROUND(IF(Table1[[#This Row],[SHIFT]]&gt;0, Table1[[#This Row],[Time]]-TIME(Table1[[#This Row],[SHIFT]],0,0),Table1[[#This Row],[Time]]+TIME(ABS(Table1[[#This Row],[SHIFT]]),0,0))-0.5, 0)</f>
        <v>0</v>
      </c>
    </row>
    <row r="230" spans="1:8" ht="12" thickBot="1" x14ac:dyDescent="0.25">
      <c r="A230" s="67" t="s">
        <v>628</v>
      </c>
      <c r="B230" s="68" t="s">
        <v>529</v>
      </c>
      <c r="C230" s="69" t="s">
        <v>973</v>
      </c>
      <c r="D230" s="12">
        <f>MID(C230, 6, 11)+Table1[[#This Row],[Day]]</f>
        <v>45525</v>
      </c>
      <c r="E230" s="13">
        <f>TIMEVALUE(MID(C230,17,9))</f>
        <v>0.92866898148148147</v>
      </c>
      <c r="F230" s="14">
        <f>_xlfn.NUMBERVALUE(MID(C230,26,6))/100</f>
        <v>0</v>
      </c>
      <c r="G230" s="14">
        <f>IF(Table1[[#This Row],[SHIFT]]&gt;0, Table1[[#This Row],[Time]]-TIME(Table1[[#This Row],[SHIFT]],0,0),Table1[[#This Row],[Time]]+TIME(ABS(Table1[[#This Row],[SHIFT]]),0,0))-Table1[[#This Row],[Day]]</f>
        <v>0.92866898148148147</v>
      </c>
      <c r="H230" s="10">
        <f>ROUND(IF(Table1[[#This Row],[SHIFT]]&gt;0, Table1[[#This Row],[Time]]-TIME(Table1[[#This Row],[SHIFT]],0,0),Table1[[#This Row],[Time]]+TIME(ABS(Table1[[#This Row],[SHIFT]]),0,0))-0.5, 0)</f>
        <v>0</v>
      </c>
    </row>
    <row r="231" spans="1:8" ht="12" thickBot="1" x14ac:dyDescent="0.25">
      <c r="A231" s="67" t="s">
        <v>628</v>
      </c>
      <c r="B231" s="68" t="s">
        <v>85</v>
      </c>
      <c r="C231" s="69" t="s">
        <v>1023</v>
      </c>
      <c r="D231" s="12">
        <f>MID(C231, 6, 11)+Table1[[#This Row],[Day]]</f>
        <v>45526</v>
      </c>
      <c r="E231" s="15">
        <f>TIMEVALUE(MID(C231,17,9))</f>
        <v>0.3643865740740741</v>
      </c>
      <c r="F231" s="14">
        <f>_xlfn.NUMBERVALUE(MID(C231,26,6))/100</f>
        <v>0</v>
      </c>
      <c r="G231" s="14">
        <f>IF(Table1[[#This Row],[SHIFT]]&gt;0, Table1[[#This Row],[Time]]-TIME(Table1[[#This Row],[SHIFT]],0,0),Table1[[#This Row],[Time]]+TIME(ABS(Table1[[#This Row],[SHIFT]]),0,0))-Table1[[#This Row],[Day]]</f>
        <v>0.3643865740740741</v>
      </c>
      <c r="H231" s="10">
        <f>ROUND(IF(Table1[[#This Row],[SHIFT]]&gt;0, Table1[[#This Row],[Time]]-TIME(Table1[[#This Row],[SHIFT]],0,0),Table1[[#This Row],[Time]]+TIME(ABS(Table1[[#This Row],[SHIFT]]),0,0))-0.5, 0)</f>
        <v>0</v>
      </c>
    </row>
    <row r="232" spans="1:8" ht="12" thickBot="1" x14ac:dyDescent="0.25">
      <c r="A232" s="67" t="s">
        <v>628</v>
      </c>
      <c r="B232" s="68" t="s">
        <v>529</v>
      </c>
      <c r="C232" s="69" t="s">
        <v>997</v>
      </c>
      <c r="D232" s="12">
        <f>MID(C232, 6, 11)+Table1[[#This Row],[Day]]</f>
        <v>45526</v>
      </c>
      <c r="E232" s="13">
        <f>TIMEVALUE(MID(C232,17,9))</f>
        <v>0.52127314814814818</v>
      </c>
      <c r="F232" s="14">
        <f>_xlfn.NUMBERVALUE(MID(C232,26,6))/100</f>
        <v>0</v>
      </c>
      <c r="G232" s="14">
        <f>IF(Table1[[#This Row],[SHIFT]]&gt;0, Table1[[#This Row],[Time]]-TIME(Table1[[#This Row],[SHIFT]],0,0),Table1[[#This Row],[Time]]+TIME(ABS(Table1[[#This Row],[SHIFT]]),0,0))-Table1[[#This Row],[Day]]</f>
        <v>0.52127314814814818</v>
      </c>
      <c r="H232" s="10">
        <f>ROUND(IF(Table1[[#This Row],[SHIFT]]&gt;0, Table1[[#This Row],[Time]]-TIME(Table1[[#This Row],[SHIFT]],0,0),Table1[[#This Row],[Time]]+TIME(ABS(Table1[[#This Row],[SHIFT]]),0,0))-0.5, 0)</f>
        <v>0</v>
      </c>
    </row>
    <row r="233" spans="1:8" ht="12" thickBot="1" x14ac:dyDescent="0.25">
      <c r="A233" s="67" t="s">
        <v>630</v>
      </c>
      <c r="B233" s="68" t="s">
        <v>529</v>
      </c>
      <c r="C233" s="69" t="s">
        <v>631</v>
      </c>
      <c r="D233" s="12">
        <f>MID(C233, 6, 11)+Table1[[#This Row],[Day]]</f>
        <v>45523</v>
      </c>
      <c r="E233" s="15">
        <f>TIMEVALUE(MID(C233,17,9))</f>
        <v>0.44627314814814817</v>
      </c>
      <c r="F233" s="14">
        <f>_xlfn.NUMBERVALUE(MID(C233,26,6))/100</f>
        <v>0</v>
      </c>
      <c r="G233" s="14">
        <f>IF(Table1[[#This Row],[SHIFT]]&gt;0, Table1[[#This Row],[Time]]-TIME(Table1[[#This Row],[SHIFT]],0,0),Table1[[#This Row],[Time]]+TIME(ABS(Table1[[#This Row],[SHIFT]]),0,0))-Table1[[#This Row],[Day]]</f>
        <v>0.44627314814814817</v>
      </c>
      <c r="H233" s="10">
        <f>ROUND(IF(Table1[[#This Row],[SHIFT]]&gt;0, Table1[[#This Row],[Time]]-TIME(Table1[[#This Row],[SHIFT]],0,0),Table1[[#This Row],[Time]]+TIME(ABS(Table1[[#This Row],[SHIFT]]),0,0))-0.5, 0)</f>
        <v>0</v>
      </c>
    </row>
    <row r="234" spans="1:8" ht="12" thickBot="1" x14ac:dyDescent="0.25">
      <c r="A234" s="67" t="s">
        <v>604</v>
      </c>
      <c r="B234" s="68" t="s">
        <v>529</v>
      </c>
      <c r="C234" s="69" t="s">
        <v>605</v>
      </c>
      <c r="D234" s="12">
        <f>MID(C234, 6, 11)+Table1[[#This Row],[Day]]</f>
        <v>45523</v>
      </c>
      <c r="E234" s="13">
        <f>TIMEVALUE(MID(C234,17,9))</f>
        <v>0.68293981481481481</v>
      </c>
      <c r="F234" s="14">
        <f>_xlfn.NUMBERVALUE(MID(C234,26,6))/100</f>
        <v>0</v>
      </c>
      <c r="G234" s="14">
        <f>IF(Table1[[#This Row],[SHIFT]]&gt;0, Table1[[#This Row],[Time]]-TIME(Table1[[#This Row],[SHIFT]],0,0),Table1[[#This Row],[Time]]+TIME(ABS(Table1[[#This Row],[SHIFT]]),0,0))-Table1[[#This Row],[Day]]</f>
        <v>0.68293981481481481</v>
      </c>
      <c r="H234" s="10">
        <f>ROUND(IF(Table1[[#This Row],[SHIFT]]&gt;0, Table1[[#This Row],[Time]]-TIME(Table1[[#This Row],[SHIFT]],0,0),Table1[[#This Row],[Time]]+TIME(ABS(Table1[[#This Row],[SHIFT]]),0,0))-0.5, 0)</f>
        <v>0</v>
      </c>
    </row>
    <row r="235" spans="1:8" ht="12" thickBot="1" x14ac:dyDescent="0.25">
      <c r="A235" s="67" t="s">
        <v>604</v>
      </c>
      <c r="B235" s="68" t="s">
        <v>328</v>
      </c>
      <c r="C235" s="69" t="s">
        <v>569</v>
      </c>
      <c r="D235" s="12">
        <f>MID(C235, 6, 11)+Table1[[#This Row],[Day]]</f>
        <v>45524</v>
      </c>
      <c r="E235" s="15">
        <f>TIMEVALUE(MID(C235,17,9))</f>
        <v>0.18559027777777778</v>
      </c>
      <c r="F235" s="14">
        <f>_xlfn.NUMBERVALUE(MID(C235,26,6))/100</f>
        <v>0</v>
      </c>
      <c r="G235" s="14">
        <f>IF(Table1[[#This Row],[SHIFT]]&gt;0, Table1[[#This Row],[Time]]-TIME(Table1[[#This Row],[SHIFT]],0,0),Table1[[#This Row],[Time]]+TIME(ABS(Table1[[#This Row],[SHIFT]]),0,0))-Table1[[#This Row],[Day]]</f>
        <v>0.18559027777777778</v>
      </c>
      <c r="H235" s="10">
        <f>ROUND(IF(Table1[[#This Row],[SHIFT]]&gt;0, Table1[[#This Row],[Time]]-TIME(Table1[[#This Row],[SHIFT]],0,0),Table1[[#This Row],[Time]]+TIME(ABS(Table1[[#This Row],[SHIFT]]),0,0))-0.5, 0)</f>
        <v>0</v>
      </c>
    </row>
    <row r="236" spans="1:8" ht="12" thickBot="1" x14ac:dyDescent="0.25">
      <c r="A236" s="67" t="s">
        <v>604</v>
      </c>
      <c r="B236" s="68" t="s">
        <v>529</v>
      </c>
      <c r="C236" s="69" t="s">
        <v>1035</v>
      </c>
      <c r="D236" s="12">
        <f>MID(C236, 6, 11)+Table1[[#This Row],[Day]]</f>
        <v>45525</v>
      </c>
      <c r="E236" s="13">
        <f>TIMEVALUE(MID(C236,17,9))</f>
        <v>0.97350694444444441</v>
      </c>
      <c r="F236" s="14">
        <f>_xlfn.NUMBERVALUE(MID(C236,26,6))/100</f>
        <v>0</v>
      </c>
      <c r="G236" s="14">
        <f>IF(Table1[[#This Row],[SHIFT]]&gt;0, Table1[[#This Row],[Time]]-TIME(Table1[[#This Row],[SHIFT]],0,0),Table1[[#This Row],[Time]]+TIME(ABS(Table1[[#This Row],[SHIFT]]),0,0))-Table1[[#This Row],[Day]]</f>
        <v>0.97350694444444441</v>
      </c>
      <c r="H236" s="10">
        <f>ROUND(IF(Table1[[#This Row],[SHIFT]]&gt;0, Table1[[#This Row],[Time]]-TIME(Table1[[#This Row],[SHIFT]],0,0),Table1[[#This Row],[Time]]+TIME(ABS(Table1[[#This Row],[SHIFT]]),0,0))-0.5, 0)</f>
        <v>0</v>
      </c>
    </row>
    <row r="237" spans="1:8" ht="12" thickBot="1" x14ac:dyDescent="0.25">
      <c r="A237" s="67" t="s">
        <v>604</v>
      </c>
      <c r="B237" s="68" t="s">
        <v>325</v>
      </c>
      <c r="C237" s="69" t="s">
        <v>1028</v>
      </c>
      <c r="D237" s="12">
        <f>MID(C237, 6, 11)+Table1[[#This Row],[Day]]</f>
        <v>45526</v>
      </c>
      <c r="E237" s="15">
        <f>TIMEVALUE(MID(C237,17,9))</f>
        <v>0.69318287037037041</v>
      </c>
      <c r="F237" s="14">
        <f>_xlfn.NUMBERVALUE(MID(C237,26,6))/100</f>
        <v>9</v>
      </c>
      <c r="G237" s="14">
        <f>IF(Table1[[#This Row],[SHIFT]]&gt;0, Table1[[#This Row],[Time]]-TIME(Table1[[#This Row],[SHIFT]],0,0),Table1[[#This Row],[Time]]+TIME(ABS(Table1[[#This Row],[SHIFT]]),0,0))-Table1[[#This Row],[Day]]</f>
        <v>0.31818287037037041</v>
      </c>
      <c r="H237" s="10">
        <f>ROUND(IF(Table1[[#This Row],[SHIFT]]&gt;0, Table1[[#This Row],[Time]]-TIME(Table1[[#This Row],[SHIFT]],0,0),Table1[[#This Row],[Time]]+TIME(ABS(Table1[[#This Row],[SHIFT]]),0,0))-0.5, 0)</f>
        <v>0</v>
      </c>
    </row>
    <row r="238" spans="1:8" ht="12" thickBot="1" x14ac:dyDescent="0.25">
      <c r="A238" s="67" t="s">
        <v>604</v>
      </c>
      <c r="B238" s="68" t="s">
        <v>327</v>
      </c>
      <c r="C238" s="69" t="s">
        <v>1005</v>
      </c>
      <c r="D238" s="12">
        <f>MID(C238, 6, 11)+Table1[[#This Row],[Day]]</f>
        <v>45526</v>
      </c>
      <c r="E238" s="15">
        <f>TIMEVALUE(MID(C238,17,9))</f>
        <v>0.46077546296296296</v>
      </c>
      <c r="F238" s="14">
        <f>_xlfn.NUMBERVALUE(MID(C238,26,6))/100</f>
        <v>0</v>
      </c>
      <c r="G238" s="14">
        <f>IF(Table1[[#This Row],[SHIFT]]&gt;0, Table1[[#This Row],[Time]]-TIME(Table1[[#This Row],[SHIFT]],0,0),Table1[[#This Row],[Time]]+TIME(ABS(Table1[[#This Row],[SHIFT]]),0,0))-Table1[[#This Row],[Day]]</f>
        <v>0.46077546296296296</v>
      </c>
      <c r="H238" s="10">
        <f>ROUND(IF(Table1[[#This Row],[SHIFT]]&gt;0, Table1[[#This Row],[Time]]-TIME(Table1[[#This Row],[SHIFT]],0,0),Table1[[#This Row],[Time]]+TIME(ABS(Table1[[#This Row],[SHIFT]]),0,0))-0.5, 0)</f>
        <v>0</v>
      </c>
    </row>
    <row r="239" spans="1:8" ht="12" thickBot="1" x14ac:dyDescent="0.25">
      <c r="A239" s="67" t="s">
        <v>602</v>
      </c>
      <c r="B239" s="68" t="s">
        <v>529</v>
      </c>
      <c r="C239" s="69" t="s">
        <v>603</v>
      </c>
      <c r="D239" s="12">
        <f>MID(C239, 6, 11)+Table1[[#This Row],[Day]]</f>
        <v>45523</v>
      </c>
      <c r="E239" s="13">
        <f>TIMEVALUE(MID(C239,17,9))</f>
        <v>0.68334490740740739</v>
      </c>
      <c r="F239" s="14">
        <f>_xlfn.NUMBERVALUE(MID(C239,26,6))/100</f>
        <v>0</v>
      </c>
      <c r="G239" s="14">
        <f>IF(Table1[[#This Row],[SHIFT]]&gt;0, Table1[[#This Row],[Time]]-TIME(Table1[[#This Row],[SHIFT]],0,0),Table1[[#This Row],[Time]]+TIME(ABS(Table1[[#This Row],[SHIFT]]),0,0))-Table1[[#This Row],[Day]]</f>
        <v>0.68334490740740739</v>
      </c>
      <c r="H239" s="10">
        <f>ROUND(IF(Table1[[#This Row],[SHIFT]]&gt;0, Table1[[#This Row],[Time]]-TIME(Table1[[#This Row],[SHIFT]],0,0),Table1[[#This Row],[Time]]+TIME(ABS(Table1[[#This Row],[SHIFT]]),0,0))-0.5, 0)</f>
        <v>0</v>
      </c>
    </row>
    <row r="240" spans="1:8" ht="12" thickBot="1" x14ac:dyDescent="0.25">
      <c r="A240" s="67" t="s">
        <v>602</v>
      </c>
      <c r="B240" s="68" t="s">
        <v>328</v>
      </c>
      <c r="C240" s="69" t="s">
        <v>571</v>
      </c>
      <c r="D240" s="12">
        <f>MID(C240, 6, 11)+Table1[[#This Row],[Day]]</f>
        <v>45524</v>
      </c>
      <c r="E240" s="15">
        <f>TIMEVALUE(MID(C240,17,9))</f>
        <v>0.16616898148148149</v>
      </c>
      <c r="F240" s="14">
        <f>_xlfn.NUMBERVALUE(MID(C240,26,6))/100</f>
        <v>0</v>
      </c>
      <c r="G240" s="14">
        <f>IF(Table1[[#This Row],[SHIFT]]&gt;0, Table1[[#This Row],[Time]]-TIME(Table1[[#This Row],[SHIFT]],0,0),Table1[[#This Row],[Time]]+TIME(ABS(Table1[[#This Row],[SHIFT]]),0,0))-Table1[[#This Row],[Day]]</f>
        <v>0.16616898148148149</v>
      </c>
      <c r="H240" s="10">
        <f>ROUND(IF(Table1[[#This Row],[SHIFT]]&gt;0, Table1[[#This Row],[Time]]-TIME(Table1[[#This Row],[SHIFT]],0,0),Table1[[#This Row],[Time]]+TIME(ABS(Table1[[#This Row],[SHIFT]]),0,0))-0.5, 0)</f>
        <v>0</v>
      </c>
    </row>
    <row r="241" spans="1:8" ht="12" thickBot="1" x14ac:dyDescent="0.25">
      <c r="A241" s="67" t="s">
        <v>602</v>
      </c>
      <c r="B241" s="68" t="s">
        <v>529</v>
      </c>
      <c r="C241" s="69" t="s">
        <v>995</v>
      </c>
      <c r="D241" s="12">
        <f>MID(C241, 6, 11)+Table1[[#This Row],[Day]]</f>
        <v>45526</v>
      </c>
      <c r="E241" s="15">
        <f>TIMEVALUE(MID(C241,17,9))</f>
        <v>0.52815972222222218</v>
      </c>
      <c r="F241" s="14">
        <f>_xlfn.NUMBERVALUE(MID(C241,26,6))/100</f>
        <v>0</v>
      </c>
      <c r="G241" s="14">
        <f>IF(Table1[[#This Row],[SHIFT]]&gt;0, Table1[[#This Row],[Time]]-TIME(Table1[[#This Row],[SHIFT]],0,0),Table1[[#This Row],[Time]]+TIME(ABS(Table1[[#This Row],[SHIFT]]),0,0))-Table1[[#This Row],[Day]]</f>
        <v>0.52815972222222218</v>
      </c>
      <c r="H241" s="10">
        <f>ROUND(IF(Table1[[#This Row],[SHIFT]]&gt;0, Table1[[#This Row],[Time]]-TIME(Table1[[#This Row],[SHIFT]],0,0),Table1[[#This Row],[Time]]+TIME(ABS(Table1[[#This Row],[SHIFT]]),0,0))-0.5, 0)</f>
        <v>0</v>
      </c>
    </row>
    <row r="242" spans="1:8" ht="12" thickBot="1" x14ac:dyDescent="0.25">
      <c r="A242" s="67" t="s">
        <v>606</v>
      </c>
      <c r="B242" s="68" t="s">
        <v>529</v>
      </c>
      <c r="C242" s="69" t="s">
        <v>607</v>
      </c>
      <c r="D242" s="12">
        <f>MID(C242, 6, 11)+Table1[[#This Row],[Day]]</f>
        <v>45523</v>
      </c>
      <c r="E242" s="15">
        <f>TIMEVALUE(MID(C242,17,9))</f>
        <v>0.68281250000000004</v>
      </c>
      <c r="F242" s="14">
        <f>_xlfn.NUMBERVALUE(MID(C242,26,6))/100</f>
        <v>0</v>
      </c>
      <c r="G242" s="14">
        <f>IF(Table1[[#This Row],[SHIFT]]&gt;0, Table1[[#This Row],[Time]]-TIME(Table1[[#This Row],[SHIFT]],0,0),Table1[[#This Row],[Time]]+TIME(ABS(Table1[[#This Row],[SHIFT]]),0,0))-Table1[[#This Row],[Day]]</f>
        <v>0.68281250000000004</v>
      </c>
      <c r="H242" s="10">
        <f>ROUND(IF(Table1[[#This Row],[SHIFT]]&gt;0, Table1[[#This Row],[Time]]-TIME(Table1[[#This Row],[SHIFT]],0,0),Table1[[#This Row],[Time]]+TIME(ABS(Table1[[#This Row],[SHIFT]]),0,0))-0.5, 0)</f>
        <v>0</v>
      </c>
    </row>
    <row r="243" spans="1:8" ht="12" thickBot="1" x14ac:dyDescent="0.25">
      <c r="A243" s="67" t="s">
        <v>606</v>
      </c>
      <c r="B243" s="68" t="s">
        <v>328</v>
      </c>
      <c r="C243" s="69" t="s">
        <v>592</v>
      </c>
      <c r="D243" s="12">
        <f>MID(C243, 6, 11)+Table1[[#This Row],[Day]]</f>
        <v>45523</v>
      </c>
      <c r="E243" s="13">
        <f>TIMEVALUE(MID(C243,17,9))</f>
        <v>0.81644675925925925</v>
      </c>
      <c r="F243" s="14">
        <f>_xlfn.NUMBERVALUE(MID(C243,26,6))/100</f>
        <v>0</v>
      </c>
      <c r="G243" s="14">
        <f>IF(Table1[[#This Row],[SHIFT]]&gt;0, Table1[[#This Row],[Time]]-TIME(Table1[[#This Row],[SHIFT]],0,0),Table1[[#This Row],[Time]]+TIME(ABS(Table1[[#This Row],[SHIFT]]),0,0))-Table1[[#This Row],[Day]]</f>
        <v>0.81644675925925925</v>
      </c>
      <c r="H243" s="10">
        <f>ROUND(IF(Table1[[#This Row],[SHIFT]]&gt;0, Table1[[#This Row],[Time]]-TIME(Table1[[#This Row],[SHIFT]],0,0),Table1[[#This Row],[Time]]+TIME(ABS(Table1[[#This Row],[SHIFT]]),0,0))-0.5, 0)</f>
        <v>0</v>
      </c>
    </row>
    <row r="244" spans="1:8" ht="12" thickBot="1" x14ac:dyDescent="0.25">
      <c r="A244" s="67" t="s">
        <v>608</v>
      </c>
      <c r="B244" s="68" t="s">
        <v>529</v>
      </c>
      <c r="C244" s="69" t="s">
        <v>609</v>
      </c>
      <c r="D244" s="12">
        <f>MID(C244, 6, 11)+Table1[[#This Row],[Day]]</f>
        <v>45523</v>
      </c>
      <c r="E244" s="13">
        <f>TIMEVALUE(MID(C244,17,9))</f>
        <v>0.68258101851851849</v>
      </c>
      <c r="F244" s="14">
        <f>_xlfn.NUMBERVALUE(MID(C244,26,6))/100</f>
        <v>0</v>
      </c>
      <c r="G244" s="14">
        <f>IF(Table1[[#This Row],[SHIFT]]&gt;0, Table1[[#This Row],[Time]]-TIME(Table1[[#This Row],[SHIFT]],0,0),Table1[[#This Row],[Time]]+TIME(ABS(Table1[[#This Row],[SHIFT]]),0,0))-Table1[[#This Row],[Day]]</f>
        <v>0.68258101851851849</v>
      </c>
      <c r="H244" s="10">
        <f>ROUND(IF(Table1[[#This Row],[SHIFT]]&gt;0, Table1[[#This Row],[Time]]-TIME(Table1[[#This Row],[SHIFT]],0,0),Table1[[#This Row],[Time]]+TIME(ABS(Table1[[#This Row],[SHIFT]]),0,0))-0.5, 0)</f>
        <v>0</v>
      </c>
    </row>
    <row r="245" spans="1:8" ht="12" thickBot="1" x14ac:dyDescent="0.25">
      <c r="A245" s="51" t="s">
        <v>622</v>
      </c>
      <c r="B245" s="52" t="s">
        <v>529</v>
      </c>
      <c r="C245" s="53" t="s">
        <v>623</v>
      </c>
      <c r="D245" s="12">
        <f>MID(C245, 6, 11)+Table1[[#This Row],[Day]]</f>
        <v>45523</v>
      </c>
      <c r="E245" s="15">
        <f>TIMEVALUE(MID(C245,17,9))</f>
        <v>0.48019675925925925</v>
      </c>
      <c r="F245" s="14">
        <f>_xlfn.NUMBERVALUE(MID(C245,26,6))/100</f>
        <v>0</v>
      </c>
      <c r="G245" s="14">
        <f>IF(Table1[[#This Row],[SHIFT]]&gt;0, Table1[[#This Row],[Time]]-TIME(Table1[[#This Row],[SHIFT]],0,0),Table1[[#This Row],[Time]]+TIME(ABS(Table1[[#This Row],[SHIFT]]),0,0))-Table1[[#This Row],[Day]]</f>
        <v>0.48019675925925925</v>
      </c>
      <c r="H245" s="10">
        <f>ROUND(IF(Table1[[#This Row],[SHIFT]]&gt;0, Table1[[#This Row],[Time]]-TIME(Table1[[#This Row],[SHIFT]],0,0),Table1[[#This Row],[Time]]+TIME(ABS(Table1[[#This Row],[SHIFT]]),0,0))-0.5, 0)</f>
        <v>0</v>
      </c>
    </row>
    <row r="246" spans="1:8" ht="12" thickBot="1" x14ac:dyDescent="0.25">
      <c r="A246" s="51" t="s">
        <v>622</v>
      </c>
      <c r="B246" s="52" t="s">
        <v>529</v>
      </c>
      <c r="C246" s="53" t="s">
        <v>813</v>
      </c>
      <c r="D246" s="12">
        <f>MID(C246, 6, 11)+Table1[[#This Row],[Day]]</f>
        <v>45525</v>
      </c>
      <c r="E246" s="15">
        <f>TIMEVALUE(MID(C246,17,9))</f>
        <v>0.44184027777777779</v>
      </c>
      <c r="F246" s="14">
        <f>_xlfn.NUMBERVALUE(MID(C246,26,6))/100</f>
        <v>0</v>
      </c>
      <c r="G246" s="14">
        <f>IF(Table1[[#This Row],[SHIFT]]&gt;0, Table1[[#This Row],[Time]]-TIME(Table1[[#This Row],[SHIFT]],0,0),Table1[[#This Row],[Time]]+TIME(ABS(Table1[[#This Row],[SHIFT]]),0,0))-Table1[[#This Row],[Day]]</f>
        <v>0.44184027777777779</v>
      </c>
      <c r="H246" s="10">
        <f>ROUND(IF(Table1[[#This Row],[SHIFT]]&gt;0, Table1[[#This Row],[Time]]-TIME(Table1[[#This Row],[SHIFT]],0,0),Table1[[#This Row],[Time]]+TIME(ABS(Table1[[#This Row],[SHIFT]]),0,0))-0.5, 0)</f>
        <v>0</v>
      </c>
    </row>
    <row r="247" spans="1:8" ht="12" thickBot="1" x14ac:dyDescent="0.25">
      <c r="A247" s="51" t="s">
        <v>622</v>
      </c>
      <c r="B247" s="52" t="s">
        <v>85</v>
      </c>
      <c r="C247" s="53" t="s">
        <v>812</v>
      </c>
      <c r="D247" s="12">
        <f>MID(C247, 6, 11)+Table1[[#This Row],[Day]]</f>
        <v>45525</v>
      </c>
      <c r="E247" s="15">
        <f>TIMEVALUE(MID(C247,17,9))</f>
        <v>0.44472222222222224</v>
      </c>
      <c r="F247" s="14">
        <f>_xlfn.NUMBERVALUE(MID(C247,26,6))/100</f>
        <v>0</v>
      </c>
      <c r="G247" s="14">
        <f>IF(Table1[[#This Row],[SHIFT]]&gt;0, Table1[[#This Row],[Time]]-TIME(Table1[[#This Row],[SHIFT]],0,0),Table1[[#This Row],[Time]]+TIME(ABS(Table1[[#This Row],[SHIFT]]),0,0))-Table1[[#This Row],[Day]]</f>
        <v>0.44472222222222224</v>
      </c>
      <c r="H247" s="10">
        <f>ROUND(IF(Table1[[#This Row],[SHIFT]]&gt;0, Table1[[#This Row],[Time]]-TIME(Table1[[#This Row],[SHIFT]],0,0),Table1[[#This Row],[Time]]+TIME(ABS(Table1[[#This Row],[SHIFT]]),0,0))-0.5, 0)</f>
        <v>0</v>
      </c>
    </row>
    <row r="248" spans="1:8" ht="12" thickBot="1" x14ac:dyDescent="0.25">
      <c r="A248" s="51" t="s">
        <v>622</v>
      </c>
      <c r="B248" s="52" t="s">
        <v>529</v>
      </c>
      <c r="C248" s="53" t="s">
        <v>810</v>
      </c>
      <c r="D248" s="12">
        <f>MID(C248, 6, 11)+Table1[[#This Row],[Day]]</f>
        <v>45525</v>
      </c>
      <c r="E248" s="15">
        <f>TIMEVALUE(MID(C248,17,9))</f>
        <v>0.44914351851851853</v>
      </c>
      <c r="F248" s="14">
        <f>_xlfn.NUMBERVALUE(MID(C248,26,6))/100</f>
        <v>0</v>
      </c>
      <c r="G248" s="14">
        <f>IF(Table1[[#This Row],[SHIFT]]&gt;0, Table1[[#This Row],[Time]]-TIME(Table1[[#This Row],[SHIFT]],0,0),Table1[[#This Row],[Time]]+TIME(ABS(Table1[[#This Row],[SHIFT]]),0,0))-Table1[[#This Row],[Day]]</f>
        <v>0.44914351851851853</v>
      </c>
      <c r="H248" s="10">
        <f>ROUND(IF(Table1[[#This Row],[SHIFT]]&gt;0, Table1[[#This Row],[Time]]-TIME(Table1[[#This Row],[SHIFT]],0,0),Table1[[#This Row],[Time]]+TIME(ABS(Table1[[#This Row],[SHIFT]]),0,0))-0.5, 0)</f>
        <v>0</v>
      </c>
    </row>
    <row r="249" spans="1:8" ht="12" thickBot="1" x14ac:dyDescent="0.25">
      <c r="A249" s="51" t="s">
        <v>620</v>
      </c>
      <c r="B249" s="52" t="s">
        <v>529</v>
      </c>
      <c r="C249" s="53" t="s">
        <v>621</v>
      </c>
      <c r="D249" s="12">
        <f>MID(C249, 6, 11)+Table1[[#This Row],[Day]]</f>
        <v>45523</v>
      </c>
      <c r="E249" s="15">
        <f>TIMEVALUE(MID(C249,17,9))</f>
        <v>0.48024305555555558</v>
      </c>
      <c r="F249" s="14">
        <f>_xlfn.NUMBERVALUE(MID(C249,26,6))/100</f>
        <v>0</v>
      </c>
      <c r="G249" s="14">
        <f>IF(Table1[[#This Row],[SHIFT]]&gt;0, Table1[[#This Row],[Time]]-TIME(Table1[[#This Row],[SHIFT]],0,0),Table1[[#This Row],[Time]]+TIME(ABS(Table1[[#This Row],[SHIFT]]),0,0))-Table1[[#This Row],[Day]]</f>
        <v>0.48024305555555558</v>
      </c>
      <c r="H249" s="10">
        <f>ROUND(IF(Table1[[#This Row],[SHIFT]]&gt;0, Table1[[#This Row],[Time]]-TIME(Table1[[#This Row],[SHIFT]],0,0),Table1[[#This Row],[Time]]+TIME(ABS(Table1[[#This Row],[SHIFT]]),0,0))-0.5, 0)</f>
        <v>0</v>
      </c>
    </row>
    <row r="250" spans="1:8" ht="12" thickBot="1" x14ac:dyDescent="0.25">
      <c r="A250" s="51" t="s">
        <v>620</v>
      </c>
      <c r="B250" s="52" t="s">
        <v>331</v>
      </c>
      <c r="C250" s="53" t="s">
        <v>539</v>
      </c>
      <c r="D250" s="12">
        <f>MID(C250, 6, 11)+Table1[[#This Row],[Day]]</f>
        <v>45524</v>
      </c>
      <c r="E250" s="15">
        <f>TIMEVALUE(MID(C250,17,9))</f>
        <v>0.48942129629629627</v>
      </c>
      <c r="F250" s="14">
        <f>_xlfn.NUMBERVALUE(MID(C250,26,6))/100</f>
        <v>2</v>
      </c>
      <c r="G250" s="14">
        <f>IF(Table1[[#This Row],[SHIFT]]&gt;0, Table1[[#This Row],[Time]]-TIME(Table1[[#This Row],[SHIFT]],0,0),Table1[[#This Row],[Time]]+TIME(ABS(Table1[[#This Row],[SHIFT]]),0,0))-Table1[[#This Row],[Day]]</f>
        <v>0.40608796296296296</v>
      </c>
      <c r="H250" s="10">
        <f>ROUND(IF(Table1[[#This Row],[SHIFT]]&gt;0, Table1[[#This Row],[Time]]-TIME(Table1[[#This Row],[SHIFT]],0,0),Table1[[#This Row],[Time]]+TIME(ABS(Table1[[#This Row],[SHIFT]]),0,0))-0.5, 0)</f>
        <v>0</v>
      </c>
    </row>
    <row r="251" spans="1:8" ht="12" thickBot="1" x14ac:dyDescent="0.25">
      <c r="A251" s="51" t="s">
        <v>620</v>
      </c>
      <c r="B251" s="52" t="s">
        <v>85</v>
      </c>
      <c r="C251" s="53" t="s">
        <v>807</v>
      </c>
      <c r="D251" s="12">
        <f>MID(C251, 6, 11)+Table1[[#This Row],[Day]]</f>
        <v>45525</v>
      </c>
      <c r="E251" s="13">
        <f>TIMEVALUE(MID(C251,17,9))</f>
        <v>0.46600694444444446</v>
      </c>
      <c r="F251" s="14">
        <f>_xlfn.NUMBERVALUE(MID(C251,26,6))/100</f>
        <v>0</v>
      </c>
      <c r="G251" s="14">
        <f>IF(Table1[[#This Row],[SHIFT]]&gt;0, Table1[[#This Row],[Time]]-TIME(Table1[[#This Row],[SHIFT]],0,0),Table1[[#This Row],[Time]]+TIME(ABS(Table1[[#This Row],[SHIFT]]),0,0))-Table1[[#This Row],[Day]]</f>
        <v>0.46600694444444446</v>
      </c>
      <c r="H251" s="10">
        <f>ROUND(IF(Table1[[#This Row],[SHIFT]]&gt;0, Table1[[#This Row],[Time]]-TIME(Table1[[#This Row],[SHIFT]],0,0),Table1[[#This Row],[Time]]+TIME(ABS(Table1[[#This Row],[SHIFT]]),0,0))-0.5, 0)</f>
        <v>0</v>
      </c>
    </row>
    <row r="252" spans="1:8" ht="12" thickBot="1" x14ac:dyDescent="0.25">
      <c r="A252" s="67" t="s">
        <v>620</v>
      </c>
      <c r="B252" s="68" t="s">
        <v>331</v>
      </c>
      <c r="C252" s="69" t="s">
        <v>987</v>
      </c>
      <c r="D252" s="12">
        <f>MID(C252, 6, 11)+Table1[[#This Row],[Day]]</f>
        <v>45525</v>
      </c>
      <c r="E252" s="15">
        <f>TIMEVALUE(MID(C252,17,9))</f>
        <v>0.86314814814814811</v>
      </c>
      <c r="F252" s="14">
        <f>_xlfn.NUMBERVALUE(MID(C252,26,6))/100</f>
        <v>2</v>
      </c>
      <c r="G252" s="14">
        <f>IF(Table1[[#This Row],[SHIFT]]&gt;0, Table1[[#This Row],[Time]]-TIME(Table1[[#This Row],[SHIFT]],0,0),Table1[[#This Row],[Time]]+TIME(ABS(Table1[[#This Row],[SHIFT]]),0,0))-Table1[[#This Row],[Day]]</f>
        <v>0.77981481481481474</v>
      </c>
      <c r="H252" s="10">
        <f>ROUND(IF(Table1[[#This Row],[SHIFT]]&gt;0, Table1[[#This Row],[Time]]-TIME(Table1[[#This Row],[SHIFT]],0,0),Table1[[#This Row],[Time]]+TIME(ABS(Table1[[#This Row],[SHIFT]]),0,0))-0.5, 0)</f>
        <v>0</v>
      </c>
    </row>
    <row r="253" spans="1:8" ht="12" thickBot="1" x14ac:dyDescent="0.25">
      <c r="A253" s="67" t="s">
        <v>620</v>
      </c>
      <c r="B253" s="68" t="s">
        <v>85</v>
      </c>
      <c r="C253" s="69" t="s">
        <v>979</v>
      </c>
      <c r="D253" s="12">
        <f>MID(C253, 6, 11)+Table1[[#This Row],[Day]]</f>
        <v>45525</v>
      </c>
      <c r="E253" s="13">
        <f>TIMEVALUE(MID(C253,17,9))</f>
        <v>0.89166666666666672</v>
      </c>
      <c r="F253" s="14">
        <f>_xlfn.NUMBERVALUE(MID(C253,26,6))/100</f>
        <v>0</v>
      </c>
      <c r="G253" s="14">
        <f>IF(Table1[[#This Row],[SHIFT]]&gt;0, Table1[[#This Row],[Time]]-TIME(Table1[[#This Row],[SHIFT]],0,0),Table1[[#This Row],[Time]]+TIME(ABS(Table1[[#This Row],[SHIFT]]),0,0))-Table1[[#This Row],[Day]]</f>
        <v>0.89166666666666672</v>
      </c>
      <c r="H253" s="10">
        <f>ROUND(IF(Table1[[#This Row],[SHIFT]]&gt;0, Table1[[#This Row],[Time]]-TIME(Table1[[#This Row],[SHIFT]],0,0),Table1[[#This Row],[Time]]+TIME(ABS(Table1[[#This Row],[SHIFT]]),0,0))-0.5, 0)</f>
        <v>0</v>
      </c>
    </row>
    <row r="254" spans="1:8" ht="12" thickBot="1" x14ac:dyDescent="0.25">
      <c r="A254" s="67" t="s">
        <v>620</v>
      </c>
      <c r="B254" s="68" t="s">
        <v>529</v>
      </c>
      <c r="C254" s="69" t="s">
        <v>972</v>
      </c>
      <c r="D254" s="12">
        <f>MID(C254, 6, 11)+Table1[[#This Row],[Day]]</f>
        <v>45525</v>
      </c>
      <c r="E254" s="13">
        <f>TIMEVALUE(MID(C254,17,9))</f>
        <v>0.93895833333333334</v>
      </c>
      <c r="F254" s="14">
        <f>_xlfn.NUMBERVALUE(MID(C254,26,6))/100</f>
        <v>0</v>
      </c>
      <c r="G254" s="14">
        <f>IF(Table1[[#This Row],[SHIFT]]&gt;0, Table1[[#This Row],[Time]]-TIME(Table1[[#This Row],[SHIFT]],0,0),Table1[[#This Row],[Time]]+TIME(ABS(Table1[[#This Row],[SHIFT]]),0,0))-Table1[[#This Row],[Day]]</f>
        <v>0.93895833333333334</v>
      </c>
      <c r="H254" s="10">
        <f>ROUND(IF(Table1[[#This Row],[SHIFT]]&gt;0, Table1[[#This Row],[Time]]-TIME(Table1[[#This Row],[SHIFT]],0,0),Table1[[#This Row],[Time]]+TIME(ABS(Table1[[#This Row],[SHIFT]]),0,0))-0.5, 0)</f>
        <v>0</v>
      </c>
    </row>
    <row r="255" spans="1:8" ht="12" thickBot="1" x14ac:dyDescent="0.25">
      <c r="A255" s="67" t="s">
        <v>620</v>
      </c>
      <c r="B255" s="68" t="s">
        <v>331</v>
      </c>
      <c r="C255" s="69" t="s">
        <v>1026</v>
      </c>
      <c r="D255" s="12">
        <f>MID(C255, 6, 11)+Table1[[#This Row],[Day]]</f>
        <v>45526</v>
      </c>
      <c r="E255" s="15">
        <f>TIMEVALUE(MID(C255,17,9))</f>
        <v>0.40377314814814813</v>
      </c>
      <c r="F255" s="14">
        <f>_xlfn.NUMBERVALUE(MID(C255,26,6))/100</f>
        <v>2</v>
      </c>
      <c r="G255" s="14">
        <f>IF(Table1[[#This Row],[SHIFT]]&gt;0, Table1[[#This Row],[Time]]-TIME(Table1[[#This Row],[SHIFT]],0,0),Table1[[#This Row],[Time]]+TIME(ABS(Table1[[#This Row],[SHIFT]]),0,0))-Table1[[#This Row],[Day]]</f>
        <v>0.32043981481481482</v>
      </c>
      <c r="H255" s="10">
        <f>ROUND(IF(Table1[[#This Row],[SHIFT]]&gt;0, Table1[[#This Row],[Time]]-TIME(Table1[[#This Row],[SHIFT]],0,0),Table1[[#This Row],[Time]]+TIME(ABS(Table1[[#This Row],[SHIFT]]),0,0))-0.5, 0)</f>
        <v>0</v>
      </c>
    </row>
    <row r="256" spans="1:8" ht="12" thickBot="1" x14ac:dyDescent="0.25">
      <c r="A256" s="67" t="s">
        <v>620</v>
      </c>
      <c r="B256" s="68" t="s">
        <v>529</v>
      </c>
      <c r="C256" s="69" t="s">
        <v>1022</v>
      </c>
      <c r="D256" s="12">
        <f>MID(C256, 6, 11)+Table1[[#This Row],[Day]]</f>
        <v>45526</v>
      </c>
      <c r="E256" s="15">
        <f>TIMEVALUE(MID(C256,17,9))</f>
        <v>0.37179398148148146</v>
      </c>
      <c r="F256" s="14">
        <f>_xlfn.NUMBERVALUE(MID(C256,26,6))/100</f>
        <v>0</v>
      </c>
      <c r="G256" s="14">
        <f>IF(Table1[[#This Row],[SHIFT]]&gt;0, Table1[[#This Row],[Time]]-TIME(Table1[[#This Row],[SHIFT]],0,0),Table1[[#This Row],[Time]]+TIME(ABS(Table1[[#This Row],[SHIFT]]),0,0))-Table1[[#This Row],[Day]]</f>
        <v>0.37179398148148146</v>
      </c>
      <c r="H256" s="10">
        <f>ROUND(IF(Table1[[#This Row],[SHIFT]]&gt;0, Table1[[#This Row],[Time]]-TIME(Table1[[#This Row],[SHIFT]],0,0),Table1[[#This Row],[Time]]+TIME(ABS(Table1[[#This Row],[SHIFT]]),0,0))-0.5, 0)</f>
        <v>0</v>
      </c>
    </row>
    <row r="257" spans="1:8" ht="12" thickBot="1" x14ac:dyDescent="0.25">
      <c r="A257" s="67" t="s">
        <v>620</v>
      </c>
      <c r="B257" s="68" t="s">
        <v>85</v>
      </c>
      <c r="C257" s="69" t="s">
        <v>1002</v>
      </c>
      <c r="D257" s="12">
        <f>MID(C257, 6, 11)+Table1[[#This Row],[Day]]</f>
        <v>45526</v>
      </c>
      <c r="E257" s="15">
        <f>TIMEVALUE(MID(C257,17,9))</f>
        <v>0.48677083333333332</v>
      </c>
      <c r="F257" s="14">
        <f>_xlfn.NUMBERVALUE(MID(C257,26,6))/100</f>
        <v>0</v>
      </c>
      <c r="G257" s="14">
        <f>IF(Table1[[#This Row],[SHIFT]]&gt;0, Table1[[#This Row],[Time]]-TIME(Table1[[#This Row],[SHIFT]],0,0),Table1[[#This Row],[Time]]+TIME(ABS(Table1[[#This Row],[SHIFT]]),0,0))-Table1[[#This Row],[Day]]</f>
        <v>0.48677083333333332</v>
      </c>
      <c r="H257" s="10">
        <f>ROUND(IF(Table1[[#This Row],[SHIFT]]&gt;0, Table1[[#This Row],[Time]]-TIME(Table1[[#This Row],[SHIFT]],0,0),Table1[[#This Row],[Time]]+TIME(ABS(Table1[[#This Row],[SHIFT]]),0,0))-0.5, 0)</f>
        <v>0</v>
      </c>
    </row>
    <row r="258" spans="1:8" ht="12" thickBot="1" x14ac:dyDescent="0.25">
      <c r="A258" s="67" t="s">
        <v>620</v>
      </c>
      <c r="B258" s="68" t="s">
        <v>529</v>
      </c>
      <c r="C258" s="69" t="s">
        <v>1001</v>
      </c>
      <c r="D258" s="12">
        <f>MID(C258, 6, 11)+Table1[[#This Row],[Day]]</f>
        <v>45526</v>
      </c>
      <c r="E258" s="15">
        <f>TIMEVALUE(MID(C258,17,9))</f>
        <v>0.49380787037037038</v>
      </c>
      <c r="F258" s="14">
        <f>_xlfn.NUMBERVALUE(MID(C258,26,6))/100</f>
        <v>0</v>
      </c>
      <c r="G258" s="14">
        <f>IF(Table1[[#This Row],[SHIFT]]&gt;0, Table1[[#This Row],[Time]]-TIME(Table1[[#This Row],[SHIFT]],0,0),Table1[[#This Row],[Time]]+TIME(ABS(Table1[[#This Row],[SHIFT]]),0,0))-Table1[[#This Row],[Day]]</f>
        <v>0.49380787037037038</v>
      </c>
      <c r="H258" s="10">
        <f>ROUND(IF(Table1[[#This Row],[SHIFT]]&gt;0, Table1[[#This Row],[Time]]-TIME(Table1[[#This Row],[SHIFT]],0,0),Table1[[#This Row],[Time]]+TIME(ABS(Table1[[#This Row],[SHIFT]]),0,0))-0.5, 0)</f>
        <v>0</v>
      </c>
    </row>
    <row r="259" spans="1:8" ht="12" thickBot="1" x14ac:dyDescent="0.25">
      <c r="A259" s="51" t="s">
        <v>661</v>
      </c>
      <c r="B259" s="52" t="s">
        <v>529</v>
      </c>
      <c r="C259" s="53" t="s">
        <v>662</v>
      </c>
      <c r="D259" s="12">
        <f>MID(C259, 6, 11)+Table1[[#This Row],[Day]]</f>
        <v>45523</v>
      </c>
      <c r="E259" s="13">
        <f>TIMEVALUE(MID(C259,17,9))</f>
        <v>0.32893518518518516</v>
      </c>
      <c r="F259" s="14">
        <f>_xlfn.NUMBERVALUE(MID(C259,26,6))/100</f>
        <v>0</v>
      </c>
      <c r="G259" s="14">
        <f>IF(Table1[[#This Row],[SHIFT]]&gt;0, Table1[[#This Row],[Time]]-TIME(Table1[[#This Row],[SHIFT]],0,0),Table1[[#This Row],[Time]]+TIME(ABS(Table1[[#This Row],[SHIFT]]),0,0))-Table1[[#This Row],[Day]]</f>
        <v>0.32893518518518516</v>
      </c>
      <c r="H259" s="10">
        <f>ROUND(IF(Table1[[#This Row],[SHIFT]]&gt;0, Table1[[#This Row],[Time]]-TIME(Table1[[#This Row],[SHIFT]],0,0),Table1[[#This Row],[Time]]+TIME(ABS(Table1[[#This Row],[SHIFT]]),0,0))-0.5, 0)</f>
        <v>0</v>
      </c>
    </row>
    <row r="260" spans="1:8" ht="12" thickBot="1" x14ac:dyDescent="0.25">
      <c r="A260" s="51" t="s">
        <v>661</v>
      </c>
      <c r="B260" s="52" t="s">
        <v>333</v>
      </c>
      <c r="C260" s="53" t="s">
        <v>619</v>
      </c>
      <c r="D260" s="12">
        <f>MID(C260, 6, 11)+Table1[[#This Row],[Day]]</f>
        <v>45523</v>
      </c>
      <c r="E260" s="13">
        <f>TIMEVALUE(MID(C260,17,9))</f>
        <v>0.53077546296296296</v>
      </c>
      <c r="F260" s="14">
        <f>_xlfn.NUMBERVALUE(MID(C260,26,6))/100</f>
        <v>0</v>
      </c>
      <c r="G260" s="14">
        <f>IF(Table1[[#This Row],[SHIFT]]&gt;0, Table1[[#This Row],[Time]]-TIME(Table1[[#This Row],[SHIFT]],0,0),Table1[[#This Row],[Time]]+TIME(ABS(Table1[[#This Row],[SHIFT]]),0,0))-Table1[[#This Row],[Day]]</f>
        <v>0.53077546296296296</v>
      </c>
      <c r="H260" s="10">
        <f>ROUND(IF(Table1[[#This Row],[SHIFT]]&gt;0, Table1[[#This Row],[Time]]-TIME(Table1[[#This Row],[SHIFT]],0,0),Table1[[#This Row],[Time]]+TIME(ABS(Table1[[#This Row],[SHIFT]]),0,0))-0.5, 0)</f>
        <v>0</v>
      </c>
    </row>
    <row r="261" spans="1:8" ht="12" thickBot="1" x14ac:dyDescent="0.25">
      <c r="A261" s="51" t="s">
        <v>661</v>
      </c>
      <c r="B261" s="52" t="s">
        <v>85</v>
      </c>
      <c r="C261" s="53" t="s">
        <v>618</v>
      </c>
      <c r="D261" s="12">
        <f>MID(C261, 6, 11)+Table1[[#This Row],[Day]]</f>
        <v>45523</v>
      </c>
      <c r="E261" s="13">
        <f>TIMEVALUE(MID(C261,17,9))</f>
        <v>0.53488425925925931</v>
      </c>
      <c r="F261" s="14">
        <f>_xlfn.NUMBERVALUE(MID(C261,26,6))/100</f>
        <v>0</v>
      </c>
      <c r="G261" s="14">
        <f>IF(Table1[[#This Row],[SHIFT]]&gt;0, Table1[[#This Row],[Time]]-TIME(Table1[[#This Row],[SHIFT]],0,0),Table1[[#This Row],[Time]]+TIME(ABS(Table1[[#This Row],[SHIFT]]),0,0))-Table1[[#This Row],[Day]]</f>
        <v>0.53488425925925931</v>
      </c>
      <c r="H261" s="10">
        <f>ROUND(IF(Table1[[#This Row],[SHIFT]]&gt;0, Table1[[#This Row],[Time]]-TIME(Table1[[#This Row],[SHIFT]],0,0),Table1[[#This Row],[Time]]+TIME(ABS(Table1[[#This Row],[SHIFT]]),0,0))-0.5, 0)</f>
        <v>0</v>
      </c>
    </row>
    <row r="262" spans="1:8" ht="12" thickBot="1" x14ac:dyDescent="0.25">
      <c r="A262" s="51" t="s">
        <v>661</v>
      </c>
      <c r="B262" s="52" t="s">
        <v>85</v>
      </c>
      <c r="C262" s="53" t="s">
        <v>821</v>
      </c>
      <c r="D262" s="12">
        <f>MID(C262, 6, 11)+Table1[[#This Row],[Day]]</f>
        <v>45525</v>
      </c>
      <c r="E262" s="15">
        <f>TIMEVALUE(MID(C262,17,9))</f>
        <v>0.37127314814814816</v>
      </c>
      <c r="F262" s="14">
        <f>_xlfn.NUMBERVALUE(MID(C262,26,6))/100</f>
        <v>0</v>
      </c>
      <c r="G262" s="14">
        <f>IF(Table1[[#This Row],[SHIFT]]&gt;0, Table1[[#This Row],[Time]]-TIME(Table1[[#This Row],[SHIFT]],0,0),Table1[[#This Row],[Time]]+TIME(ABS(Table1[[#This Row],[SHIFT]]),0,0))-Table1[[#This Row],[Day]]</f>
        <v>0.37127314814814816</v>
      </c>
      <c r="H262" s="10">
        <f>ROUND(IF(Table1[[#This Row],[SHIFT]]&gt;0, Table1[[#This Row],[Time]]-TIME(Table1[[#This Row],[SHIFT]],0,0),Table1[[#This Row],[Time]]+TIME(ABS(Table1[[#This Row],[SHIFT]]),0,0))-0.5, 0)</f>
        <v>0</v>
      </c>
    </row>
    <row r="263" spans="1:8" ht="12" thickBot="1" x14ac:dyDescent="0.25">
      <c r="A263" s="67" t="s">
        <v>661</v>
      </c>
      <c r="B263" s="68" t="s">
        <v>331</v>
      </c>
      <c r="C263" s="69" t="s">
        <v>983</v>
      </c>
      <c r="D263" s="12">
        <f>MID(C263, 6, 11)+Table1[[#This Row],[Day]]</f>
        <v>45525</v>
      </c>
      <c r="E263" s="15">
        <f>TIMEVALUE(MID(C263,17,9))</f>
        <v>0.93327546296296293</v>
      </c>
      <c r="F263" s="14">
        <f>_xlfn.NUMBERVALUE(MID(C263,26,6))/100</f>
        <v>2</v>
      </c>
      <c r="G263" s="14">
        <f>IF(Table1[[#This Row],[SHIFT]]&gt;0, Table1[[#This Row],[Time]]-TIME(Table1[[#This Row],[SHIFT]],0,0),Table1[[#This Row],[Time]]+TIME(ABS(Table1[[#This Row],[SHIFT]]),0,0))-Table1[[#This Row],[Day]]</f>
        <v>0.84994212962962956</v>
      </c>
      <c r="H263" s="10">
        <f>ROUND(IF(Table1[[#This Row],[SHIFT]]&gt;0, Table1[[#This Row],[Time]]-TIME(Table1[[#This Row],[SHIFT]],0,0),Table1[[#This Row],[Time]]+TIME(ABS(Table1[[#This Row],[SHIFT]]),0,0))-0.5, 0)</f>
        <v>0</v>
      </c>
    </row>
    <row r="264" spans="1:8" ht="12" thickBot="1" x14ac:dyDescent="0.25">
      <c r="A264" s="67" t="s">
        <v>661</v>
      </c>
      <c r="B264" s="68" t="s">
        <v>85</v>
      </c>
      <c r="C264" s="69" t="s">
        <v>980</v>
      </c>
      <c r="D264" s="12">
        <f>MID(C264, 6, 11)+Table1[[#This Row],[Day]]</f>
        <v>45525</v>
      </c>
      <c r="E264" s="13">
        <f>TIMEVALUE(MID(C264,17,9))</f>
        <v>0.88912037037037039</v>
      </c>
      <c r="F264" s="14">
        <f>_xlfn.NUMBERVALUE(MID(C264,26,6))/100</f>
        <v>0</v>
      </c>
      <c r="G264" s="14">
        <f>IF(Table1[[#This Row],[SHIFT]]&gt;0, Table1[[#This Row],[Time]]-TIME(Table1[[#This Row],[SHIFT]],0,0),Table1[[#This Row],[Time]]+TIME(ABS(Table1[[#This Row],[SHIFT]]),0,0))-Table1[[#This Row],[Day]]</f>
        <v>0.88912037037037039</v>
      </c>
      <c r="H264" s="10">
        <f>ROUND(IF(Table1[[#This Row],[SHIFT]]&gt;0, Table1[[#This Row],[Time]]-TIME(Table1[[#This Row],[SHIFT]],0,0),Table1[[#This Row],[Time]]+TIME(ABS(Table1[[#This Row],[SHIFT]]),0,0))-0.5, 0)</f>
        <v>0</v>
      </c>
    </row>
    <row r="265" spans="1:8" ht="12" thickBot="1" x14ac:dyDescent="0.25">
      <c r="A265" s="51" t="s">
        <v>657</v>
      </c>
      <c r="B265" s="52" t="s">
        <v>529</v>
      </c>
      <c r="C265" s="53" t="s">
        <v>658</v>
      </c>
      <c r="D265" s="12">
        <f>MID(C265, 6, 11)+Table1[[#This Row],[Day]]</f>
        <v>45523</v>
      </c>
      <c r="E265" s="13">
        <f>TIMEVALUE(MID(C265,17,9))</f>
        <v>0.3293402777777778</v>
      </c>
      <c r="F265" s="14">
        <f>_xlfn.NUMBERVALUE(MID(C265,26,6))/100</f>
        <v>0</v>
      </c>
      <c r="G265" s="14">
        <f>IF(Table1[[#This Row],[SHIFT]]&gt;0, Table1[[#This Row],[Time]]-TIME(Table1[[#This Row],[SHIFT]],0,0),Table1[[#This Row],[Time]]+TIME(ABS(Table1[[#This Row],[SHIFT]]),0,0))-Table1[[#This Row],[Day]]</f>
        <v>0.3293402777777778</v>
      </c>
      <c r="H265" s="10">
        <f>ROUND(IF(Table1[[#This Row],[SHIFT]]&gt;0, Table1[[#This Row],[Time]]-TIME(Table1[[#This Row],[SHIFT]],0,0),Table1[[#This Row],[Time]]+TIME(ABS(Table1[[#This Row],[SHIFT]]),0,0))-0.5, 0)</f>
        <v>0</v>
      </c>
    </row>
    <row r="266" spans="1:8" ht="12" thickBot="1" x14ac:dyDescent="0.25">
      <c r="A266" s="51" t="s">
        <v>657</v>
      </c>
      <c r="B266" s="52" t="s">
        <v>529</v>
      </c>
      <c r="C266" s="53" t="s">
        <v>811</v>
      </c>
      <c r="D266" s="12">
        <f>MID(C266, 6, 11)+Table1[[#This Row],[Day]]</f>
        <v>45525</v>
      </c>
      <c r="E266" s="15">
        <f>TIMEVALUE(MID(C266,17,9))</f>
        <v>0.4460648148148148</v>
      </c>
      <c r="F266" s="14">
        <f>_xlfn.NUMBERVALUE(MID(C266,26,6))/100</f>
        <v>0</v>
      </c>
      <c r="G266" s="14">
        <f>IF(Table1[[#This Row],[SHIFT]]&gt;0, Table1[[#This Row],[Time]]-TIME(Table1[[#This Row],[SHIFT]],0,0),Table1[[#This Row],[Time]]+TIME(ABS(Table1[[#This Row],[SHIFT]]),0,0))-Table1[[#This Row],[Day]]</f>
        <v>0.4460648148148148</v>
      </c>
      <c r="H266" s="10">
        <f>ROUND(IF(Table1[[#This Row],[SHIFT]]&gt;0, Table1[[#This Row],[Time]]-TIME(Table1[[#This Row],[SHIFT]],0,0),Table1[[#This Row],[Time]]+TIME(ABS(Table1[[#This Row],[SHIFT]]),0,0))-0.5, 0)</f>
        <v>0</v>
      </c>
    </row>
    <row r="267" spans="1:8" ht="12" thickBot="1" x14ac:dyDescent="0.25">
      <c r="A267" s="51" t="s">
        <v>659</v>
      </c>
      <c r="B267" s="52" t="s">
        <v>529</v>
      </c>
      <c r="C267" s="53" t="s">
        <v>660</v>
      </c>
      <c r="D267" s="12">
        <f>MID(C267, 6, 11)+Table1[[#This Row],[Day]]</f>
        <v>45523</v>
      </c>
      <c r="E267" s="13">
        <f>TIMEVALUE(MID(C267,17,9))</f>
        <v>0.32916666666666666</v>
      </c>
      <c r="F267" s="14">
        <f>_xlfn.NUMBERVALUE(MID(C267,26,6))/100</f>
        <v>0</v>
      </c>
      <c r="G267" s="14">
        <f>IF(Table1[[#This Row],[SHIFT]]&gt;0, Table1[[#This Row],[Time]]-TIME(Table1[[#This Row],[SHIFT]],0,0),Table1[[#This Row],[Time]]+TIME(ABS(Table1[[#This Row],[SHIFT]]),0,0))-Table1[[#This Row],[Day]]</f>
        <v>0.32916666666666666</v>
      </c>
      <c r="H267" s="10">
        <f>ROUND(IF(Table1[[#This Row],[SHIFT]]&gt;0, Table1[[#This Row],[Time]]-TIME(Table1[[#This Row],[SHIFT]],0,0),Table1[[#This Row],[Time]]+TIME(ABS(Table1[[#This Row],[SHIFT]]),0,0))-0.5, 0)</f>
        <v>0</v>
      </c>
    </row>
    <row r="268" spans="1:8" ht="12" thickBot="1" x14ac:dyDescent="0.25">
      <c r="A268" s="51" t="s">
        <v>659</v>
      </c>
      <c r="B268" s="52" t="s">
        <v>333</v>
      </c>
      <c r="C268" s="53" t="s">
        <v>617</v>
      </c>
      <c r="D268" s="12">
        <f>MID(C268, 6, 11)+Table1[[#This Row],[Day]]</f>
        <v>45523</v>
      </c>
      <c r="E268" s="13">
        <f>TIMEVALUE(MID(C268,17,9))</f>
        <v>0.53549768518518515</v>
      </c>
      <c r="F268" s="14">
        <f>_xlfn.NUMBERVALUE(MID(C268,26,6))/100</f>
        <v>0</v>
      </c>
      <c r="G268" s="14">
        <f>IF(Table1[[#This Row],[SHIFT]]&gt;0, Table1[[#This Row],[Time]]-TIME(Table1[[#This Row],[SHIFT]],0,0),Table1[[#This Row],[Time]]+TIME(ABS(Table1[[#This Row],[SHIFT]]),0,0))-Table1[[#This Row],[Day]]</f>
        <v>0.53549768518518515</v>
      </c>
      <c r="H268" s="10">
        <f>ROUND(IF(Table1[[#This Row],[SHIFT]]&gt;0, Table1[[#This Row],[Time]]-TIME(Table1[[#This Row],[SHIFT]],0,0),Table1[[#This Row],[Time]]+TIME(ABS(Table1[[#This Row],[SHIFT]]),0,0))-0.5, 0)</f>
        <v>0</v>
      </c>
    </row>
    <row r="269" spans="1:8" ht="12" thickBot="1" x14ac:dyDescent="0.25">
      <c r="A269" s="51" t="s">
        <v>659</v>
      </c>
      <c r="B269" s="52" t="s">
        <v>331</v>
      </c>
      <c r="C269" s="53" t="s">
        <v>613</v>
      </c>
      <c r="D269" s="12">
        <f>MID(C269, 6, 11)+Table1[[#This Row],[Day]]</f>
        <v>45523</v>
      </c>
      <c r="E269" s="13">
        <f>TIMEVALUE(MID(C269,17,9))</f>
        <v>0.64776620370370375</v>
      </c>
      <c r="F269" s="14">
        <f>_xlfn.NUMBERVALUE(MID(C269,26,6))/100</f>
        <v>2</v>
      </c>
      <c r="G269" s="14">
        <f>IF(Table1[[#This Row],[SHIFT]]&gt;0, Table1[[#This Row],[Time]]-TIME(Table1[[#This Row],[SHIFT]],0,0),Table1[[#This Row],[Time]]+TIME(ABS(Table1[[#This Row],[SHIFT]]),0,0))-Table1[[#This Row],[Day]]</f>
        <v>0.56443287037037038</v>
      </c>
      <c r="H269" s="10">
        <f>ROUND(IF(Table1[[#This Row],[SHIFT]]&gt;0, Table1[[#This Row],[Time]]-TIME(Table1[[#This Row],[SHIFT]],0,0),Table1[[#This Row],[Time]]+TIME(ABS(Table1[[#This Row],[SHIFT]]),0,0))-0.5, 0)</f>
        <v>0</v>
      </c>
    </row>
    <row r="270" spans="1:8" ht="12" thickBot="1" x14ac:dyDescent="0.25">
      <c r="A270" s="51" t="s">
        <v>659</v>
      </c>
      <c r="B270" s="52" t="s">
        <v>333</v>
      </c>
      <c r="C270" s="53" t="s">
        <v>874</v>
      </c>
      <c r="D270" s="12">
        <f>MID(C270, 6, 11)+Table1[[#This Row],[Day]]</f>
        <v>45524</v>
      </c>
      <c r="E270" s="13">
        <f>TIMEVALUE(MID(C270,17,9))</f>
        <v>0.52339120370370373</v>
      </c>
      <c r="F270" s="14">
        <f>_xlfn.NUMBERVALUE(MID(C270,26,6))/100</f>
        <v>0</v>
      </c>
      <c r="G270" s="14">
        <f>IF(Table1[[#This Row],[SHIFT]]&gt;0, Table1[[#This Row],[Time]]-TIME(Table1[[#This Row],[SHIFT]],0,0),Table1[[#This Row],[Time]]+TIME(ABS(Table1[[#This Row],[SHIFT]]),0,0))-Table1[[#This Row],[Day]]</f>
        <v>0.52339120370370373</v>
      </c>
      <c r="H270" s="10">
        <f>ROUND(IF(Table1[[#This Row],[SHIFT]]&gt;0, Table1[[#This Row],[Time]]-TIME(Table1[[#This Row],[SHIFT]],0,0),Table1[[#This Row],[Time]]+TIME(ABS(Table1[[#This Row],[SHIFT]]),0,0))-0.5, 0)</f>
        <v>0</v>
      </c>
    </row>
    <row r="271" spans="1:8" ht="12" thickBot="1" x14ac:dyDescent="0.25">
      <c r="A271" s="51" t="s">
        <v>659</v>
      </c>
      <c r="B271" s="52" t="s">
        <v>331</v>
      </c>
      <c r="C271" s="53" t="s">
        <v>822</v>
      </c>
      <c r="D271" s="12">
        <f>MID(C271, 6, 11)+Table1[[#This Row],[Day]]</f>
        <v>45525</v>
      </c>
      <c r="E271" s="15">
        <f>TIMEVALUE(MID(C271,17,9))</f>
        <v>0.44541666666666668</v>
      </c>
      <c r="F271" s="14">
        <f>_xlfn.NUMBERVALUE(MID(C271,26,6))/100</f>
        <v>2</v>
      </c>
      <c r="G271" s="14">
        <f>IF(Table1[[#This Row],[SHIFT]]&gt;0, Table1[[#This Row],[Time]]-TIME(Table1[[#This Row],[SHIFT]],0,0),Table1[[#This Row],[Time]]+TIME(ABS(Table1[[#This Row],[SHIFT]]),0,0))-Table1[[#This Row],[Day]]</f>
        <v>0.36208333333333337</v>
      </c>
      <c r="H271" s="10">
        <f>ROUND(IF(Table1[[#This Row],[SHIFT]]&gt;0, Table1[[#This Row],[Time]]-TIME(Table1[[#This Row],[SHIFT]],0,0),Table1[[#This Row],[Time]]+TIME(ABS(Table1[[#This Row],[SHIFT]]),0,0))-0.5, 0)</f>
        <v>0</v>
      </c>
    </row>
    <row r="272" spans="1:8" ht="12" thickBot="1" x14ac:dyDescent="0.25">
      <c r="A272" s="51" t="s">
        <v>659</v>
      </c>
      <c r="B272" s="52" t="s">
        <v>333</v>
      </c>
      <c r="C272" s="53" t="s">
        <v>820</v>
      </c>
      <c r="D272" s="12">
        <f>MID(C272, 6, 11)+Table1[[#This Row],[Day]]</f>
        <v>45525</v>
      </c>
      <c r="E272" s="15">
        <f>TIMEVALUE(MID(C272,17,9))</f>
        <v>0.37353009259259257</v>
      </c>
      <c r="F272" s="14">
        <f>_xlfn.NUMBERVALUE(MID(C272,26,6))/100</f>
        <v>0</v>
      </c>
      <c r="G272" s="14">
        <f>IF(Table1[[#This Row],[SHIFT]]&gt;0, Table1[[#This Row],[Time]]-TIME(Table1[[#This Row],[SHIFT]],0,0),Table1[[#This Row],[Time]]+TIME(ABS(Table1[[#This Row],[SHIFT]]),0,0))-Table1[[#This Row],[Day]]</f>
        <v>0.37353009259259257</v>
      </c>
      <c r="H272" s="10">
        <f>ROUND(IF(Table1[[#This Row],[SHIFT]]&gt;0, Table1[[#This Row],[Time]]-TIME(Table1[[#This Row],[SHIFT]],0,0),Table1[[#This Row],[Time]]+TIME(ABS(Table1[[#This Row],[SHIFT]]),0,0))-0.5, 0)</f>
        <v>0</v>
      </c>
    </row>
    <row r="273" spans="1:8" ht="12" thickBot="1" x14ac:dyDescent="0.25">
      <c r="A273" s="51" t="s">
        <v>659</v>
      </c>
      <c r="B273" s="52" t="s">
        <v>85</v>
      </c>
      <c r="C273" s="53" t="s">
        <v>818</v>
      </c>
      <c r="D273" s="12">
        <f>MID(C273, 6, 11)+Table1[[#This Row],[Day]]</f>
        <v>45525</v>
      </c>
      <c r="E273" s="15">
        <f>TIMEVALUE(MID(C273,17,9))</f>
        <v>0.37659722222222225</v>
      </c>
      <c r="F273" s="14">
        <f>_xlfn.NUMBERVALUE(MID(C273,26,6))/100</f>
        <v>0</v>
      </c>
      <c r="G273" s="14">
        <f>IF(Table1[[#This Row],[SHIFT]]&gt;0, Table1[[#This Row],[Time]]-TIME(Table1[[#This Row],[SHIFT]],0,0),Table1[[#This Row],[Time]]+TIME(ABS(Table1[[#This Row],[SHIFT]]),0,0))-Table1[[#This Row],[Day]]</f>
        <v>0.37659722222222225</v>
      </c>
      <c r="H273" s="10">
        <f>ROUND(IF(Table1[[#This Row],[SHIFT]]&gt;0, Table1[[#This Row],[Time]]-TIME(Table1[[#This Row],[SHIFT]],0,0),Table1[[#This Row],[Time]]+TIME(ABS(Table1[[#This Row],[SHIFT]]),0,0))-0.5, 0)</f>
        <v>0</v>
      </c>
    </row>
    <row r="274" spans="1:8" ht="12" thickBot="1" x14ac:dyDescent="0.25">
      <c r="A274" s="67" t="s">
        <v>659</v>
      </c>
      <c r="B274" s="68" t="s">
        <v>331</v>
      </c>
      <c r="C274" s="69" t="s">
        <v>986</v>
      </c>
      <c r="D274" s="12">
        <f>MID(C274, 6, 11)+Table1[[#This Row],[Day]]</f>
        <v>45525</v>
      </c>
      <c r="E274" s="15">
        <f>TIMEVALUE(MID(C274,17,9))</f>
        <v>0.91468749999999999</v>
      </c>
      <c r="F274" s="14">
        <f>_xlfn.NUMBERVALUE(MID(C274,26,6))/100</f>
        <v>2</v>
      </c>
      <c r="G274" s="14">
        <f>IF(Table1[[#This Row],[SHIFT]]&gt;0, Table1[[#This Row],[Time]]-TIME(Table1[[#This Row],[SHIFT]],0,0),Table1[[#This Row],[Time]]+TIME(ABS(Table1[[#This Row],[SHIFT]]),0,0))-Table1[[#This Row],[Day]]</f>
        <v>0.83135416666666662</v>
      </c>
      <c r="H274" s="10">
        <f>ROUND(IF(Table1[[#This Row],[SHIFT]]&gt;0, Table1[[#This Row],[Time]]-TIME(Table1[[#This Row],[SHIFT]],0,0),Table1[[#This Row],[Time]]+TIME(ABS(Table1[[#This Row],[SHIFT]]),0,0))-0.5, 0)</f>
        <v>0</v>
      </c>
    </row>
    <row r="275" spans="1:8" ht="12" thickBot="1" x14ac:dyDescent="0.25">
      <c r="A275" s="67" t="s">
        <v>659</v>
      </c>
      <c r="B275" s="68" t="s">
        <v>85</v>
      </c>
      <c r="C275" s="69" t="s">
        <v>985</v>
      </c>
      <c r="D275" s="12">
        <f>MID(C275, 6, 11)+Table1[[#This Row],[Day]]</f>
        <v>45525</v>
      </c>
      <c r="E275" s="15">
        <f>TIMEVALUE(MID(C275,17,9))</f>
        <v>0.83424768518518522</v>
      </c>
      <c r="F275" s="14">
        <f>_xlfn.NUMBERVALUE(MID(C275,26,6))/100</f>
        <v>0</v>
      </c>
      <c r="G275" s="14">
        <f>IF(Table1[[#This Row],[SHIFT]]&gt;0, Table1[[#This Row],[Time]]-TIME(Table1[[#This Row],[SHIFT]],0,0),Table1[[#This Row],[Time]]+TIME(ABS(Table1[[#This Row],[SHIFT]]),0,0))-Table1[[#This Row],[Day]]</f>
        <v>0.83424768518518522</v>
      </c>
      <c r="H275" s="10">
        <f>ROUND(IF(Table1[[#This Row],[SHIFT]]&gt;0, Table1[[#This Row],[Time]]-TIME(Table1[[#This Row],[SHIFT]],0,0),Table1[[#This Row],[Time]]+TIME(ABS(Table1[[#This Row],[SHIFT]]),0,0))-0.5, 0)</f>
        <v>0</v>
      </c>
    </row>
    <row r="276" spans="1:8" ht="12" thickBot="1" x14ac:dyDescent="0.25">
      <c r="A276" s="18" t="s">
        <v>998</v>
      </c>
      <c r="B276" s="19" t="s">
        <v>331</v>
      </c>
      <c r="C276" s="20" t="s">
        <v>999</v>
      </c>
      <c r="D276" s="12">
        <f>MID(C276, 6, 11)+Table1[[#This Row],[Day]]</f>
        <v>45526</v>
      </c>
      <c r="E276" s="13">
        <f>TIMEVALUE(MID(C276,17,9))</f>
        <v>0.60354166666666664</v>
      </c>
      <c r="F276" s="14">
        <f>_xlfn.NUMBERVALUE(MID(C276,26,6))/100</f>
        <v>2</v>
      </c>
      <c r="G276" s="14">
        <f>IF(Table1[[#This Row],[SHIFT]]&gt;0, Table1[[#This Row],[Time]]-TIME(Table1[[#This Row],[SHIFT]],0,0),Table1[[#This Row],[Time]]+TIME(ABS(Table1[[#This Row],[SHIFT]]),0,0))-Table1[[#This Row],[Day]]</f>
        <v>0.52020833333333327</v>
      </c>
      <c r="H276" s="10">
        <f>ROUND(IF(Table1[[#This Row],[SHIFT]]&gt;0, Table1[[#This Row],[Time]]-TIME(Table1[[#This Row],[SHIFT]],0,0),Table1[[#This Row],[Time]]+TIME(ABS(Table1[[#This Row],[SHIFT]]),0,0))-0.5, 0)</f>
        <v>0</v>
      </c>
    </row>
    <row r="277" spans="1:8" ht="12" thickBot="1" x14ac:dyDescent="0.25">
      <c r="A277" s="18" t="s">
        <v>544</v>
      </c>
      <c r="B277" s="19" t="s">
        <v>545</v>
      </c>
      <c r="C277" s="20" t="s">
        <v>546</v>
      </c>
      <c r="D277" s="12">
        <f>MID(C277, 6, 11)+Table1[[#This Row],[Day]]</f>
        <v>45524</v>
      </c>
      <c r="E277" s="15">
        <f>TIMEVALUE(MID(C277,17,9))</f>
        <v>0.2974074074074074</v>
      </c>
      <c r="F277" s="14">
        <f>_xlfn.NUMBERVALUE(MID(C277,26,6))/100</f>
        <v>0</v>
      </c>
      <c r="G277" s="14">
        <f>IF(Table1[[#This Row],[SHIFT]]&gt;0, Table1[[#This Row],[Time]]-TIME(Table1[[#This Row],[SHIFT]],0,0),Table1[[#This Row],[Time]]+TIME(ABS(Table1[[#This Row],[SHIFT]]),0,0))-Table1[[#This Row],[Day]]</f>
        <v>0.2974074074074074</v>
      </c>
      <c r="H277" s="10">
        <f>ROUND(IF(Table1[[#This Row],[SHIFT]]&gt;0, Table1[[#This Row],[Time]]-TIME(Table1[[#This Row],[SHIFT]],0,0),Table1[[#This Row],[Time]]+TIME(ABS(Table1[[#This Row],[SHIFT]]),0,0))-0.5, 0)</f>
        <v>0</v>
      </c>
    </row>
    <row r="278" spans="1:8" ht="12" thickBot="1" x14ac:dyDescent="0.25">
      <c r="A278" s="18" t="s">
        <v>823</v>
      </c>
      <c r="B278" s="19" t="s">
        <v>545</v>
      </c>
      <c r="C278" s="20" t="s">
        <v>824</v>
      </c>
      <c r="D278" s="12">
        <f>MID(C278, 6, 11)+Table1[[#This Row],[Day]]</f>
        <v>45525</v>
      </c>
      <c r="E278" s="13">
        <f>TIMEVALUE(MID(C278,17,9))</f>
        <v>0.36175925925925928</v>
      </c>
      <c r="F278" s="14">
        <f>_xlfn.NUMBERVALUE(MID(C278,26,6))/100</f>
        <v>0</v>
      </c>
      <c r="G278" s="14">
        <f>IF(Table1[[#This Row],[SHIFT]]&gt;0, Table1[[#This Row],[Time]]-TIME(Table1[[#This Row],[SHIFT]],0,0),Table1[[#This Row],[Time]]+TIME(ABS(Table1[[#This Row],[SHIFT]]),0,0))-Table1[[#This Row],[Day]]</f>
        <v>0.36175925925925928</v>
      </c>
      <c r="H278" s="10">
        <f>ROUND(IF(Table1[[#This Row],[SHIFT]]&gt;0, Table1[[#This Row],[Time]]-TIME(Table1[[#This Row],[SHIFT]],0,0),Table1[[#This Row],[Time]]+TIME(ABS(Table1[[#This Row],[SHIFT]]),0,0))-0.5, 0)</f>
        <v>0</v>
      </c>
    </row>
    <row r="279" spans="1:8" ht="12" thickBot="1" x14ac:dyDescent="0.25">
      <c r="A279" s="51" t="s">
        <v>711</v>
      </c>
      <c r="B279" s="52" t="s">
        <v>529</v>
      </c>
      <c r="C279" s="53" t="s">
        <v>712</v>
      </c>
      <c r="D279" s="12">
        <f>MID(C279, 6, 11)+Table1[[#This Row],[Day]]</f>
        <v>45523</v>
      </c>
      <c r="E279" s="15">
        <f>TIMEVALUE(MID(C279,17,9))</f>
        <v>0.29555555555555557</v>
      </c>
      <c r="F279" s="14">
        <f>_xlfn.NUMBERVALUE(MID(C279,26,6))/100</f>
        <v>0</v>
      </c>
      <c r="G279" s="14">
        <f>IF(Table1[[#This Row],[SHIFT]]&gt;0, Table1[[#This Row],[Time]]-TIME(Table1[[#This Row],[SHIFT]],0,0),Table1[[#This Row],[Time]]+TIME(ABS(Table1[[#This Row],[SHIFT]]),0,0))-Table1[[#This Row],[Day]]</f>
        <v>0.29555555555555557</v>
      </c>
      <c r="H279" s="10">
        <f>ROUND(IF(Table1[[#This Row],[SHIFT]]&gt;0, Table1[[#This Row],[Time]]-TIME(Table1[[#This Row],[SHIFT]],0,0),Table1[[#This Row],[Time]]+TIME(ABS(Table1[[#This Row],[SHIFT]]),0,0))-0.5, 0)</f>
        <v>0</v>
      </c>
    </row>
    <row r="280" spans="1:8" ht="12" thickBot="1" x14ac:dyDescent="0.25">
      <c r="A280" s="51" t="s">
        <v>711</v>
      </c>
      <c r="B280" s="52" t="s">
        <v>85</v>
      </c>
      <c r="C280" s="53" t="s">
        <v>632</v>
      </c>
      <c r="D280" s="12">
        <f>MID(C280, 6, 11)+Table1[[#This Row],[Day]]</f>
        <v>45523</v>
      </c>
      <c r="E280" s="15">
        <f>TIMEVALUE(MID(C280,17,9))</f>
        <v>0.35012731481481479</v>
      </c>
      <c r="F280" s="14">
        <f>_xlfn.NUMBERVALUE(MID(C280,26,6))/100</f>
        <v>0</v>
      </c>
      <c r="G280" s="14">
        <f>IF(Table1[[#This Row],[SHIFT]]&gt;0, Table1[[#This Row],[Time]]-TIME(Table1[[#This Row],[SHIFT]],0,0),Table1[[#This Row],[Time]]+TIME(ABS(Table1[[#This Row],[SHIFT]]),0,0))-Table1[[#This Row],[Day]]</f>
        <v>0.35012731481481479</v>
      </c>
      <c r="H280" s="10">
        <f>ROUND(IF(Table1[[#This Row],[SHIFT]]&gt;0, Table1[[#This Row],[Time]]-TIME(Table1[[#This Row],[SHIFT]],0,0),Table1[[#This Row],[Time]]+TIME(ABS(Table1[[#This Row],[SHIFT]]),0,0))-0.5, 0)</f>
        <v>0</v>
      </c>
    </row>
    <row r="281" spans="1:8" ht="12" thickBot="1" x14ac:dyDescent="0.25">
      <c r="A281" s="18" t="s">
        <v>1038</v>
      </c>
      <c r="B281" s="19" t="s">
        <v>529</v>
      </c>
      <c r="C281" s="20" t="s">
        <v>1039</v>
      </c>
      <c r="D281" s="12">
        <f>MID(C281, 6, 11)+Table1[[#This Row],[Day]]</f>
        <v>45526</v>
      </c>
      <c r="E281" s="13">
        <f>TIMEVALUE(MID(C281,17,9))</f>
        <v>0.70708333333333329</v>
      </c>
      <c r="F281" s="14">
        <f>_xlfn.NUMBERVALUE(MID(C281,26,6))/100</f>
        <v>0</v>
      </c>
      <c r="G281" s="14">
        <f>IF(Table1[[#This Row],[SHIFT]]&gt;0, Table1[[#This Row],[Time]]-TIME(Table1[[#This Row],[SHIFT]],0,0),Table1[[#This Row],[Time]]+TIME(ABS(Table1[[#This Row],[SHIFT]]),0,0))-Table1[[#This Row],[Day]]</f>
        <v>0.70708333333333329</v>
      </c>
      <c r="H281" s="10">
        <f>ROUND(IF(Table1[[#This Row],[SHIFT]]&gt;0, Table1[[#This Row],[Time]]-TIME(Table1[[#This Row],[SHIFT]],0,0),Table1[[#This Row],[Time]]+TIME(ABS(Table1[[#This Row],[SHIFT]]),0,0))-0.5, 0)</f>
        <v>0</v>
      </c>
    </row>
    <row r="282" spans="1:8" ht="12" thickBot="1" x14ac:dyDescent="0.25">
      <c r="A282" s="24" t="s">
        <v>626</v>
      </c>
      <c r="B282" s="25" t="s">
        <v>529</v>
      </c>
      <c r="C282" s="26" t="s">
        <v>627</v>
      </c>
      <c r="D282" s="12">
        <f>MID(C282, 6, 11)+Table1[[#This Row],[Day]]</f>
        <v>45523</v>
      </c>
      <c r="E282" s="13">
        <f>TIMEVALUE(MID(C282,17,9))</f>
        <v>0.45629629629629631</v>
      </c>
      <c r="F282" s="14">
        <f>_xlfn.NUMBERVALUE(MID(C282,26,6))/100</f>
        <v>0</v>
      </c>
      <c r="G282" s="14">
        <f>IF(Table1[[#This Row],[SHIFT]]&gt;0, Table1[[#This Row],[Time]]-TIME(Table1[[#This Row],[SHIFT]],0,0),Table1[[#This Row],[Time]]+TIME(ABS(Table1[[#This Row],[SHIFT]]),0,0))-Table1[[#This Row],[Day]]</f>
        <v>0.45629629629629631</v>
      </c>
      <c r="H282" s="10">
        <f>ROUND(IF(Table1[[#This Row],[SHIFT]]&gt;0, Table1[[#This Row],[Time]]-TIME(Table1[[#This Row],[SHIFT]],0,0),Table1[[#This Row],[Time]]+TIME(ABS(Table1[[#This Row],[SHIFT]]),0,0))-0.5, 0)</f>
        <v>0</v>
      </c>
    </row>
    <row r="283" spans="1:8" ht="12" thickBot="1" x14ac:dyDescent="0.25">
      <c r="A283" s="24" t="s">
        <v>626</v>
      </c>
      <c r="B283" s="25" t="s">
        <v>326</v>
      </c>
      <c r="C283" s="26" t="s">
        <v>616</v>
      </c>
      <c r="D283" s="12">
        <f>MID(C283, 6, 11)+Table1[[#This Row],[Day]]</f>
        <v>45523</v>
      </c>
      <c r="E283" s="13">
        <f>TIMEVALUE(MID(C283,17,9))</f>
        <v>0.54434027777777783</v>
      </c>
      <c r="F283" s="14">
        <f>_xlfn.NUMBERVALUE(MID(C283,26,6))/100</f>
        <v>0</v>
      </c>
      <c r="G283" s="14">
        <f>IF(Table1[[#This Row],[SHIFT]]&gt;0, Table1[[#This Row],[Time]]-TIME(Table1[[#This Row],[SHIFT]],0,0),Table1[[#This Row],[Time]]+TIME(ABS(Table1[[#This Row],[SHIFT]]),0,0))-Table1[[#This Row],[Day]]</f>
        <v>0.54434027777777783</v>
      </c>
      <c r="H283" s="10">
        <f>ROUND(IF(Table1[[#This Row],[SHIFT]]&gt;0, Table1[[#This Row],[Time]]-TIME(Table1[[#This Row],[SHIFT]],0,0),Table1[[#This Row],[Time]]+TIME(ABS(Table1[[#This Row],[SHIFT]]),0,0))-0.5, 0)</f>
        <v>0</v>
      </c>
    </row>
    <row r="284" spans="1:8" ht="12" thickBot="1" x14ac:dyDescent="0.25">
      <c r="A284" s="24" t="s">
        <v>626</v>
      </c>
      <c r="B284" s="25" t="s">
        <v>530</v>
      </c>
      <c r="C284" s="26" t="s">
        <v>615</v>
      </c>
      <c r="D284" s="12">
        <f>MID(C284, 6, 11)+Table1[[#This Row],[Day]]</f>
        <v>45523</v>
      </c>
      <c r="E284" s="13">
        <f>TIMEVALUE(MID(C284,17,9))</f>
        <v>0.55193287037037042</v>
      </c>
      <c r="F284" s="14">
        <f>_xlfn.NUMBERVALUE(MID(C284,26,6))/100</f>
        <v>0</v>
      </c>
      <c r="G284" s="14">
        <f>IF(Table1[[#This Row],[SHIFT]]&gt;0, Table1[[#This Row],[Time]]-TIME(Table1[[#This Row],[SHIFT]],0,0),Table1[[#This Row],[Time]]+TIME(ABS(Table1[[#This Row],[SHIFT]]),0,0))-Table1[[#This Row],[Day]]</f>
        <v>0.55193287037037042</v>
      </c>
      <c r="H284" s="10">
        <f>ROUND(IF(Table1[[#This Row],[SHIFT]]&gt;0, Table1[[#This Row],[Time]]-TIME(Table1[[#This Row],[SHIFT]],0,0),Table1[[#This Row],[Time]]+TIME(ABS(Table1[[#This Row],[SHIFT]]),0,0))-0.5, 0)</f>
        <v>0</v>
      </c>
    </row>
    <row r="285" spans="1:8" ht="12" thickBot="1" x14ac:dyDescent="0.25">
      <c r="A285" s="24" t="s">
        <v>626</v>
      </c>
      <c r="B285" s="25" t="s">
        <v>329</v>
      </c>
      <c r="C285" s="26" t="s">
        <v>614</v>
      </c>
      <c r="D285" s="12">
        <f>MID(C285, 6, 11)+Table1[[#This Row],[Day]]</f>
        <v>45523</v>
      </c>
      <c r="E285" s="13">
        <f>TIMEVALUE(MID(C285,17,9))</f>
        <v>0.89165509259259257</v>
      </c>
      <c r="F285" s="14">
        <f>_xlfn.NUMBERVALUE(MID(C285,26,6))/100</f>
        <v>8</v>
      </c>
      <c r="G285" s="14">
        <f>IF(Table1[[#This Row],[SHIFT]]&gt;0, Table1[[#This Row],[Time]]-TIME(Table1[[#This Row],[SHIFT]],0,0),Table1[[#This Row],[Time]]+TIME(ABS(Table1[[#This Row],[SHIFT]]),0,0))-Table1[[#This Row],[Day]]</f>
        <v>0.55832175925925931</v>
      </c>
      <c r="H285" s="10">
        <f>ROUND(IF(Table1[[#This Row],[SHIFT]]&gt;0, Table1[[#This Row],[Time]]-TIME(Table1[[#This Row],[SHIFT]],0,0),Table1[[#This Row],[Time]]+TIME(ABS(Table1[[#This Row],[SHIFT]]),0,0))-0.5, 0)</f>
        <v>0</v>
      </c>
    </row>
    <row r="286" spans="1:8" x14ac:dyDescent="0.2">
      <c r="A286" s="36" t="s">
        <v>626</v>
      </c>
      <c r="B286" s="37" t="s">
        <v>593</v>
      </c>
      <c r="C286" s="38" t="s">
        <v>598</v>
      </c>
      <c r="D286" s="12">
        <f>MID(C286, 6, 11)+Table1[[#This Row],[Day]]</f>
        <v>45523</v>
      </c>
      <c r="E286" s="13">
        <f>TIMEVALUE(MID(C286,17,9))</f>
        <v>0.75785879629629627</v>
      </c>
      <c r="F286" s="14">
        <f>_xlfn.NUMBERVALUE(MID(C286,26,6))/100</f>
        <v>0</v>
      </c>
      <c r="G286" s="14">
        <f>IF(Table1[[#This Row],[SHIFT]]&gt;0, Table1[[#This Row],[Time]]-TIME(Table1[[#This Row],[SHIFT]],0,0),Table1[[#This Row],[Time]]+TIME(ABS(Table1[[#This Row],[SHIFT]]),0,0))-Table1[[#This Row],[Day]]</f>
        <v>0.75785879629629627</v>
      </c>
      <c r="H286" s="10">
        <f>ROUND(IF(Table1[[#This Row],[SHIFT]]&gt;0, Table1[[#This Row],[Time]]-TIME(Table1[[#This Row],[SHIFT]],0,0),Table1[[#This Row],[Time]]+TIME(ABS(Table1[[#This Row],[SHIFT]]),0,0))-0.5, 0)</f>
        <v>0</v>
      </c>
    </row>
    <row r="287" spans="1:8" x14ac:dyDescent="0.2">
      <c r="A287" s="21" t="s">
        <v>626</v>
      </c>
      <c r="B287" s="39" t="s">
        <v>529</v>
      </c>
      <c r="C287" s="23" t="s">
        <v>591</v>
      </c>
      <c r="D287" s="12">
        <f>MID(C287, 6, 11)+Table1[[#This Row],[Day]]</f>
        <v>45523</v>
      </c>
      <c r="E287" s="13">
        <f>TIMEVALUE(MID(C287,17,9))</f>
        <v>0.83216435185185189</v>
      </c>
      <c r="F287" s="14">
        <f>_xlfn.NUMBERVALUE(MID(C287,26,6))/100</f>
        <v>0</v>
      </c>
      <c r="G287" s="14">
        <f>IF(Table1[[#This Row],[SHIFT]]&gt;0, Table1[[#This Row],[Time]]-TIME(Table1[[#This Row],[SHIFT]],0,0),Table1[[#This Row],[Time]]+TIME(ABS(Table1[[#This Row],[SHIFT]]),0,0))-Table1[[#This Row],[Day]]</f>
        <v>0.83216435185185189</v>
      </c>
      <c r="H287" s="10">
        <f>ROUND(IF(Table1[[#This Row],[SHIFT]]&gt;0, Table1[[#This Row],[Time]]-TIME(Table1[[#This Row],[SHIFT]],0,0),Table1[[#This Row],[Time]]+TIME(ABS(Table1[[#This Row],[SHIFT]]),0,0))-0.5, 0)</f>
        <v>0</v>
      </c>
    </row>
    <row r="288" spans="1:8" x14ac:dyDescent="0.2">
      <c r="A288" s="44" t="s">
        <v>626</v>
      </c>
      <c r="B288" s="45" t="s">
        <v>85</v>
      </c>
      <c r="C288" s="46" t="s">
        <v>882</v>
      </c>
      <c r="D288" s="12">
        <f>MID(C288, 6, 11)+Table1[[#This Row],[Day]]</f>
        <v>45524</v>
      </c>
      <c r="E288" s="13">
        <f>TIMEVALUE(MID(C288,17,9))</f>
        <v>0.49708333333333332</v>
      </c>
      <c r="F288" s="14">
        <f>_xlfn.NUMBERVALUE(MID(C288,26,6))/100</f>
        <v>0</v>
      </c>
      <c r="G288" s="14">
        <f>IF(Table1[[#This Row],[SHIFT]]&gt;0, Table1[[#This Row],[Time]]-TIME(Table1[[#This Row],[SHIFT]],0,0),Table1[[#This Row],[Time]]+TIME(ABS(Table1[[#This Row],[SHIFT]]),0,0))-Table1[[#This Row],[Day]]</f>
        <v>0.49708333333333332</v>
      </c>
      <c r="H288" s="10">
        <f>ROUND(IF(Table1[[#This Row],[SHIFT]]&gt;0, Table1[[#This Row],[Time]]-TIME(Table1[[#This Row],[SHIFT]],0,0),Table1[[#This Row],[Time]]+TIME(ABS(Table1[[#This Row],[SHIFT]]),0,0))-0.5, 0)</f>
        <v>0</v>
      </c>
    </row>
    <row r="289" spans="1:8" ht="12" thickBot="1" x14ac:dyDescent="0.25">
      <c r="A289" s="18" t="s">
        <v>805</v>
      </c>
      <c r="B289" s="19" t="s">
        <v>545</v>
      </c>
      <c r="C289" s="20" t="s">
        <v>806</v>
      </c>
      <c r="D289" s="12">
        <f>MID(C289, 6, 11)+Table1[[#This Row],[Day]]</f>
        <v>45525</v>
      </c>
      <c r="E289" s="13">
        <f>TIMEVALUE(MID(C289,17,9))</f>
        <v>0.47836805555555556</v>
      </c>
      <c r="F289" s="14">
        <f>_xlfn.NUMBERVALUE(MID(C289,26,6))/100</f>
        <v>0</v>
      </c>
      <c r="G289" s="14">
        <f>IF(Table1[[#This Row],[SHIFT]]&gt;0, Table1[[#This Row],[Time]]-TIME(Table1[[#This Row],[SHIFT]],0,0),Table1[[#This Row],[Time]]+TIME(ABS(Table1[[#This Row],[SHIFT]]),0,0))-Table1[[#This Row],[Day]]</f>
        <v>0.47836805555555556</v>
      </c>
      <c r="H289" s="10">
        <f>ROUND(IF(Table1[[#This Row],[SHIFT]]&gt;0, Table1[[#This Row],[Time]]-TIME(Table1[[#This Row],[SHIFT]],0,0),Table1[[#This Row],[Time]]+TIME(ABS(Table1[[#This Row],[SHIFT]]),0,0))-0.5, 0)</f>
        <v>0</v>
      </c>
    </row>
    <row r="290" spans="1:8" x14ac:dyDescent="0.2">
      <c r="A290" s="21"/>
      <c r="B290" s="22"/>
      <c r="C290" s="23"/>
      <c r="D290" s="12" t="e">
        <f>MID(C290, 6, 11)+Table1[[#This Row],[Day]]</f>
        <v>#VALUE!</v>
      </c>
      <c r="E290" s="13" t="e">
        <f>TIMEVALUE(MID(C290,17,9))</f>
        <v>#VALUE!</v>
      </c>
      <c r="F290" s="14">
        <f>_xlfn.NUMBERVALUE(MID(C290,26,6))/100</f>
        <v>0</v>
      </c>
      <c r="G290" s="14" t="e">
        <f>IF(Table1[[#This Row],[SHIFT]]&gt;0, Table1[[#This Row],[Time]]-TIME(Table1[[#This Row],[SHIFT]],0,0),Table1[[#This Row],[Time]]+TIME(ABS(Table1[[#This Row],[SHIFT]]),0,0))-Table1[[#This Row],[Day]]</f>
        <v>#VALUE!</v>
      </c>
      <c r="H290" s="10" t="e">
        <f>ROUND(IF(Table1[[#This Row],[SHIFT]]&gt;0, Table1[[#This Row],[Time]]-TIME(Table1[[#This Row],[SHIFT]],0,0),Table1[[#This Row],[Time]]+TIME(ABS(Table1[[#This Row],[SHIFT]]),0,0))-0.5, 0)</f>
        <v>#VALUE!</v>
      </c>
    </row>
    <row r="291" spans="1:8" x14ac:dyDescent="0.2">
      <c r="A291" s="21"/>
      <c r="B291" s="22"/>
      <c r="C291" s="23"/>
      <c r="D291" s="12" t="e">
        <f>MID(C291, 6, 11)+Table1[[#This Row],[Day]]</f>
        <v>#VALUE!</v>
      </c>
      <c r="E291" s="13" t="e">
        <f>TIMEVALUE(MID(C291,17,9))</f>
        <v>#VALUE!</v>
      </c>
      <c r="F291" s="14">
        <f>_xlfn.NUMBERVALUE(MID(C291,26,6))/100</f>
        <v>0</v>
      </c>
      <c r="G291" s="14" t="e">
        <f>IF(Table1[[#This Row],[SHIFT]]&gt;0, Table1[[#This Row],[Time]]-TIME(Table1[[#This Row],[SHIFT]],0,0),Table1[[#This Row],[Time]]+TIME(ABS(Table1[[#This Row],[SHIFT]]),0,0))-Table1[[#This Row],[Day]]</f>
        <v>#VALUE!</v>
      </c>
      <c r="H291" s="10" t="e">
        <f>ROUND(IF(Table1[[#This Row],[SHIFT]]&gt;0, Table1[[#This Row],[Time]]-TIME(Table1[[#This Row],[SHIFT]],0,0),Table1[[#This Row],[Time]]+TIME(ABS(Table1[[#This Row],[SHIFT]]),0,0))-0.5, 0)</f>
        <v>#VALUE!</v>
      </c>
    </row>
    <row r="292" spans="1:8" x14ac:dyDescent="0.2">
      <c r="A292" s="21"/>
      <c r="B292" s="22"/>
      <c r="C292" s="23"/>
      <c r="D292" s="12" t="e">
        <f>MID(C292, 6, 11)+Table1[[#This Row],[Day]]</f>
        <v>#VALUE!</v>
      </c>
      <c r="E292" s="13" t="e">
        <f>TIMEVALUE(MID(C292,17,9))</f>
        <v>#VALUE!</v>
      </c>
      <c r="F292" s="14">
        <f>_xlfn.NUMBERVALUE(MID(C292,26,6))/100</f>
        <v>0</v>
      </c>
      <c r="G292" s="14" t="e">
        <f>IF(Table1[[#This Row],[SHIFT]]&gt;0, Table1[[#This Row],[Time]]-TIME(Table1[[#This Row],[SHIFT]],0,0),Table1[[#This Row],[Time]]+TIME(ABS(Table1[[#This Row],[SHIFT]]),0,0))-Table1[[#This Row],[Day]]</f>
        <v>#VALUE!</v>
      </c>
      <c r="H292" s="10" t="e">
        <f>ROUND(IF(Table1[[#This Row],[SHIFT]]&gt;0, Table1[[#This Row],[Time]]-TIME(Table1[[#This Row],[SHIFT]],0,0),Table1[[#This Row],[Time]]+TIME(ABS(Table1[[#This Row],[SHIFT]]),0,0))-0.5, 0)</f>
        <v>#VALUE!</v>
      </c>
    </row>
    <row r="293" spans="1:8" x14ac:dyDescent="0.2">
      <c r="A293" s="21"/>
      <c r="B293" s="22"/>
      <c r="C293" s="23"/>
      <c r="D293" s="12" t="e">
        <f>MID(C293, 6, 11)+Table1[[#This Row],[Day]]</f>
        <v>#VALUE!</v>
      </c>
      <c r="E293" s="13" t="e">
        <f>TIMEVALUE(MID(C293,17,9))</f>
        <v>#VALUE!</v>
      </c>
      <c r="F293" s="14">
        <f>_xlfn.NUMBERVALUE(MID(C293,26,6))/100</f>
        <v>0</v>
      </c>
      <c r="G293" s="14" t="e">
        <f>IF(Table1[[#This Row],[SHIFT]]&gt;0, Table1[[#This Row],[Time]]-TIME(Table1[[#This Row],[SHIFT]],0,0),Table1[[#This Row],[Time]]+TIME(ABS(Table1[[#This Row],[SHIFT]]),0,0))-Table1[[#This Row],[Day]]</f>
        <v>#VALUE!</v>
      </c>
      <c r="H293" s="10" t="e">
        <f>ROUND(IF(Table1[[#This Row],[SHIFT]]&gt;0, Table1[[#This Row],[Time]]-TIME(Table1[[#This Row],[SHIFT]],0,0),Table1[[#This Row],[Time]]+TIME(ABS(Table1[[#This Row],[SHIFT]]),0,0))-0.5, 0)</f>
        <v>#VALUE!</v>
      </c>
    </row>
    <row r="294" spans="1:8" x14ac:dyDescent="0.2">
      <c r="A294" s="21"/>
      <c r="B294" s="22"/>
      <c r="C294" s="23"/>
      <c r="D294" s="12" t="e">
        <f>MID(C294, 6, 11)+Table1[[#This Row],[Day]]</f>
        <v>#VALUE!</v>
      </c>
      <c r="E294" s="13" t="e">
        <f>TIMEVALUE(MID(C294,17,9))</f>
        <v>#VALUE!</v>
      </c>
      <c r="F294" s="14">
        <f>_xlfn.NUMBERVALUE(MID(C294,26,6))/100</f>
        <v>0</v>
      </c>
      <c r="G294" s="14" t="e">
        <f>IF(Table1[[#This Row],[SHIFT]]&gt;0, Table1[[#This Row],[Time]]-TIME(Table1[[#This Row],[SHIFT]],0,0),Table1[[#This Row],[Time]]+TIME(ABS(Table1[[#This Row],[SHIFT]]),0,0))-Table1[[#This Row],[Day]]</f>
        <v>#VALUE!</v>
      </c>
      <c r="H294" s="10" t="e">
        <f>ROUND(IF(Table1[[#This Row],[SHIFT]]&gt;0, Table1[[#This Row],[Time]]-TIME(Table1[[#This Row],[SHIFT]],0,0),Table1[[#This Row],[Time]]+TIME(ABS(Table1[[#This Row],[SHIFT]]),0,0))-0.5, 0)</f>
        <v>#VALUE!</v>
      </c>
    </row>
    <row r="295" spans="1:8" x14ac:dyDescent="0.2">
      <c r="A295" s="21"/>
      <c r="B295" s="22"/>
      <c r="C295" s="23"/>
      <c r="D295" s="12" t="e">
        <f>MID(C295, 6, 11)+Table1[[#This Row],[Day]]</f>
        <v>#VALUE!</v>
      </c>
      <c r="E295" s="13" t="e">
        <f>TIMEVALUE(MID(C295,17,9))</f>
        <v>#VALUE!</v>
      </c>
      <c r="F295" s="14">
        <f>_xlfn.NUMBERVALUE(MID(C295,26,6))/100</f>
        <v>0</v>
      </c>
      <c r="G295" s="14" t="e">
        <f>IF(Table1[[#This Row],[SHIFT]]&gt;0, Table1[[#This Row],[Time]]-TIME(Table1[[#This Row],[SHIFT]],0,0),Table1[[#This Row],[Time]]+TIME(ABS(Table1[[#This Row],[SHIFT]]),0,0))-Table1[[#This Row],[Day]]</f>
        <v>#VALUE!</v>
      </c>
      <c r="H295" s="10" t="e">
        <f>ROUND(IF(Table1[[#This Row],[SHIFT]]&gt;0, Table1[[#This Row],[Time]]-TIME(Table1[[#This Row],[SHIFT]],0,0),Table1[[#This Row],[Time]]+TIME(ABS(Table1[[#This Row],[SHIFT]]),0,0))-0.5, 0)</f>
        <v>#VALUE!</v>
      </c>
    </row>
    <row r="296" spans="1:8" x14ac:dyDescent="0.2">
      <c r="A296" s="21"/>
      <c r="B296" s="22"/>
      <c r="C296" s="23"/>
      <c r="D296" s="12" t="e">
        <f>MID(C296, 6, 11)+Table1[[#This Row],[Day]]</f>
        <v>#VALUE!</v>
      </c>
      <c r="E296" s="15" t="e">
        <f>TIMEVALUE(MID(C296,17,9))</f>
        <v>#VALUE!</v>
      </c>
      <c r="F296" s="14">
        <f>_xlfn.NUMBERVALUE(MID(C296,26,6))/100</f>
        <v>0</v>
      </c>
      <c r="G296" s="14" t="e">
        <f>IF(Table1[[#This Row],[SHIFT]]&gt;0, Table1[[#This Row],[Time]]-TIME(Table1[[#This Row],[SHIFT]],0,0),Table1[[#This Row],[Time]]+TIME(ABS(Table1[[#This Row],[SHIFT]]),0,0))-Table1[[#This Row],[Day]]</f>
        <v>#VALUE!</v>
      </c>
      <c r="H296" s="10" t="e">
        <f>ROUND(IF(Table1[[#This Row],[SHIFT]]&gt;0, Table1[[#This Row],[Time]]-TIME(Table1[[#This Row],[SHIFT]],0,0),Table1[[#This Row],[Time]]+TIME(ABS(Table1[[#This Row],[SHIFT]]),0,0))-0.5, 0)</f>
        <v>#VALUE!</v>
      </c>
    </row>
    <row r="297" spans="1:8" x14ac:dyDescent="0.2">
      <c r="A297" s="21"/>
      <c r="B297" s="22"/>
      <c r="C297" s="23"/>
      <c r="D297" s="12" t="e">
        <f>MID(C297, 6, 11)+Table1[[#This Row],[Day]]</f>
        <v>#VALUE!</v>
      </c>
      <c r="E297" s="13" t="e">
        <f>TIMEVALUE(MID(C297,17,9))</f>
        <v>#VALUE!</v>
      </c>
      <c r="F297" s="14">
        <f>_xlfn.NUMBERVALUE(MID(C297,26,6))/100</f>
        <v>0</v>
      </c>
      <c r="G297" s="14" t="e">
        <f>IF(Table1[[#This Row],[SHIFT]]&gt;0, Table1[[#This Row],[Time]]-TIME(Table1[[#This Row],[SHIFT]],0,0),Table1[[#This Row],[Time]]+TIME(ABS(Table1[[#This Row],[SHIFT]]),0,0))-Table1[[#This Row],[Day]]</f>
        <v>#VALUE!</v>
      </c>
      <c r="H297" s="10" t="e">
        <f>ROUND(IF(Table1[[#This Row],[SHIFT]]&gt;0, Table1[[#This Row],[Time]]-TIME(Table1[[#This Row],[SHIFT]],0,0),Table1[[#This Row],[Time]]+TIME(ABS(Table1[[#This Row],[SHIFT]]),0,0))-0.5, 0)</f>
        <v>#VALUE!</v>
      </c>
    </row>
    <row r="298" spans="1:8" x14ac:dyDescent="0.2">
      <c r="A298" s="21"/>
      <c r="B298" s="22"/>
      <c r="C298" s="23"/>
      <c r="D298" s="12" t="e">
        <f>MID(C298, 6, 11)+Table1[[#This Row],[Day]]</f>
        <v>#VALUE!</v>
      </c>
      <c r="E298" s="13" t="e">
        <f>TIMEVALUE(MID(C298,17,9))</f>
        <v>#VALUE!</v>
      </c>
      <c r="F298" s="14">
        <f>_xlfn.NUMBERVALUE(MID(C298,26,6))/100</f>
        <v>0</v>
      </c>
      <c r="G298" s="14" t="e">
        <f>IF(Table1[[#This Row],[SHIFT]]&gt;0, Table1[[#This Row],[Time]]-TIME(Table1[[#This Row],[SHIFT]],0,0),Table1[[#This Row],[Time]]+TIME(ABS(Table1[[#This Row],[SHIFT]]),0,0))-Table1[[#This Row],[Day]]</f>
        <v>#VALUE!</v>
      </c>
      <c r="H298" s="10" t="e">
        <f>ROUND(IF(Table1[[#This Row],[SHIFT]]&gt;0, Table1[[#This Row],[Time]]-TIME(Table1[[#This Row],[SHIFT]],0,0),Table1[[#This Row],[Time]]+TIME(ABS(Table1[[#This Row],[SHIFT]]),0,0))-0.5, 0)</f>
        <v>#VALUE!</v>
      </c>
    </row>
    <row r="299" spans="1:8" x14ac:dyDescent="0.2">
      <c r="A299" s="21"/>
      <c r="B299" s="22"/>
      <c r="C299" s="23"/>
      <c r="D299" s="12" t="e">
        <f>MID(C299, 6, 11)+Table1[[#This Row],[Day]]</f>
        <v>#VALUE!</v>
      </c>
      <c r="E299" s="13" t="e">
        <f>TIMEVALUE(MID(C299,17,9))</f>
        <v>#VALUE!</v>
      </c>
      <c r="F299" s="14">
        <f>_xlfn.NUMBERVALUE(MID(C299,26,6))/100</f>
        <v>0</v>
      </c>
      <c r="G299" s="14" t="e">
        <f>IF(Table1[[#This Row],[SHIFT]]&gt;0, Table1[[#This Row],[Time]]-TIME(Table1[[#This Row],[SHIFT]],0,0),Table1[[#This Row],[Time]]+TIME(ABS(Table1[[#This Row],[SHIFT]]),0,0))-Table1[[#This Row],[Day]]</f>
        <v>#VALUE!</v>
      </c>
      <c r="H299" s="10" t="e">
        <f>ROUND(IF(Table1[[#This Row],[SHIFT]]&gt;0, Table1[[#This Row],[Time]]-TIME(Table1[[#This Row],[SHIFT]],0,0),Table1[[#This Row],[Time]]+TIME(ABS(Table1[[#This Row],[SHIFT]]),0,0))-0.5, 0)</f>
        <v>#VALUE!</v>
      </c>
    </row>
    <row r="300" spans="1:8" x14ac:dyDescent="0.2">
      <c r="A300" s="21"/>
      <c r="B300" s="22"/>
      <c r="C300" s="23"/>
      <c r="D300" s="12" t="e">
        <f>MID(C300, 6, 11)+Table1[[#This Row],[Day]]</f>
        <v>#VALUE!</v>
      </c>
      <c r="E300" s="13" t="e">
        <f>TIMEVALUE(MID(C300,17,9))</f>
        <v>#VALUE!</v>
      </c>
      <c r="F300" s="14">
        <f>_xlfn.NUMBERVALUE(MID(C300,26,6))/100</f>
        <v>0</v>
      </c>
      <c r="G300" s="14" t="e">
        <f>IF(Table1[[#This Row],[SHIFT]]&gt;0, Table1[[#This Row],[Time]]-TIME(Table1[[#This Row],[SHIFT]],0,0),Table1[[#This Row],[Time]]+TIME(ABS(Table1[[#This Row],[SHIFT]]),0,0))-Table1[[#This Row],[Day]]</f>
        <v>#VALUE!</v>
      </c>
      <c r="H300" s="10" t="e">
        <f>ROUND(IF(Table1[[#This Row],[SHIFT]]&gt;0, Table1[[#This Row],[Time]]-TIME(Table1[[#This Row],[SHIFT]],0,0),Table1[[#This Row],[Time]]+TIME(ABS(Table1[[#This Row],[SHIFT]]),0,0))-0.5, 0)</f>
        <v>#VALUE!</v>
      </c>
    </row>
    <row r="301" spans="1:8" x14ac:dyDescent="0.2">
      <c r="A301" s="21"/>
      <c r="B301" s="22"/>
      <c r="C301" s="23"/>
      <c r="D301" s="12" t="e">
        <f>MID(C301, 6, 11)+Table1[[#This Row],[Day]]</f>
        <v>#VALUE!</v>
      </c>
      <c r="E301" s="13" t="e">
        <f>TIMEVALUE(MID(C301,17,9))</f>
        <v>#VALUE!</v>
      </c>
      <c r="F301" s="14">
        <f>_xlfn.NUMBERVALUE(MID(C301,26,6))/100</f>
        <v>0</v>
      </c>
      <c r="G301" s="14" t="e">
        <f>IF(Table1[[#This Row],[SHIFT]]&gt;0, Table1[[#This Row],[Time]]-TIME(Table1[[#This Row],[SHIFT]],0,0),Table1[[#This Row],[Time]]+TIME(ABS(Table1[[#This Row],[SHIFT]]),0,0))-Table1[[#This Row],[Day]]</f>
        <v>#VALUE!</v>
      </c>
      <c r="H301" s="10" t="e">
        <f>ROUND(IF(Table1[[#This Row],[SHIFT]]&gt;0, Table1[[#This Row],[Time]]-TIME(Table1[[#This Row],[SHIFT]],0,0),Table1[[#This Row],[Time]]+TIME(ABS(Table1[[#This Row],[SHIFT]]),0,0))-0.5, 0)</f>
        <v>#VALUE!</v>
      </c>
    </row>
    <row r="302" spans="1:8" x14ac:dyDescent="0.2">
      <c r="A302" s="21"/>
      <c r="B302" s="22"/>
      <c r="C302" s="23"/>
      <c r="D302" s="12" t="e">
        <f>MID(C302, 6, 11)+Table1[[#This Row],[Day]]</f>
        <v>#VALUE!</v>
      </c>
      <c r="E302" s="13" t="e">
        <f>TIMEVALUE(MID(C302,17,9))</f>
        <v>#VALUE!</v>
      </c>
      <c r="F302" s="14">
        <f>_xlfn.NUMBERVALUE(MID(C302,26,6))/100</f>
        <v>0</v>
      </c>
      <c r="G302" s="14" t="e">
        <f>IF(Table1[[#This Row],[SHIFT]]&gt;0, Table1[[#This Row],[Time]]-TIME(Table1[[#This Row],[SHIFT]],0,0),Table1[[#This Row],[Time]]+TIME(ABS(Table1[[#This Row],[SHIFT]]),0,0))-Table1[[#This Row],[Day]]</f>
        <v>#VALUE!</v>
      </c>
      <c r="H302" s="10" t="e">
        <f>ROUND(IF(Table1[[#This Row],[SHIFT]]&gt;0, Table1[[#This Row],[Time]]-TIME(Table1[[#This Row],[SHIFT]],0,0),Table1[[#This Row],[Time]]+TIME(ABS(Table1[[#This Row],[SHIFT]]),0,0))-0.5, 0)</f>
        <v>#VALUE!</v>
      </c>
    </row>
    <row r="303" spans="1:8" x14ac:dyDescent="0.2">
      <c r="A303" s="21"/>
      <c r="B303" s="22"/>
      <c r="C303" s="23"/>
      <c r="D303" s="12" t="e">
        <f>MID(C303, 6, 11)+Table1[[#This Row],[Day]]</f>
        <v>#VALUE!</v>
      </c>
      <c r="E303" s="15" t="e">
        <f>TIMEVALUE(MID(C303,17,9))</f>
        <v>#VALUE!</v>
      </c>
      <c r="F303" s="14">
        <f>_xlfn.NUMBERVALUE(MID(C303,26,6))/100</f>
        <v>0</v>
      </c>
      <c r="G303" s="14" t="e">
        <f>IF(Table1[[#This Row],[SHIFT]]&gt;0, Table1[[#This Row],[Time]]-TIME(Table1[[#This Row],[SHIFT]],0,0),Table1[[#This Row],[Time]]+TIME(ABS(Table1[[#This Row],[SHIFT]]),0,0))-Table1[[#This Row],[Day]]</f>
        <v>#VALUE!</v>
      </c>
      <c r="H303" s="10" t="e">
        <f>ROUND(IF(Table1[[#This Row],[SHIFT]]&gt;0, Table1[[#This Row],[Time]]-TIME(Table1[[#This Row],[SHIFT]],0,0),Table1[[#This Row],[Time]]+TIME(ABS(Table1[[#This Row],[SHIFT]]),0,0))-0.5, 0)</f>
        <v>#VALUE!</v>
      </c>
    </row>
    <row r="304" spans="1:8" x14ac:dyDescent="0.2">
      <c r="A304" s="27"/>
      <c r="B304" s="28"/>
      <c r="C304" s="29"/>
      <c r="D304" s="12" t="e">
        <f>MID(C304, 6, 11)+Table1[[#This Row],[Day]]</f>
        <v>#VALUE!</v>
      </c>
      <c r="E304" s="15" t="e">
        <f>TIMEVALUE(MID(C304,17,9))</f>
        <v>#VALUE!</v>
      </c>
      <c r="F304" s="14">
        <f>_xlfn.NUMBERVALUE(MID(C304,26,6))/100</f>
        <v>0</v>
      </c>
      <c r="G304" s="14" t="e">
        <f>IF(Table1[[#This Row],[SHIFT]]&gt;0, Table1[[#This Row],[Time]]-TIME(Table1[[#This Row],[SHIFT]],0,0),Table1[[#This Row],[Time]]+TIME(ABS(Table1[[#This Row],[SHIFT]]),0,0))-Table1[[#This Row],[Day]]</f>
        <v>#VALUE!</v>
      </c>
      <c r="H304" s="10" t="e">
        <f>ROUND(IF(Table1[[#This Row],[SHIFT]]&gt;0, Table1[[#This Row],[Time]]-TIME(Table1[[#This Row],[SHIFT]],0,0),Table1[[#This Row],[Time]]+TIME(ABS(Table1[[#This Row],[SHIFT]]),0,0))-0.5, 0)</f>
        <v>#VALUE!</v>
      </c>
    </row>
    <row r="305" spans="1:8" x14ac:dyDescent="0.2">
      <c r="A305" s="27"/>
      <c r="B305" s="28"/>
      <c r="C305" s="29"/>
      <c r="D305" s="12" t="e">
        <f>MID(C305, 6, 11)+Table1[[#This Row],[Day]]</f>
        <v>#VALUE!</v>
      </c>
      <c r="E305" s="15" t="e">
        <f>TIMEVALUE(MID(C305,17,9))</f>
        <v>#VALUE!</v>
      </c>
      <c r="F305" s="14">
        <f>_xlfn.NUMBERVALUE(MID(C305,26,6))/100</f>
        <v>0</v>
      </c>
      <c r="G305" s="14" t="e">
        <f>IF(Table1[[#This Row],[SHIFT]]&gt;0, Table1[[#This Row],[Time]]-TIME(Table1[[#This Row],[SHIFT]],0,0),Table1[[#This Row],[Time]]+TIME(ABS(Table1[[#This Row],[SHIFT]]),0,0))-Table1[[#This Row],[Day]]</f>
        <v>#VALUE!</v>
      </c>
      <c r="H305" s="10" t="e">
        <f>ROUND(IF(Table1[[#This Row],[SHIFT]]&gt;0, Table1[[#This Row],[Time]]-TIME(Table1[[#This Row],[SHIFT]],0,0),Table1[[#This Row],[Time]]+TIME(ABS(Table1[[#This Row],[SHIFT]]),0,0))-0.5, 0)</f>
        <v>#VALUE!</v>
      </c>
    </row>
    <row r="306" spans="1:8" x14ac:dyDescent="0.2">
      <c r="A306" s="27"/>
      <c r="B306" s="28"/>
      <c r="C306" s="29"/>
      <c r="D306" s="12" t="e">
        <f>MID(C306, 6, 11)+Table1[[#This Row],[Day]]</f>
        <v>#VALUE!</v>
      </c>
      <c r="E306" s="15" t="e">
        <f>TIMEVALUE(MID(C306,17,9))</f>
        <v>#VALUE!</v>
      </c>
      <c r="F306" s="14">
        <f>_xlfn.NUMBERVALUE(MID(C306,26,6))/100</f>
        <v>0</v>
      </c>
      <c r="G306" s="14" t="e">
        <f>IF(Table1[[#This Row],[SHIFT]]&gt;0, Table1[[#This Row],[Time]]-TIME(Table1[[#This Row],[SHIFT]],0,0),Table1[[#This Row],[Time]]+TIME(ABS(Table1[[#This Row],[SHIFT]]),0,0))-Table1[[#This Row],[Day]]</f>
        <v>#VALUE!</v>
      </c>
      <c r="H306" s="10" t="e">
        <f>ROUND(IF(Table1[[#This Row],[SHIFT]]&gt;0, Table1[[#This Row],[Time]]-TIME(Table1[[#This Row],[SHIFT]],0,0),Table1[[#This Row],[Time]]+TIME(ABS(Table1[[#This Row],[SHIFT]]),0,0))-0.5, 0)</f>
        <v>#VALUE!</v>
      </c>
    </row>
    <row r="307" spans="1:8" x14ac:dyDescent="0.2">
      <c r="A307" s="27"/>
      <c r="B307" s="28"/>
      <c r="C307" s="29"/>
      <c r="D307" s="12" t="e">
        <f>MID(C307, 6, 11)+Table1[[#This Row],[Day]]</f>
        <v>#VALUE!</v>
      </c>
      <c r="E307" s="15" t="e">
        <f>TIMEVALUE(MID(C307,17,9))</f>
        <v>#VALUE!</v>
      </c>
      <c r="F307" s="14">
        <f>_xlfn.NUMBERVALUE(MID(C307,26,6))/100</f>
        <v>0</v>
      </c>
      <c r="G307" s="14" t="e">
        <f>IF(Table1[[#This Row],[SHIFT]]&gt;0, Table1[[#This Row],[Time]]-TIME(Table1[[#This Row],[SHIFT]],0,0),Table1[[#This Row],[Time]]+TIME(ABS(Table1[[#This Row],[SHIFT]]),0,0))-Table1[[#This Row],[Day]]</f>
        <v>#VALUE!</v>
      </c>
      <c r="H307" s="10" t="e">
        <f>ROUND(IF(Table1[[#This Row],[SHIFT]]&gt;0, Table1[[#This Row],[Time]]-TIME(Table1[[#This Row],[SHIFT]],0,0),Table1[[#This Row],[Time]]+TIME(ABS(Table1[[#This Row],[SHIFT]]),0,0))-0.5, 0)</f>
        <v>#VALUE!</v>
      </c>
    </row>
    <row r="308" spans="1:8" x14ac:dyDescent="0.2">
      <c r="A308" s="21"/>
      <c r="B308" s="22"/>
      <c r="C308" s="23"/>
      <c r="D308" s="12" t="e">
        <f>MID(C308, 6, 11)+Table1[[#This Row],[Day]]</f>
        <v>#VALUE!</v>
      </c>
      <c r="E308" s="15" t="e">
        <f>TIMEVALUE(MID(C308,17,9))</f>
        <v>#VALUE!</v>
      </c>
      <c r="F308" s="14">
        <f>_xlfn.NUMBERVALUE(MID(C308,26,6))/100</f>
        <v>0</v>
      </c>
      <c r="G308" s="14" t="e">
        <f>IF(Table1[[#This Row],[SHIFT]]&gt;0, Table1[[#This Row],[Time]]-TIME(Table1[[#This Row],[SHIFT]],0,0),Table1[[#This Row],[Time]]+TIME(ABS(Table1[[#This Row],[SHIFT]]),0,0))-Table1[[#This Row],[Day]]</f>
        <v>#VALUE!</v>
      </c>
      <c r="H308" s="10" t="e">
        <f>ROUND(IF(Table1[[#This Row],[SHIFT]]&gt;0, Table1[[#This Row],[Time]]-TIME(Table1[[#This Row],[SHIFT]],0,0),Table1[[#This Row],[Time]]+TIME(ABS(Table1[[#This Row],[SHIFT]]),0,0))-0.5, 0)</f>
        <v>#VALUE!</v>
      </c>
    </row>
    <row r="309" spans="1:8" ht="12" thickBot="1" x14ac:dyDescent="0.25">
      <c r="A309" s="30"/>
      <c r="B309" s="31"/>
      <c r="C309" s="29"/>
      <c r="D309" s="12" t="e">
        <f>MID(C309, 6, 11)+Table1[[#This Row],[Day]]</f>
        <v>#VALUE!</v>
      </c>
      <c r="E309" s="13" t="e">
        <f>TIMEVALUE(MID(C309,17,9))</f>
        <v>#VALUE!</v>
      </c>
      <c r="F309" s="14">
        <f>_xlfn.NUMBERVALUE(MID(C309,26,6))/100</f>
        <v>0</v>
      </c>
      <c r="G309" s="14" t="e">
        <f>IF(Table1[[#This Row],[SHIFT]]&gt;0, Table1[[#This Row],[Time]]-TIME(Table1[[#This Row],[SHIFT]],0,0),Table1[[#This Row],[Time]]+TIME(ABS(Table1[[#This Row],[SHIFT]]),0,0))-Table1[[#This Row],[Day]]</f>
        <v>#VALUE!</v>
      </c>
      <c r="H309" s="10" t="e">
        <f>ROUND(IF(Table1[[#This Row],[SHIFT]]&gt;0, Table1[[#This Row],[Time]]-TIME(Table1[[#This Row],[SHIFT]],0,0),Table1[[#This Row],[Time]]+TIME(ABS(Table1[[#This Row],[SHIFT]]),0,0))-0.5, 0)</f>
        <v>#VALUE!</v>
      </c>
    </row>
  </sheetData>
  <phoneticPr fontId="5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14" r:id="rId4" display="https://list.etsi.org/scripts/wa.exe?A2=3GPP_TSG_SA_WG4_VIDEO;a4913e80.2408C&amp;S=" xr:uid="{44E015B9-EF64-4B82-AD8A-836030FF7DC6}"/>
    <hyperlink ref="A127" r:id="rId5" display="https://list.etsi.org/scripts/wa.exe?A2=3GPP_TSG_SA_WG4_VIDEO;d7fb8632.2408C&amp;S=" xr:uid="{0F6C7831-F9BC-4AF9-8FD6-24129864CF99}"/>
    <hyperlink ref="A35" r:id="rId6" display="https://list.etsi.org/scripts/wa.exe?A2=3GPP_TSG_SA_WG4_VIDEO;ba5ce2aa.2408C&amp;S=" xr:uid="{7FC92EA2-1620-4B81-AC33-3EAC849C1522}"/>
    <hyperlink ref="A30" r:id="rId7" display="https://list.etsi.org/scripts/wa.exe?A2=3GPP_TSG_SA_WG4_VIDEO;61b68da3.2408C&amp;S=" xr:uid="{EBA22E00-E3CE-4EFB-A714-4388AFC1A802}"/>
    <hyperlink ref="A82" r:id="rId8" display="https://list.etsi.org/scripts/wa.exe?A2=3GPP_TSG_SA_WG4_VIDEO;98f1033d.2408C&amp;S=" xr:uid="{AC4B714C-03EE-408B-A380-72182D90E7EF}"/>
    <hyperlink ref="A203" r:id="rId9" display="https://list.etsi.org/scripts/wa.exe?A2=3GPP_TSG_SA_WG4_VIDEO;725720c3.2408C&amp;S=" xr:uid="{D2D9BC4E-4B15-49CA-8290-0CF6E4AC639C}"/>
    <hyperlink ref="A13" r:id="rId10" display="https://list.etsi.org/scripts/wa.exe?A2=3GPP_TSG_SA_WG4_VIDEO;b7501e42.2408C&amp;S=" xr:uid="{270753A3-C313-4C6B-9D7A-4BA1B9EAAD98}"/>
    <hyperlink ref="A158" r:id="rId11" display="https://list.etsi.org/scripts/wa.exe?A2=3GPP_TSG_SA_WG4_VIDEO;83dc1d96.2408C&amp;S=" xr:uid="{727DC28F-6E75-42D2-B64F-02025846A204}"/>
    <hyperlink ref="A154" r:id="rId12" display="https://list.etsi.org/scripts/wa.exe?A2=3GPP_TSG_SA_WG4_VIDEO;7d7090d2.2408C&amp;S=" xr:uid="{D188360E-71FB-41FB-B4A7-42A72580AAC2}"/>
    <hyperlink ref="A143" r:id="rId13" display="https://list.etsi.org/scripts/wa.exe?A2=3GPP_TSG_SA_WG4_VIDEO;49194f5c.2408C&amp;S=" xr:uid="{C15C51D9-6F03-48F5-976A-EC9F1691975B}"/>
    <hyperlink ref="A207" r:id="rId14" display="https://list.etsi.org/scripts/wa.exe?A2=3GPP_TSG_SA_WG4_VIDEO;bda6c557.2408C&amp;S=" xr:uid="{C19F7BE2-BCD7-4111-A6C1-9F6C8F3EED52}"/>
    <hyperlink ref="A289" r:id="rId15" display="https://list.etsi.org/scripts/wa.exe?A2=3GPP_TSG_SA_WG4_VIDEO;a5a275fc.2408C&amp;S=" xr:uid="{1C733134-0006-4E54-9747-5B58E29F946C}"/>
    <hyperlink ref="A251" r:id="rId16" display="https://list.etsi.org/scripts/wa.exe?A2=3GPP_TSG_SA_WG4_VIDEO;fea4b9cb.2408C&amp;S=" xr:uid="{2B9E57DF-4037-407E-AA66-FF6F9489189E}"/>
    <hyperlink ref="A142" r:id="rId17" display="https://list.etsi.org/scripts/wa.exe?A2=3GPP_TSG_SA_WG4_VIDEO;3c12c87f.2408C&amp;S=" xr:uid="{757A14CD-E08D-46F1-983D-F449C20C3F55}"/>
    <hyperlink ref="A141" r:id="rId18" display="https://list.etsi.org/scripts/wa.exe?A2=3GPP_TSG_SA_WG4_VIDEO;ab382e3e.2408C&amp;S=" xr:uid="{CD12F69E-D4EC-4675-B1A4-793218CB7585}"/>
    <hyperlink ref="A248" r:id="rId19" display="https://list.etsi.org/scripts/wa.exe?A2=3GPP_TSG_SA_WG4_VIDEO;f51a6719.2408C&amp;S=" xr:uid="{3B6A87B5-948D-4B17-B6F2-FF9ECB1C4994}"/>
    <hyperlink ref="A266" r:id="rId20" display="https://list.etsi.org/scripts/wa.exe?A2=3GPP_TSG_SA_WG4_VIDEO;be9f370f.2408C&amp;S=" xr:uid="{8A27F760-E7C6-4391-8D7A-9C9BD436542F}"/>
    <hyperlink ref="A247" r:id="rId21" display="https://list.etsi.org/scripts/wa.exe?A2=3GPP_TSG_SA_WG4_VIDEO;46647444.2408C&amp;S=" xr:uid="{93DF2B11-3CFA-4132-BDBC-9A384A604924}"/>
    <hyperlink ref="A246" r:id="rId22" display="https://list.etsi.org/scripts/wa.exe?A2=3GPP_TSG_SA_WG4_VIDEO;3e19b0ad.2408C&amp;S=" xr:uid="{C0F0B4A7-7E4C-48BE-878B-3343C755C387}"/>
    <hyperlink ref="A131" r:id="rId23" display="https://list.etsi.org/scripts/wa.exe?A2=3GPP_TSG_SA_WG4_VIDEO;5b6b6927.2408C&amp;S=" xr:uid="{21824F90-CDA4-4E48-A908-3507CBD9911A}"/>
    <hyperlink ref="A153" r:id="rId24" display="https://list.etsi.org/scripts/wa.exe?A2=3GPP_TSG_SA_WG4_VIDEO;17a025ba.2408C&amp;S=" xr:uid="{C96ABEA4-3854-48E8-9C00-9775B2B447E7}"/>
    <hyperlink ref="A101" r:id="rId25" display="https://list.etsi.org/scripts/wa.exe?A2=3GPP_TSG_SA_WG4_VIDEO;a97248eb.2408C&amp;S=" xr:uid="{4FC1F4ED-BD53-4B36-AB54-03ABA79A3115}"/>
    <hyperlink ref="A87" r:id="rId26" display="https://list.etsi.org/scripts/wa.exe?A2=3GPP_TSG_SA_WG4_VIDEO;8e653341.2408C&amp;S=" xr:uid="{F1006679-B68E-4E9A-93CD-5BC93C80CDE5}"/>
    <hyperlink ref="A273" r:id="rId27" display="https://list.etsi.org/scripts/wa.exe?A2=3GPP_TSG_SA_WG4_VIDEO;f8a0a863.2408C&amp;S=" xr:uid="{CDB94D07-6015-433F-87C7-969F4EB39CB5}"/>
    <hyperlink ref="A170" r:id="rId28" display="https://list.etsi.org/scripts/wa.exe?A2=3GPP_TSG_SA_WG4_VIDEO;4f36832b.2408C&amp;S=" xr:uid="{BB00C6DF-EA23-4121-8B8C-D408C8D7324D}"/>
    <hyperlink ref="A272" r:id="rId29" display="https://list.etsi.org/scripts/wa.exe?A2=3GPP_TSG_SA_WG4_VIDEO;4e7603fa.2408C&amp;S=" xr:uid="{FBD3D180-2E29-4CFD-9345-796190E2B583}"/>
    <hyperlink ref="A262" r:id="rId30" display="https://list.etsi.org/scripts/wa.exe?A2=3GPP_TSG_SA_WG4_VIDEO;bdb156fa.2408C&amp;S=" xr:uid="{19FC678A-855C-440B-9665-3CD50CB8B250}"/>
    <hyperlink ref="A271" r:id="rId31" display="https://list.etsi.org/scripts/wa.exe?A2=3GPP_TSG_SA_WG4_VIDEO;423f976e.2408C&amp;S=" xr:uid="{CC30FEA7-CE3D-4007-9E38-ADB938651A56}"/>
    <hyperlink ref="A278" r:id="rId32" display="https://list.etsi.org/scripts/wa.exe?A2=3GPP_TSG_SA_WG4_VIDEO;87d0c0ed.2408C&amp;S=" xr:uid="{0D8C234E-8BA9-4E5C-8E94-EDC41F0462B9}"/>
    <hyperlink ref="A220" r:id="rId33" display="https://list.etsi.org/scripts/wa.exe?A2=3GPP_TSG_SA_WG4_VIDEO;82907bc4.2408C&amp;S=" xr:uid="{30F8CA6C-62E4-4A98-9285-35A14B7B50E6}"/>
    <hyperlink ref="A152" r:id="rId34" display="https://list.etsi.org/scripts/wa.exe?A2=3GPP_TSG_SA_WG4_VIDEO;55d850f9.2408C&amp;S=" xr:uid="{C984B0EA-4182-4CBC-AD68-429F7892EF5D}"/>
    <hyperlink ref="A198" r:id="rId35" display="https://list.etsi.org/scripts/wa.exe?A2=3GPP_TSG_SA_WG4_VIDEO;e8d1458f.2408C&amp;S=" xr:uid="{E5A38DAC-1E2B-4CD7-AA52-3CF9D6DB83E4}"/>
    <hyperlink ref="A17" r:id="rId36" display="https://list.etsi.org/scripts/wa.exe?A2=3GPP_TSG_SA_WG4_VIDEO;5df77ea4.2408C&amp;S=" xr:uid="{16F67C0F-2BA6-4B36-96FE-BC63A62D3A50}"/>
    <hyperlink ref="A169" r:id="rId37" display="https://list.etsi.org/scripts/wa.exe?A2=3GPP_TSG_SA_WG4_VIDEO;70406f33.2408C&amp;S=" xr:uid="{FE6619AE-2114-44B3-9BB4-F926CEF648D4}"/>
    <hyperlink ref="A95" r:id="rId38" display="https://list.etsi.org/scripts/wa.exe?A2=3GPP_TSG_SA_WG4_VIDEO;b9f1107f.2408C&amp;S=" xr:uid="{AAEDAE25-F82F-4BA4-87D4-15C9AC98BC5C}"/>
    <hyperlink ref="A157" r:id="rId39" display="https://list.etsi.org/scripts/wa.exe?A2=3GPP_TSG_SA_WG4_VIDEO;eb579f6c.2408C&amp;S=" xr:uid="{4663E22E-860D-404A-86C3-270124AB8D74}"/>
    <hyperlink ref="A178" r:id="rId40" display="https://list.etsi.org/scripts/wa.exe?A2=3GPP_TSG_SA_WG4_VIDEO;95fee237.2408C&amp;S=" xr:uid="{8872FF9B-954D-445B-918C-97DDFA3DEFEF}"/>
    <hyperlink ref="A123" r:id="rId41" display="https://list.etsi.org/scripts/wa.exe?A2=3GPP_TSG_SA_WG4_VIDEO;212a1770.2408C&amp;S=" xr:uid="{CE3EA6EE-592F-4C99-93FB-85BDFA6593B5}"/>
    <hyperlink ref="A194" r:id="rId42" display="https://list.etsi.org/scripts/wa.exe?A2=3GPP_TSG_SA_WG4_VIDEO;2ae83892.2408C&amp;S=" xr:uid="{92A05676-0D20-4BF5-9011-495D5491C1E2}"/>
    <hyperlink ref="A110" r:id="rId43" display="https://list.etsi.org/scripts/wa.exe?A2=3GPP_TSG_SA_WG4_VIDEO;9ccb0ae3.2408C&amp;S=" xr:uid="{2AAD8095-0E83-44BC-B0DC-5403350B2214}"/>
    <hyperlink ref="A109" r:id="rId44" display="https://list.etsi.org/scripts/wa.exe?A2=3GPP_TSG_SA_WG4_VIDEO;2862fbcd.2408C&amp;S=" xr:uid="{150EB01F-1AEE-4F4B-9762-F3200345AE3B}"/>
    <hyperlink ref="A64" r:id="rId45" display="https://list.etsi.org/scripts/wa.exe?A2=3GPP_TSG_SA_WG4_VIDEO;4708862b.2408C&amp;S=" xr:uid="{3ACD462F-150B-4811-8F34-30C38D47FC2A}"/>
    <hyperlink ref="A177" r:id="rId46" display="https://list.etsi.org/scripts/wa.exe?A2=3GPP_TSG_SA_WG4_VIDEO;45313e38.2408C&amp;S=" xr:uid="{6A26138C-CE51-48DF-928A-AD3817D8D6E3}"/>
    <hyperlink ref="A176" r:id="rId47" display="https://list.etsi.org/scripts/wa.exe?A2=3GPP_TSG_SA_WG4_VIDEO;e9bad3a3.2408C&amp;S=" xr:uid="{EAF4C016-A69A-48EA-8B47-6FC7C104A504}"/>
    <hyperlink ref="A193" r:id="rId48" display="https://list.etsi.org/scripts/wa.exe?A2=3GPP_TSG_SA_WG4_VIDEO;6e34cf4d.2408C&amp;S=" xr:uid="{606C19F8-F5EE-40DC-B8B3-004B9F8ADE32}"/>
    <hyperlink ref="A192" r:id="rId49" display="https://list.etsi.org/scripts/wa.exe?A2=3GPP_TSG_SA_WG4_VIDEO;9b8a10a5.2408C&amp;S=" xr:uid="{6422F40B-871B-49A3-AC14-CEC86062D5B8}"/>
    <hyperlink ref="A50" r:id="rId50" display="https://list.etsi.org/scripts/wa.exe?A2=3GPP_TSG_SA_WG4_VIDEO;4f8ba532.2408C&amp;S=" xr:uid="{D4264C43-2674-4414-88FC-E2D84F613425}"/>
    <hyperlink ref="A36" r:id="rId51" display="https://list.etsi.org/scripts/wa.exe?A2=3GPP_TSG_SA_WG4_VIDEO;ae018782.2408C&amp;S=" xr:uid="{A0A0C483-B5FA-4715-8F5D-1BEDB0BC9B98}"/>
    <hyperlink ref="A32" r:id="rId52" display="https://list.etsi.org/scripts/wa.exe?A2=3GPP_TSG_SA_WG4_VIDEO;4b9c75ac.2408C&amp;S=" xr:uid="{684BA359-5B06-473D-9EF2-16F2AC27CE10}"/>
    <hyperlink ref="A25" r:id="rId53" display="https://list.etsi.org/scripts/wa.exe?A2=3GPP_TSG_SA_WG4_VIDEO;c14fc4ed.2408C&amp;S=" xr:uid="{DCEF33CF-44C9-48E0-9002-BA6AEC0F386A}"/>
    <hyperlink ref="A175" r:id="rId54" display="https://list.etsi.org/scripts/wa.exe?A2=3GPP_TSG_SA_WG4_VIDEO;b8e6917f.2408C&amp;S=" xr:uid="{CFB1917E-113B-4CDA-9751-AC84E14AF0F3}"/>
    <hyperlink ref="A191" r:id="rId55" display="https://list.etsi.org/scripts/wa.exe?A2=3GPP_TSG_SA_WG4_VIDEO;38ccd451.2408C&amp;S=" xr:uid="{84EE363F-C506-4215-8A17-745E8EC759D8}"/>
    <hyperlink ref="A130" r:id="rId56" display="https://list.etsi.org/scripts/wa.exe?A2=3GPP_TSG_SA_WG4_VIDEO;6cf4b493.2408C&amp;S=" xr:uid="{2AE900A3-6BCC-4C8E-A528-EA7FF5AE7E0B}"/>
    <hyperlink ref="A190" r:id="rId57" display="https://list.etsi.org/scripts/wa.exe?A2=3GPP_TSG_SA_WG4_VIDEO;2fe5f26b.2408C&amp;S=" xr:uid="{9FCA7FC5-FD6C-4EAB-BB51-E776305E4ACE}"/>
    <hyperlink ref="A129" r:id="rId58" display="https://list.etsi.org/scripts/wa.exe?A2=3GPP_TSG_SA_WG4_VIDEO;eaf7ad96.2408C&amp;S=" xr:uid="{8B77B70F-D04F-4D5E-8404-FB2658AD7E65}"/>
    <hyperlink ref="A128" r:id="rId59" display="https://list.etsi.org/scripts/wa.exe?A2=3GPP_TSG_SA_WG4_VIDEO;e375c659.2408C&amp;S=" xr:uid="{F27088A7-95AE-4065-8022-F43A1C61D723}"/>
    <hyperlink ref="A174" r:id="rId60" display="https://list.etsi.org/scripts/wa.exe?A2=3GPP_TSG_SA_WG4_VIDEO;d545f0b5.2408C&amp;S=" xr:uid="{5D94B32A-64B2-41F8-9D12-C7E9C2D3A338}"/>
    <hyperlink ref="A197" r:id="rId61" display="https://list.etsi.org/scripts/wa.exe?A2=3GPP_TSG_SA_WG4_VIDEO;b52e19da.2408C&amp;S=" xr:uid="{BA881C5A-19CD-428F-A0CF-201E92F49E66}"/>
    <hyperlink ref="A140" r:id="rId62" display="https://list.etsi.org/scripts/wa.exe?A2=3GPP_TSG_SA_WG4_VIDEO;6e89c746.2408C&amp;S=" xr:uid="{EA0D61AB-84DE-4B5D-AC78-8A914D41EE12}"/>
    <hyperlink ref="A162" r:id="rId63" display="https://list.etsi.org/scripts/wa.exe?A2=3GPP_TSG_SA_WG4_VIDEO;51020c94.2408C&amp;S=" xr:uid="{F9A3EC83-6AD6-4037-A9A9-856664C82C52}"/>
    <hyperlink ref="A206" r:id="rId64" display="https://list.etsi.org/scripts/wa.exe?A2=3GPP_TSG_SA_WG4_VIDEO;e0b17840.2408C&amp;S=" xr:uid="{68869F35-7CCB-4BD0-B3C5-9A06C16644E5}"/>
    <hyperlink ref="A219" r:id="rId65" display="https://list.etsi.org/scripts/wa.exe?A2=3GPP_TSG_SA_WG4_VIDEO;36ca24d5.2408C&amp;S=" xr:uid="{72BC775A-6ECE-4575-90D6-11668AF21FC5}"/>
    <hyperlink ref="A218" r:id="rId66" display="https://list.etsi.org/scripts/wa.exe?A2=3GPP_TSG_SA_WG4_VIDEO;7bef8d70.2408C&amp;S=" xr:uid="{E71F0A79-CDD8-42C0-A445-50ADEED14CD0}"/>
    <hyperlink ref="A205" r:id="rId67" display="https://list.etsi.org/scripts/wa.exe?A2=3GPP_TSG_SA_WG4_VIDEO;a8dcf45a.2408C&amp;S=" xr:uid="{D6BF31A4-9855-4313-B45C-BDB9411AC406}"/>
    <hyperlink ref="A168" r:id="rId68" display="https://list.etsi.org/scripts/wa.exe?A2=3GPP_TSG_SA_WG4_VIDEO;8357f331.2408C&amp;S=" xr:uid="{598435E5-1790-4D76-9116-4833D4C4511E}"/>
    <hyperlink ref="A6" r:id="rId69" display="https://list.etsi.org/scripts/wa.exe?A2=3GPP_TSG_SA_WG4_VIDEO;551861e0.2408C&amp;S=" xr:uid="{CA462B46-D7A5-4890-AA84-E7F76BC315FE}"/>
    <hyperlink ref="A5" r:id="rId70" display="https://list.etsi.org/scripts/wa.exe?A2=3GPP_TSG_SA_WG4_VIDEO;25b0e002.2408C&amp;S=" xr:uid="{E9783600-F26E-4F18-950A-650202198830}"/>
    <hyperlink ref="A217" r:id="rId71" display="https://list.etsi.org/scripts/wa.exe?A2=3GPP_TSG_SA_WG4_VIDEO;f9d2b825.2408C&amp;S=" xr:uid="{2739D179-2A83-46C6-B250-61F867BD91C1}"/>
    <hyperlink ref="A167" r:id="rId72" display="https://list.etsi.org/scripts/wa.exe?A2=3GPP_TSG_SA_WG4_VIDEO;228b632f.2408C&amp;S=" xr:uid="{25EE71DC-93C3-477A-B391-58E33E42E476}"/>
    <hyperlink ref="A16" r:id="rId73" display="https://list.etsi.org/scripts/wa.exe?A2=3GPP_TSG_SA_WG4_VIDEO;4dd83a7a.2408C&amp;S=" xr:uid="{3854CD90-A301-46DB-A370-63EE58F32445}"/>
    <hyperlink ref="A196" r:id="rId74" display="https://list.etsi.org/scripts/wa.exe?A2=3GPP_TSG_SA_WG4_VIDEO;888f6257.2408C&amp;S=" xr:uid="{6257415F-840D-43CD-92DC-B6AD2A3DE062}"/>
    <hyperlink ref="A15" r:id="rId75" display="https://list.etsi.org/scripts/wa.exe?A2=3GPP_TSG_SA_WG4_VIDEO;d1e26e5e.2408C&amp;S=" xr:uid="{2D4806D9-525E-4323-A394-55B10B513703}"/>
    <hyperlink ref="A139" r:id="rId76" display="https://list.etsi.org/scripts/wa.exe?A2=3GPP_TSG_SA_WG4_VIDEO;61be2ee7.2408C&amp;S=" xr:uid="{B8336B37-7123-4E6B-A078-D525C5FB4D32}"/>
    <hyperlink ref="A216" r:id="rId77" display="https://list.etsi.org/scripts/wa.exe?A2=3GPP_TSG_SA_WG4_VIDEO;9190862c.2408C&amp;S=" xr:uid="{F00A8811-A343-46AA-9F57-5DD31157BC2F}"/>
    <hyperlink ref="A151" r:id="rId78" display="https://list.etsi.org/scripts/wa.exe?A2=3GPP_TSG_SA_WG4_VIDEO;1db2d39f.2408C&amp;S=" xr:uid="{C2FF0071-4C26-4F07-8E74-6EAE50E672AE}"/>
    <hyperlink ref="A204" r:id="rId79" display="https://list.etsi.org/scripts/wa.exe?A2=3GPP_TSG_SA_WG4_VIDEO;4bb32692.2408C&amp;S=" xr:uid="{242E04BC-D707-4260-8CAA-9E201CC8567F}"/>
    <hyperlink ref="A270" r:id="rId80" display="https://list.etsi.org/scripts/wa.exe?A2=3GPP_TSG_SA_WG4_VIDEO;7e24950a.2408C&amp;S=" xr:uid="{AE5563EA-F667-4B80-BAB4-20693039B98C}"/>
    <hyperlink ref="A49" r:id="rId81" display="https://list.etsi.org/scripts/wa.exe?A2=3GPP_TSG_SA_WG4_VIDEO;22cf573.2408C&amp;S=" xr:uid="{D07C1C70-B11D-407D-A1A8-4019736E8EF8}"/>
    <hyperlink ref="A44" r:id="rId82" display="https://list.etsi.org/scripts/wa.exe?A2=3GPP_TSG_SA_WG4_VIDEO;793b9f9.2408C&amp;S=" xr:uid="{A9620344-CECB-4F17-89CB-CE9531EFBD65}"/>
    <hyperlink ref="A31" r:id="rId83" display="https://list.etsi.org/scripts/wa.exe?A2=3GPP_TSG_SA_WG4_VIDEO;d8bc5e1d.2408C&amp;S=" xr:uid="{BC78F1CC-3418-4027-A3B2-4D2111740EC5}"/>
    <hyperlink ref="A24" r:id="rId84" display="https://list.etsi.org/scripts/wa.exe?A2=3GPP_TSG_SA_WG4_VIDEO;d52fdfe8.2408C&amp;S=" xr:uid="{003E02BC-1735-4A11-AE64-029E743F30A4}"/>
    <hyperlink ref="A48" r:id="rId85" display="https://list.etsi.org/scripts/wa.exe?A2=3GPP_TSG_SA_WG4_VIDEO;5834089a.2408C&amp;S=" xr:uid="{C1A7095A-67E0-4891-BABF-096B22989929}"/>
    <hyperlink ref="A72" r:id="rId86" display="https://list.etsi.org/scripts/wa.exe?A2=3GPP_TSG_SA_WG4_VIDEO;8299bc6e.2408C&amp;S=" xr:uid="{6622AC86-AA45-4984-B492-C1BAABE29DB6}"/>
    <hyperlink ref="A79" r:id="rId87" display="https://list.etsi.org/scripts/wa.exe?A2=3GPP_TSG_SA_WG4_VIDEO;58015f6.2408C&amp;S=" xr:uid="{C9D05783-9211-455C-8D3A-6D76B6017581}"/>
    <hyperlink ref="A288" r:id="rId88" display="https://list.etsi.org/scripts/wa.exe?A2=3GPP_TSG_SA_WG4_VIDEO;4b2736c7.2408C&amp;S=" xr:uid="{CA6F54FB-6D07-43BF-9A0B-3DA702531897}"/>
    <hyperlink ref="A52" r:id="rId89" display="https://list.etsi.org/scripts/wa.exe?A2=3GPP_TSG_SA_WG4_VIDEO;bd659178.2408C&amp;S=" xr:uid="{59D98FE2-6F16-4A03-9C1A-B0CB5F5F1879}"/>
    <hyperlink ref="A43" r:id="rId90" display="https://list.etsi.org/scripts/wa.exe?A2=3GPP_TSG_SA_WG4_VIDEO;4920e075.2408C&amp;S=" xr:uid="{92A15847-0779-4C50-BF86-2F832E26F70B}"/>
    <hyperlink ref="A63" r:id="rId91" display="https://list.etsi.org/scripts/wa.exe?A2=3GPP_TSG_SA_WG4_VIDEO;f4ea342.2408C&amp;S=" xr:uid="{0AA3DD46-65F7-4277-B5EB-527B2AB25B23}"/>
    <hyperlink ref="A42" r:id="rId92" display="https://list.etsi.org/scripts/wa.exe?A2=3GPP_TSG_SA_WG4_VIDEO;6aa75ea7.2408C&amp;S=" xr:uid="{1956E3AF-C0C1-4837-9998-9CD8B2C06E37}"/>
    <hyperlink ref="A57" r:id="rId93" display="https://list.etsi.org/scripts/wa.exe?A2=3GPP_TSG_SA_WG4_VIDEO;9fe84c5a.2408C&amp;S=" xr:uid="{B1B4A041-3F33-4BA9-8B53-134065241205}"/>
    <hyperlink ref="A179" r:id="rId94" display="https://list.etsi.org/scripts/wa.exe?A2=3GPP_TSG_SA_WG4_VIDEO;94cd7e72.2408C&amp;S=" xr:uid="{2953E7E3-DA79-40EA-8278-1AC166CF8B8E}"/>
    <hyperlink ref="A104" r:id="rId95" display="https://list.etsi.org/scripts/wa.exe?A2=3GPP_TSG_SA_WG4_VIDEO;69a2c4a9.2408C&amp;S=" xr:uid="{8078EDFA-B96D-45B4-AD66-6A2FAFED0041}"/>
    <hyperlink ref="A210" r:id="rId96" display="https://list.etsi.org/scripts/wa.exe?A2=3GPP_TSG_SA_WG4_VIDEO;b60afb18.2408C&amp;S=" xr:uid="{EA551CB3-6D8E-4DF6-A842-69FEDCC55D67}"/>
    <hyperlink ref="A209" r:id="rId97" display="https://list.etsi.org/scripts/wa.exe?A2=3GPP_TSG_SA_WG4_VIDEO;6aca2890.2408C&amp;S=" xr:uid="{1E6AADBC-F22C-4105-8C18-26B623E81A8C}"/>
    <hyperlink ref="A155" r:id="rId98" display="https://list.etsi.org/scripts/wa.exe?A2=3GPP_TSG_SA_WG4_VIDEO;e30a0278.2408C&amp;S=" xr:uid="{472B8978-33A7-4742-A6D3-26A9B39116BE}"/>
    <hyperlink ref="A199" r:id="rId99" display="https://list.etsi.org/scripts/wa.exe?A2=3GPP_TSG_SA_WG4_VIDEO;3ecef3d1.2408C&amp;S=" xr:uid="{FA3C9060-A94C-4258-82BE-132492342D57}"/>
    <hyperlink ref="A160" r:id="rId100" display="https://list.etsi.org/scripts/wa.exe?A2=3GPP_TSG_SA_WG4_VIDEO;37fb6f13.2408C&amp;S=" xr:uid="{A7BE270F-ED71-414C-9557-305057201D92}"/>
    <hyperlink ref="A208" r:id="rId101" display="https://list.etsi.org/scripts/wa.exe?A2=3GPP_TSG_SA_WG4_VIDEO;1a94cc10.2408C&amp;S=" xr:uid="{C980B321-F803-4B26-B01C-169AB1B42F29}"/>
    <hyperlink ref="A236" r:id="rId102" display="https://list.etsi.org/scripts/wa.exe?A2=3GPP_TSG_SA_WG4_VIDEO;860cf8cc.2408D&amp;S=" xr:uid="{F00EA195-0B06-470F-BCE3-54B058BB590A}"/>
    <hyperlink ref="A96" r:id="rId103" display="https://list.etsi.org/scripts/wa.exe?A2=3GPP_TSG_SA_WG4_VIDEO;aaf4efc0.2408D&amp;S=" xr:uid="{9751EE8E-ACFC-4F44-A46D-7E8CAC17674A}"/>
    <hyperlink ref="A76" r:id="rId104" display="https://list.etsi.org/scripts/wa.exe?A2=3GPP_TSG_SA_WG4_VIDEO;613d245c.2408D&amp;S=" xr:uid="{21F5E4F0-130E-4B5D-A679-695CCA5ED154}"/>
    <hyperlink ref="A77" r:id="rId105" display="https://list.etsi.org/scripts/wa.exe?A2=3GPP_TSG_SA_WG4_VIDEO;5f4f36c7.2408D&amp;S=" xr:uid="{5E7EBFB0-9C3B-421C-9F56-4F6E9AAA2B66}"/>
    <hyperlink ref="A37" r:id="rId106" display="https://list.etsi.org/scripts/wa.exe?A2=3GPP_TSG_SA_WG4_VIDEO;312d8e9e.2408D&amp;S=" xr:uid="{4941D792-519D-47CD-9EB7-FB24E2110E85}"/>
    <hyperlink ref="A84" r:id="rId107" display="https://list.etsi.org/scripts/wa.exe?A2=3GPP_TSG_SA_WG4_VIDEO;ac679d1a.2408D&amp;S=" xr:uid="{D1E9DEB2-332E-4E7C-A65B-6AE68CEAE7F5}"/>
    <hyperlink ref="A180" r:id="rId108" display="https://list.etsi.org/scripts/wa.exe?A2=3GPP_TSG_SA_WG4_VIDEO;639e8372.2408D&amp;S=" xr:uid="{8CB5BD28-0BE9-4D31-B69E-3516BE42D225}"/>
    <hyperlink ref="A237" r:id="rId109" display="https://list.etsi.org/scripts/wa.exe?A2=3GPP_TSG_SA_WG4_VIDEO;73e21fb.2408D&amp;S=" xr:uid="{3200E62E-54FE-4B51-B9E0-D8EE72261782}"/>
    <hyperlink ref="A132" r:id="rId110" display="https://list.etsi.org/scripts/wa.exe?A2=3GPP_TSG_SA_WG4_VIDEO;1cb1911e.2408D&amp;S=" xr:uid="{B9DB87A3-53F8-4FBB-8E89-E00DD47F47BE}"/>
    <hyperlink ref="A255" r:id="rId111" display="https://list.etsi.org/scripts/wa.exe?A2=3GPP_TSG_SA_WG4_VIDEO;262ad40e.2408D&amp;S=" xr:uid="{B997AB71-6819-490E-9922-B22F42EFAE80}"/>
    <hyperlink ref="A163" r:id="rId112" display="https://list.etsi.org/scripts/wa.exe?A2=3GPP_TSG_SA_WG4_VIDEO;e44e3654.2408D&amp;S=" xr:uid="{6608C2C5-E33D-4B00-892E-EABB5AF3111A}"/>
    <hyperlink ref="A181" r:id="rId113" display="https://list.etsi.org/scripts/wa.exe?A2=3GPP_TSG_SA_WG4_VIDEO;ed78b7aa.2408D&amp;S=" xr:uid="{65FA7853-A0F1-4DBD-AE82-07929C3372BB}"/>
    <hyperlink ref="A231" r:id="rId114" display="https://list.etsi.org/scripts/wa.exe?A2=3GPP_TSG_SA_WG4_VIDEO;97705725.2408D&amp;S=" xr:uid="{645D80AA-92B6-4CBC-B14D-F94957F10C2D}"/>
    <hyperlink ref="A256" r:id="rId115" display="https://list.etsi.org/scripts/wa.exe?A2=3GPP_TSG_SA_WG4_VIDEO;9d9f545d.2408D&amp;S=" xr:uid="{AC984CE5-E430-4D65-82B3-591D743C800E}"/>
    <hyperlink ref="A211" r:id="rId116" display="https://list.etsi.org/scripts/wa.exe?A2=3GPP_TSG_SA_WG4_VIDEO;ca76e527.2408D&amp;S=" xr:uid="{8183DEF4-96EA-4D48-934E-A35094A2AA38}"/>
    <hyperlink ref="A18" r:id="rId117" display="https://list.etsi.org/scripts/wa.exe?A2=3GPP_TSG_SA_WG4_VIDEO;ade37577.2408D&amp;S=" xr:uid="{914C571E-DA15-42E6-9A41-F260084B9A4F}"/>
    <hyperlink ref="A102" r:id="rId118" display="https://list.etsi.org/scripts/wa.exe?A2=3GPP_TSG_SA_WG4_VIDEO;a95ac280.2408D&amp;S=" xr:uid="{845B5C0A-5F53-4499-BBB4-2D59650C600E}"/>
    <hyperlink ref="A182" r:id="rId119" display="https://list.etsi.org/scripts/wa.exe?A2=3GPP_TSG_SA_WG4_VIDEO;df9cb60f.2408D&amp;S=" xr:uid="{49D0F292-E18B-48A1-A5C5-5845DD4271C2}"/>
    <hyperlink ref="A144" r:id="rId120" display="https://list.etsi.org/scripts/wa.exe?A2=3GPP_TSG_SA_WG4_VIDEO;ce9174f9.2408D&amp;S=" xr:uid="{7BB97C1C-DF07-4794-9867-2785D2DFA64C}"/>
    <hyperlink ref="A183" r:id="rId121" display="https://list.etsi.org/scripts/wa.exe?A2=3GPP_TSG_SA_WG4_VIDEO;d12730a7.2408D&amp;S=" xr:uid="{77F0B23A-C2D4-4D28-BE6E-C6974ED1B3C8}"/>
    <hyperlink ref="A212" r:id="rId122" display="https://list.etsi.org/scripts/wa.exe?A2=3GPP_TSG_SA_WG4_VIDEO;43354198.2408D&amp;S=" xr:uid="{C9895AF3-6008-4414-83F9-98670BD59582}"/>
    <hyperlink ref="A164" r:id="rId123" display="https://list.etsi.org/scripts/wa.exe?A2=3GPP_TSG_SA_WG4_VIDEO;a804f26a.2408D&amp;S=" xr:uid="{89278808-7108-4E86-819B-8B880903C4DF}"/>
    <hyperlink ref="A213" r:id="rId124" display="https://list.etsi.org/scripts/wa.exe?A2=3GPP_TSG_SA_WG4_VIDEO;fa48d001.2408D&amp;S=" xr:uid="{9EF26CC8-00C5-4F49-8F38-0DD7D69A9CC6}"/>
    <hyperlink ref="A133" r:id="rId125" display="https://list.etsi.org/scripts/wa.exe?A2=3GPP_TSG_SA_WG4_VIDEO;5460b33e.2408D&amp;S=" xr:uid="{6D279DBF-3D8A-4744-9230-9DE37E2A73DD}"/>
    <hyperlink ref="A145" r:id="rId126" display="https://list.etsi.org/scripts/wa.exe?A2=3GPP_TSG_SA_WG4_VIDEO;48976d5a.2408D&amp;S=" xr:uid="{D39741F2-14DB-432B-8EED-57D74ABDE370}"/>
    <hyperlink ref="A184" r:id="rId127" display="https://list.etsi.org/scripts/wa.exe?A2=3GPP_TSG_SA_WG4_VIDEO;a2907842.2408D&amp;S=" xr:uid="{292C6F87-C684-4795-B044-0FC0A2D02F9B}"/>
    <hyperlink ref="A165" r:id="rId128" display="https://list.etsi.org/scripts/wa.exe?A2=3GPP_TSG_SA_WG4_VIDEO;d7ca4970.2408D&amp;S=" xr:uid="{672B12BD-7295-4DD9-ADDC-E717D4FAA623}"/>
    <hyperlink ref="A146" r:id="rId129" display="https://list.etsi.org/scripts/wa.exe?A2=3GPP_TSG_SA_WG4_VIDEO;50f5b98e.2408D&amp;S=" xr:uid="{668AE409-4A50-44F7-8D6B-1F959F1EC553}"/>
    <hyperlink ref="A185" r:id="rId130" display="https://list.etsi.org/scripts/wa.exe?A2=3GPP_TSG_SA_WG4_VIDEO;5dff9e13.2408D&amp;S=" xr:uid="{2C030D7E-A6BA-4EAF-929D-FE1F9E797A59}"/>
    <hyperlink ref="A186" r:id="rId131" display="https://list.etsi.org/scripts/wa.exe?A2=3GPP_TSG_SA_WG4_VIDEO;80790445.2408D&amp;S=" xr:uid="{988DFA20-C215-43CF-A9E7-4766512655B3}"/>
    <hyperlink ref="A238" r:id="rId132" display="https://list.etsi.org/scripts/wa.exe?A2=3GPP_TSG_SA_WG4_VIDEO;ce80af3.2408D&amp;S=" xr:uid="{48C59310-5F29-4A0E-9933-1CBF4838FF3E}"/>
    <hyperlink ref="A19" r:id="rId133" display="https://list.etsi.org/scripts/wa.exe?A2=3GPP_TSG_SA_WG4_VIDEO;629f8cc4.2408D&amp;S=" xr:uid="{76630E35-D620-457B-A9D0-326E87A1A9E6}"/>
    <hyperlink ref="A147" r:id="rId134" display="https://list.etsi.org/scripts/wa.exe?A2=3GPP_TSG_SA_WG4_VIDEO;d79e7810.2408D&amp;S=" xr:uid="{F6DC0229-F558-4E6A-8FEB-91D82BAD559D}"/>
    <hyperlink ref="A257" r:id="rId135" display="https://list.etsi.org/scripts/wa.exe?A2=3GPP_TSG_SA_WG4_VIDEO;c42d6cd6.2408D&amp;S=" xr:uid="{5F1F4134-A6A5-4690-9AF4-AE59DD250973}"/>
    <hyperlink ref="A258" r:id="rId136" display="https://list.etsi.org/scripts/wa.exe?A2=3GPP_TSG_SA_WG4_VIDEO;dd306d49.2408D&amp;S=" xr:uid="{A22B84DF-0C73-434E-89E2-ED9A6381E0DE}"/>
    <hyperlink ref="A214" r:id="rId137" display="https://list.etsi.org/scripts/wa.exe?A2=3GPP_TSG_SA_WG4_VIDEO;37a0de5e.2408D&amp;S=" xr:uid="{E8F2A2EB-3025-4518-8A6D-7C219951F54D}"/>
    <hyperlink ref="A276" r:id="rId138" display="https://list.etsi.org/scripts/wa.exe?A2=3GPP_TSG_SA_WG4_VIDEO;50bf0194.2408D&amp;S=" xr:uid="{E5967C62-BC75-403A-9751-60B84C2CE92C}"/>
    <hyperlink ref="A232" r:id="rId139" display="https://list.etsi.org/scripts/wa.exe?A2=3GPP_TSG_SA_WG4_VIDEO;7fc6416e.2408D&amp;S=" xr:uid="{9500C91E-162E-4713-A0C0-93AFCD865521}"/>
    <hyperlink ref="A148" r:id="rId140" display="https://list.etsi.org/scripts/wa.exe?A2=3GPP_TSG_SA_WG4_VIDEO;441491e5.2408D&amp;S=" xr:uid="{597004EC-67D3-495D-B6FB-33F69D663148}"/>
    <hyperlink ref="A241" r:id="rId141" display="https://list.etsi.org/scripts/wa.exe?A2=3GPP_TSG_SA_WG4_VIDEO;1fcf3956.2408D&amp;S=" xr:uid="{308090E7-FE13-4AAA-AD9E-D58D15AD2957}"/>
    <hyperlink ref="A38" r:id="rId142" display="https://list.etsi.org/scripts/wa.exe?A2=3GPP_TSG_SA_WG4_VIDEO;5c1ebf0e.2408D&amp;S=" xr:uid="{7386CC77-B9D7-4CBD-A49D-D65200CB9EE9}"/>
    <hyperlink ref="A149" r:id="rId143" display="https://list.etsi.org/scripts/wa.exe?A2=3GPP_TSG_SA_WG4_VIDEO;7d725254.2408D&amp;S=" xr:uid="{692FDC08-340D-415B-B1DD-A747372198EF}"/>
    <hyperlink ref="A20" r:id="rId144" display="https://list.etsi.org/scripts/wa.exe?A2=3GPP_TSG_SA_WG4_VIDEO;2197c9f.2408D&amp;S=" xr:uid="{30415A0D-BCCF-4880-B9A9-9D0B16FD2A6E}"/>
    <hyperlink ref="A105" r:id="rId145" display="https://list.etsi.org/scripts/wa.exe?A2=3GPP_TSG_SA_WG4_VIDEO;f15c959d.2408C&amp;S=" xr:uid="{7DC96B05-E9C9-426A-A1CC-DBF9FEBB4A38}"/>
    <hyperlink ref="A222" r:id="rId146" display="https://list.etsi.org/scripts/wa.exe?A2=3GPP_TSG_SA_WG4_VIDEO;e9fd530f.2408C&amp;S=" xr:uid="{60B4A038-ED88-4F56-8226-0D74F24D8184}"/>
    <hyperlink ref="A223" r:id="rId147" display="https://list.etsi.org/scripts/wa.exe?A2=3GPP_TSG_SA_WG4_VIDEO;99566ead.2408C&amp;S=" xr:uid="{7AB10B02-E308-45F1-A737-C8960A38D1DE}"/>
    <hyperlink ref="A252" r:id="rId148" display="https://list.etsi.org/scripts/wa.exe?A2=3GPP_TSG_SA_WG4_VIDEO;5b25ab77.2408C&amp;S=" xr:uid="{30B7F5B9-CE7A-4094-8F8E-9D4D396A9201}"/>
    <hyperlink ref="A274" r:id="rId149" display="https://list.etsi.org/scripts/wa.exe?A2=3GPP_TSG_SA_WG4_VIDEO;b64186b7.2408C&amp;S=" xr:uid="{CA9A6317-5894-4C46-9157-3BD8507E4DFD}"/>
    <hyperlink ref="A275" r:id="rId150" display="https://list.etsi.org/scripts/wa.exe?A2=3GPP_TSG_SA_WG4_VIDEO;916f3f3a.2408C&amp;S=" xr:uid="{5525CEA4-9156-4D05-B619-F0DE501A32E4}"/>
    <hyperlink ref="A88" r:id="rId151" display="https://list.etsi.org/scripts/wa.exe?A2=3GPP_TSG_SA_WG4_VIDEO;7bca6a1e.2408C&amp;S=" xr:uid="{D4F11273-6D19-45B3-9A4D-2EC3FF2E562B}"/>
    <hyperlink ref="A263" r:id="rId152" display="https://list.etsi.org/scripts/wa.exe?A2=3GPP_TSG_SA_WG4_VIDEO;893bde14.2408C&amp;S=" xr:uid="{495D368F-0F5A-4F8D-AF87-8021342EFB36}"/>
    <hyperlink ref="A200" r:id="rId153" display="https://list.etsi.org/scripts/wa.exe?A2=3GPP_TSG_SA_WG4_VIDEO;63978ee3.2408C&amp;S=" xr:uid="{E696ADC8-B5E9-48B3-A9F3-0E5607C89CA3}"/>
    <hyperlink ref="A224" r:id="rId154" display="https://list.etsi.org/scripts/wa.exe?A2=3GPP_TSG_SA_WG4_VIDEO;2c446058.2408C&amp;S=" xr:uid="{64827027-8ACA-4A01-92A3-B724EC9079CE}"/>
    <hyperlink ref="A264" r:id="rId155" display="https://list.etsi.org/scripts/wa.exe?A2=3GPP_TSG_SA_WG4_VIDEO;1bfeccf5.2408C&amp;S=" xr:uid="{C08FEF5C-71D2-449C-8DB1-9D673A1814CD}"/>
    <hyperlink ref="A253" r:id="rId156" display="https://list.etsi.org/scripts/wa.exe?A2=3GPP_TSG_SA_WG4_VIDEO;505335db.2408C&amp;S=" xr:uid="{3D7E8278-5C45-4DB3-923C-416B1868BDEB}"/>
    <hyperlink ref="A225" r:id="rId157" display="https://list.etsi.org/scripts/wa.exe?A2=3GPP_TSG_SA_WG4_VIDEO;f32d892a.2408C&amp;S=" xr:uid="{9D51961E-BEFB-4FEF-8E78-102E6958EF47}"/>
    <hyperlink ref="A226" r:id="rId158" display="https://list.etsi.org/scripts/wa.exe?A2=3GPP_TSG_SA_WG4_VIDEO;9ffdae06.2408C&amp;S=" xr:uid="{5A616CEA-2D80-4EC1-98E0-BE584705E648}"/>
    <hyperlink ref="A227" r:id="rId159" display="https://list.etsi.org/scripts/wa.exe?A2=3GPP_TSG_SA_WG4_VIDEO;8271ae14.2408C&amp;S=" xr:uid="{740440A9-0714-4215-9BE0-42A1CA674CDA}"/>
    <hyperlink ref="A228" r:id="rId160" display="https://list.etsi.org/scripts/wa.exe?A2=3GPP_TSG_SA_WG4_VIDEO;e0ef9137.2408C&amp;S=" xr:uid="{5C7A95FF-B2E1-4CEF-9A2E-C199B47647A0}"/>
    <hyperlink ref="A229" r:id="rId161" display="https://list.etsi.org/scripts/wa.exe?A2=3GPP_TSG_SA_WG4_VIDEO;3907a9de.2408C&amp;S=" xr:uid="{B3A1C2E5-82D5-4474-AECB-08F0DFF5BDB7}"/>
    <hyperlink ref="A230" r:id="rId162" display="https://list.etsi.org/scripts/wa.exe?A2=3GPP_TSG_SA_WG4_VIDEO;740c9c0c.2408C&amp;S=" xr:uid="{E9F31CC6-B15E-4969-ABBE-E0FD73D180E2}"/>
    <hyperlink ref="A254" r:id="rId163" display="https://list.etsi.org/scripts/wa.exe?A2=3GPP_TSG_SA_WG4_VIDEO;21987f3b.2408C&amp;S=" xr:uid="{C69AE7FD-416A-49E2-AF64-DCE0F90E2999}"/>
    <hyperlink ref="A281" r:id="rId164" display="https://list.etsi.org/scripts/wa.exe?A2=3GPP_TSG_SA_WG4_VIDEO;b6a58999.2408D&amp;S=" xr:uid="{D469DFBA-D86F-4146-B7DE-3DDCA99640B2}"/>
    <hyperlink ref="A135" r:id="rId165" display="https://list.etsi.org/scripts/wa.exe?A2=3GPP_TSG_SA_WG4_VIDEO;697f77f7.2408D&amp;S=" xr:uid="{FD1DBB11-2331-4E70-80D4-B837752B70DA}"/>
    <hyperlink ref="A89" r:id="rId166" display="https://list.etsi.org/scripts/wa.exe?A2=3GPP_TSG_SA_WG4_VIDEO;b26be0e9.2408D&amp;S=" xr:uid="{AB4721DA-E5B1-4755-A0A3-75FA57828F64}"/>
    <hyperlink ref="A134" r:id="rId167" display="https://list.etsi.org/scripts/wa.exe?A2=3GPP_TSG_SA_WG4_VIDEO;ba6bed5a.2408D&amp;S=" xr:uid="{F1C42ADA-E490-407B-8507-A435F562ECA8}"/>
  </hyperlinks>
  <pageMargins left="0.7" right="0.7" top="0.75" bottom="0.75" header="0.3" footer="0.3"/>
  <pageSetup orientation="portrait" r:id="rId168"/>
  <drawing r:id="rId169"/>
  <tableParts count="1">
    <tablePart r:id="rId17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EAA2-9ABD-46D9-A6E1-3096D1F5939B}">
  <sheetPr codeName="Sheet3"/>
  <dimension ref="A1:D92"/>
  <sheetViews>
    <sheetView topLeftCell="A52" zoomScale="140" zoomScaleNormal="140" workbookViewId="0">
      <selection activeCell="C89" sqref="A89:C91"/>
    </sheetView>
  </sheetViews>
  <sheetFormatPr defaultColWidth="77" defaultRowHeight="9.75" customHeight="1" x14ac:dyDescent="0.2"/>
  <cols>
    <col min="1" max="1" width="74.140625" style="32" bestFit="1" customWidth="1"/>
    <col min="2" max="2" width="16" style="55" bestFit="1" customWidth="1"/>
    <col min="3" max="3" width="8.5703125" style="32" bestFit="1" customWidth="1"/>
    <col min="4" max="4" width="77" style="32"/>
    <col min="5" max="16384" width="77" style="33"/>
  </cols>
  <sheetData>
    <row r="1" spans="1:3" ht="9.75" customHeight="1" x14ac:dyDescent="0.2">
      <c r="A1" s="34" t="s">
        <v>760</v>
      </c>
      <c r="B1" s="54">
        <v>45524.703472222223</v>
      </c>
      <c r="C1" s="35"/>
    </row>
    <row r="2" spans="1:3" ht="9.75" customHeight="1" x14ac:dyDescent="0.2">
      <c r="A2" s="34" t="s">
        <v>760</v>
      </c>
      <c r="B2" s="58">
        <v>45525.988194444442</v>
      </c>
      <c r="C2" s="59"/>
    </row>
    <row r="3" spans="1:3" ht="9.75" customHeight="1" x14ac:dyDescent="0.2">
      <c r="A3" s="41" t="s">
        <v>714</v>
      </c>
      <c r="B3" s="73">
        <v>45523.68472222222</v>
      </c>
      <c r="C3" s="42" t="s">
        <v>715</v>
      </c>
    </row>
    <row r="4" spans="1:3" ht="9.75" customHeight="1" x14ac:dyDescent="0.2">
      <c r="A4" s="41" t="s">
        <v>758</v>
      </c>
      <c r="B4" s="73">
        <v>45524.607638888891</v>
      </c>
      <c r="C4" s="42" t="s">
        <v>759</v>
      </c>
    </row>
    <row r="5" spans="1:3" ht="9.75" customHeight="1" x14ac:dyDescent="0.2">
      <c r="A5" s="41" t="s">
        <v>920</v>
      </c>
      <c r="B5" s="73">
        <v>45526.479861111111</v>
      </c>
      <c r="C5" s="42" t="s">
        <v>921</v>
      </c>
    </row>
    <row r="6" spans="1:3" ht="9.75" customHeight="1" x14ac:dyDescent="0.2">
      <c r="A6" s="41" t="s">
        <v>797</v>
      </c>
      <c r="B6" s="73">
        <v>45525.463194444441</v>
      </c>
      <c r="C6" s="42" t="s">
        <v>798</v>
      </c>
    </row>
    <row r="7" spans="1:3" ht="9.75" customHeight="1" x14ac:dyDescent="0.2">
      <c r="A7" s="41" t="s">
        <v>763</v>
      </c>
      <c r="B7" s="73">
        <v>45524.758333333331</v>
      </c>
      <c r="C7" s="42" t="s">
        <v>764</v>
      </c>
    </row>
    <row r="8" spans="1:3" ht="9.75" customHeight="1" x14ac:dyDescent="0.2">
      <c r="A8" s="41" t="s">
        <v>752</v>
      </c>
      <c r="B8" s="73">
        <v>45524.566666666666</v>
      </c>
      <c r="C8" s="42" t="s">
        <v>753</v>
      </c>
    </row>
    <row r="9" spans="1:3" ht="9.75" customHeight="1" x14ac:dyDescent="0.2">
      <c r="A9" s="41" t="s">
        <v>799</v>
      </c>
      <c r="B9" s="73">
        <v>45525.479861111111</v>
      </c>
      <c r="C9" s="42" t="s">
        <v>800</v>
      </c>
    </row>
    <row r="10" spans="1:3" ht="9.75" customHeight="1" x14ac:dyDescent="0.2">
      <c r="A10" s="41" t="s">
        <v>934</v>
      </c>
      <c r="B10" s="73">
        <v>45526.409722222219</v>
      </c>
      <c r="C10" s="42" t="s">
        <v>935</v>
      </c>
    </row>
    <row r="11" spans="1:3" ht="9.75" customHeight="1" x14ac:dyDescent="0.2">
      <c r="A11" s="41" t="s">
        <v>930</v>
      </c>
      <c r="B11" s="73">
        <v>45526.438194444447</v>
      </c>
      <c r="C11" s="42" t="s">
        <v>931</v>
      </c>
    </row>
    <row r="12" spans="1:3" ht="9.75" customHeight="1" x14ac:dyDescent="0.2">
      <c r="A12" s="41" t="s">
        <v>911</v>
      </c>
      <c r="B12" s="73">
        <v>45526.519444444442</v>
      </c>
      <c r="C12" s="42" t="s">
        <v>912</v>
      </c>
    </row>
    <row r="13" spans="1:3" ht="9.75" customHeight="1" x14ac:dyDescent="0.2">
      <c r="A13" s="41" t="s">
        <v>968</v>
      </c>
      <c r="B13" s="73">
        <v>45526.531944444447</v>
      </c>
      <c r="C13" s="42" t="s">
        <v>969</v>
      </c>
    </row>
    <row r="14" spans="1:3" ht="9.75" customHeight="1" x14ac:dyDescent="0.2">
      <c r="A14" s="41" t="s">
        <v>750</v>
      </c>
      <c r="B14" s="73">
        <v>45524.542361111111</v>
      </c>
      <c r="C14" s="42" t="s">
        <v>751</v>
      </c>
    </row>
    <row r="15" spans="1:3" ht="9.75" customHeight="1" x14ac:dyDescent="0.2">
      <c r="A15" s="41" t="s">
        <v>795</v>
      </c>
      <c r="B15" s="73">
        <v>45525.398611111108</v>
      </c>
      <c r="C15" s="42" t="s">
        <v>796</v>
      </c>
    </row>
    <row r="16" spans="1:3" ht="9.75" customHeight="1" x14ac:dyDescent="0.2">
      <c r="A16" s="41" t="s">
        <v>787</v>
      </c>
      <c r="B16" s="73">
        <v>45525.273611111108</v>
      </c>
      <c r="C16" s="42" t="s">
        <v>788</v>
      </c>
    </row>
    <row r="17" spans="1:3" ht="9.75" customHeight="1" x14ac:dyDescent="0.2">
      <c r="A17" s="41" t="s">
        <v>957</v>
      </c>
      <c r="B17" s="73">
        <v>45526.109027777777</v>
      </c>
      <c r="C17" s="42" t="s">
        <v>958</v>
      </c>
    </row>
    <row r="18" spans="1:3" ht="9.75" customHeight="1" x14ac:dyDescent="0.2">
      <c r="A18" s="41" t="s">
        <v>944</v>
      </c>
      <c r="B18" s="73">
        <v>45526.337500000001</v>
      </c>
      <c r="C18" s="42" t="s">
        <v>945</v>
      </c>
    </row>
    <row r="19" spans="1:3" ht="9.75" customHeight="1" x14ac:dyDescent="0.2">
      <c r="A19" s="41" t="s">
        <v>928</v>
      </c>
      <c r="B19" s="73">
        <v>45526.441666666666</v>
      </c>
      <c r="C19" s="42" t="s">
        <v>929</v>
      </c>
    </row>
    <row r="20" spans="1:3" ht="9.75" customHeight="1" x14ac:dyDescent="0.2">
      <c r="A20" s="41" t="s">
        <v>789</v>
      </c>
      <c r="B20" s="73">
        <v>45525.364583333336</v>
      </c>
      <c r="C20" s="42" t="s">
        <v>790</v>
      </c>
    </row>
    <row r="21" spans="1:3" ht="9.75" customHeight="1" x14ac:dyDescent="0.2">
      <c r="A21" s="41" t="s">
        <v>899</v>
      </c>
      <c r="B21" s="73">
        <v>45525.521527777775</v>
      </c>
      <c r="C21" s="42" t="s">
        <v>790</v>
      </c>
    </row>
    <row r="22" spans="1:3" ht="9.75" customHeight="1" x14ac:dyDescent="0.2">
      <c r="A22" s="41" t="s">
        <v>793</v>
      </c>
      <c r="B22" s="73">
        <v>45525.381249999999</v>
      </c>
      <c r="C22" s="42" t="s">
        <v>794</v>
      </c>
    </row>
    <row r="23" spans="1:3" ht="9.75" customHeight="1" x14ac:dyDescent="0.2">
      <c r="A23" s="41" t="s">
        <v>940</v>
      </c>
      <c r="B23" s="73">
        <v>45526.37777777778</v>
      </c>
      <c r="C23" s="42" t="s">
        <v>941</v>
      </c>
    </row>
    <row r="24" spans="1:3" ht="9.75" customHeight="1" x14ac:dyDescent="0.2">
      <c r="A24" s="41" t="s">
        <v>783</v>
      </c>
      <c r="B24" s="73">
        <v>45525.229166666664</v>
      </c>
      <c r="C24" s="42" t="s">
        <v>784</v>
      </c>
    </row>
    <row r="25" spans="1:3" ht="9.75" customHeight="1" x14ac:dyDescent="0.2">
      <c r="A25" s="41" t="s">
        <v>777</v>
      </c>
      <c r="B25" s="73">
        <v>45525.172222222223</v>
      </c>
      <c r="C25" s="42" t="s">
        <v>778</v>
      </c>
    </row>
    <row r="26" spans="1:3" ht="9.75" customHeight="1" x14ac:dyDescent="0.2">
      <c r="A26" s="41" t="s">
        <v>967</v>
      </c>
      <c r="B26" s="73">
        <v>45525.542361111111</v>
      </c>
      <c r="C26" s="42" t="s">
        <v>939</v>
      </c>
    </row>
    <row r="27" spans="1:3" ht="9.75" customHeight="1" x14ac:dyDescent="0.2">
      <c r="A27" s="41" t="s">
        <v>950</v>
      </c>
      <c r="B27" s="73">
        <v>45526.288888888892</v>
      </c>
      <c r="C27" s="42" t="s">
        <v>951</v>
      </c>
    </row>
    <row r="28" spans="1:3" ht="9.75" customHeight="1" x14ac:dyDescent="0.2">
      <c r="A28" s="41" t="s">
        <v>938</v>
      </c>
      <c r="B28" s="73">
        <v>45526.390972222223</v>
      </c>
      <c r="C28" s="42" t="s">
        <v>939</v>
      </c>
    </row>
    <row r="29" spans="1:3" ht="9.75" customHeight="1" x14ac:dyDescent="0.2">
      <c r="A29" s="41" t="s">
        <v>932</v>
      </c>
      <c r="B29" s="73">
        <v>45526.419444444444</v>
      </c>
      <c r="C29" s="42" t="s">
        <v>933</v>
      </c>
    </row>
    <row r="30" spans="1:3" ht="9.75" customHeight="1" x14ac:dyDescent="0.2">
      <c r="A30" s="41" t="s">
        <v>926</v>
      </c>
      <c r="B30" s="73">
        <v>45526.453472222223</v>
      </c>
      <c r="C30" s="42" t="s">
        <v>927</v>
      </c>
    </row>
    <row r="31" spans="1:3" ht="9.75" customHeight="1" x14ac:dyDescent="0.2">
      <c r="A31" s="41" t="s">
        <v>942</v>
      </c>
      <c r="B31" s="73">
        <v>45526.35833333333</v>
      </c>
      <c r="C31" s="42" t="s">
        <v>943</v>
      </c>
    </row>
    <row r="32" spans="1:3" ht="9.75" customHeight="1" x14ac:dyDescent="0.2">
      <c r="A32" s="41" t="s">
        <v>779</v>
      </c>
      <c r="B32" s="73">
        <v>45525.17291666667</v>
      </c>
      <c r="C32" s="42" t="s">
        <v>780</v>
      </c>
    </row>
    <row r="33" spans="1:3" ht="9.75" customHeight="1" x14ac:dyDescent="0.2">
      <c r="A33" s="41" t="s">
        <v>767</v>
      </c>
      <c r="B33" s="73">
        <v>45524.902083333334</v>
      </c>
      <c r="C33" s="42" t="s">
        <v>768</v>
      </c>
    </row>
    <row r="34" spans="1:3" ht="9.75" customHeight="1" x14ac:dyDescent="0.2">
      <c r="A34" s="41" t="s">
        <v>756</v>
      </c>
      <c r="B34" s="73">
        <v>45524.581944444442</v>
      </c>
      <c r="C34" s="42" t="s">
        <v>757</v>
      </c>
    </row>
    <row r="35" spans="1:3" ht="9.75" customHeight="1" x14ac:dyDescent="0.2">
      <c r="A35" s="41" t="s">
        <v>765</v>
      </c>
      <c r="B35" s="73">
        <v>45524.801388888889</v>
      </c>
      <c r="C35" s="42" t="s">
        <v>766</v>
      </c>
    </row>
    <row r="36" spans="1:3" ht="9.75" customHeight="1" x14ac:dyDescent="0.2">
      <c r="A36" s="41" t="s">
        <v>895</v>
      </c>
      <c r="B36" s="73">
        <v>45525.500694444447</v>
      </c>
      <c r="C36" s="42" t="s">
        <v>896</v>
      </c>
    </row>
    <row r="37" spans="1:3" ht="9.75" customHeight="1" x14ac:dyDescent="0.2">
      <c r="A37" s="41" t="s">
        <v>895</v>
      </c>
      <c r="B37" s="73">
        <v>45525.500694444447</v>
      </c>
      <c r="C37" s="42" t="s">
        <v>896</v>
      </c>
    </row>
    <row r="38" spans="1:3" ht="9.75" customHeight="1" x14ac:dyDescent="0.2">
      <c r="A38" s="41" t="s">
        <v>963</v>
      </c>
      <c r="B38" s="73">
        <v>45525.847222222219</v>
      </c>
      <c r="C38" s="42" t="s">
        <v>964</v>
      </c>
    </row>
    <row r="39" spans="1:3" ht="9.75" customHeight="1" x14ac:dyDescent="0.2">
      <c r="A39" s="41" t="s">
        <v>922</v>
      </c>
      <c r="B39" s="76">
        <v>45526.462500000001</v>
      </c>
      <c r="C39" s="64" t="s">
        <v>923</v>
      </c>
    </row>
    <row r="40" spans="1:3" ht="9.75" customHeight="1" x14ac:dyDescent="0.2">
      <c r="A40" s="41" t="s">
        <v>914</v>
      </c>
      <c r="B40" s="76">
        <v>45526.517361111109</v>
      </c>
      <c r="C40" s="64" t="s">
        <v>915</v>
      </c>
    </row>
    <row r="41" spans="1:3" ht="9.75" customHeight="1" x14ac:dyDescent="0.2">
      <c r="A41" s="40" t="s">
        <v>740</v>
      </c>
      <c r="B41" s="57">
        <v>45524.511805555558</v>
      </c>
      <c r="C41" s="45" t="s">
        <v>741</v>
      </c>
    </row>
    <row r="42" spans="1:3" ht="9.75" customHeight="1" x14ac:dyDescent="0.2">
      <c r="A42" s="40" t="s">
        <v>771</v>
      </c>
      <c r="B42" s="57">
        <v>45524.907638888886</v>
      </c>
      <c r="C42" s="45" t="s">
        <v>772</v>
      </c>
    </row>
    <row r="43" spans="1:3" ht="9.75" customHeight="1" x14ac:dyDescent="0.2">
      <c r="A43" s="40" t="s">
        <v>1053</v>
      </c>
      <c r="B43" s="60">
        <v>45526.598611111112</v>
      </c>
      <c r="C43" s="47" t="s">
        <v>1054</v>
      </c>
    </row>
    <row r="44" spans="1:3" ht="9.75" customHeight="1" x14ac:dyDescent="0.2">
      <c r="A44" s="61" t="s">
        <v>754</v>
      </c>
      <c r="B44" s="57">
        <v>45524.580555555556</v>
      </c>
      <c r="C44" s="45" t="s">
        <v>755</v>
      </c>
    </row>
    <row r="45" spans="1:3" ht="9.75" customHeight="1" x14ac:dyDescent="0.2">
      <c r="A45" s="61" t="s">
        <v>773</v>
      </c>
      <c r="B45" s="57">
        <v>45524.907638888886</v>
      </c>
      <c r="C45" s="45" t="s">
        <v>774</v>
      </c>
    </row>
    <row r="46" spans="1:3" ht="9.75" customHeight="1" x14ac:dyDescent="0.2">
      <c r="A46" s="78" t="s">
        <v>1051</v>
      </c>
      <c r="B46" s="60">
        <v>45526.602777777778</v>
      </c>
      <c r="C46" s="47" t="s">
        <v>1052</v>
      </c>
    </row>
    <row r="47" spans="1:3" ht="9.75" customHeight="1" x14ac:dyDescent="0.2">
      <c r="A47" s="61" t="s">
        <v>744</v>
      </c>
      <c r="B47" s="57">
        <v>45524.511805555558</v>
      </c>
      <c r="C47" s="45" t="s">
        <v>745</v>
      </c>
    </row>
    <row r="48" spans="1:3" ht="9.75" customHeight="1" x14ac:dyDescent="0.2">
      <c r="A48" s="61" t="s">
        <v>769</v>
      </c>
      <c r="B48" s="57">
        <v>45524.907638888886</v>
      </c>
      <c r="C48" s="45" t="s">
        <v>770</v>
      </c>
    </row>
    <row r="49" spans="1:3" ht="9.75" customHeight="1" x14ac:dyDescent="0.2">
      <c r="A49" s="74" t="s">
        <v>956</v>
      </c>
      <c r="B49" s="75">
        <v>45526.241666666669</v>
      </c>
      <c r="C49" s="66" t="s">
        <v>908</v>
      </c>
    </row>
    <row r="50" spans="1:3" ht="9.75" customHeight="1" x14ac:dyDescent="0.2">
      <c r="A50" s="74" t="s">
        <v>970</v>
      </c>
      <c r="B50" s="75">
        <v>45526.532638888886</v>
      </c>
      <c r="C50" s="66" t="s">
        <v>971</v>
      </c>
    </row>
    <row r="51" spans="1:3" ht="9.75" customHeight="1" x14ac:dyDescent="0.2">
      <c r="A51" s="61" t="s">
        <v>742</v>
      </c>
      <c r="B51" s="57">
        <v>45524.511805555558</v>
      </c>
      <c r="C51" s="45" t="s">
        <v>743</v>
      </c>
    </row>
    <row r="52" spans="1:3" ht="9.75" customHeight="1" x14ac:dyDescent="0.2">
      <c r="A52" s="61" t="s">
        <v>746</v>
      </c>
      <c r="B52" s="57">
        <v>45524.511805555558</v>
      </c>
      <c r="C52" s="45" t="s">
        <v>747</v>
      </c>
    </row>
    <row r="53" spans="1:3" ht="9.75" customHeight="1" x14ac:dyDescent="0.2">
      <c r="A53" s="61" t="s">
        <v>775</v>
      </c>
      <c r="B53" s="57">
        <v>45524.907638888886</v>
      </c>
      <c r="C53" s="45" t="s">
        <v>776</v>
      </c>
    </row>
    <row r="54" spans="1:3" ht="9.75" customHeight="1" x14ac:dyDescent="0.2">
      <c r="A54" s="78" t="s">
        <v>1046</v>
      </c>
      <c r="B54" s="60">
        <v>45526.633333333331</v>
      </c>
      <c r="C54" s="47" t="s">
        <v>1047</v>
      </c>
    </row>
    <row r="55" spans="1:3" ht="9.75" customHeight="1" x14ac:dyDescent="0.2">
      <c r="A55" s="61" t="s">
        <v>716</v>
      </c>
      <c r="B55" s="57">
        <v>45524.261805555558</v>
      </c>
      <c r="C55" s="45" t="s">
        <v>717</v>
      </c>
    </row>
    <row r="56" spans="1:3" ht="9.75" customHeight="1" x14ac:dyDescent="0.2">
      <c r="A56" s="61" t="s">
        <v>781</v>
      </c>
      <c r="B56" s="57">
        <v>45525.201388888891</v>
      </c>
      <c r="C56" s="45" t="s">
        <v>782</v>
      </c>
    </row>
    <row r="57" spans="1:3" ht="9.75" customHeight="1" x14ac:dyDescent="0.2">
      <c r="A57" s="78" t="s">
        <v>1044</v>
      </c>
      <c r="B57" s="60">
        <v>45526.636805555558</v>
      </c>
      <c r="C57" s="47" t="s">
        <v>1045</v>
      </c>
    </row>
    <row r="58" spans="1:3" ht="9.75" customHeight="1" x14ac:dyDescent="0.2">
      <c r="A58" s="74" t="s">
        <v>952</v>
      </c>
      <c r="B58" s="75">
        <v>45526.280555555553</v>
      </c>
      <c r="C58" s="66" t="s">
        <v>953</v>
      </c>
    </row>
    <row r="59" spans="1:3" ht="9.75" customHeight="1" x14ac:dyDescent="0.2">
      <c r="A59" s="61" t="s">
        <v>718</v>
      </c>
      <c r="B59" s="57">
        <v>45524.211111111108</v>
      </c>
      <c r="C59" s="45" t="s">
        <v>719</v>
      </c>
    </row>
    <row r="60" spans="1:3" ht="9.75" customHeight="1" x14ac:dyDescent="0.2">
      <c r="A60" s="61" t="s">
        <v>785</v>
      </c>
      <c r="B60" s="57">
        <v>45525.25277777778</v>
      </c>
      <c r="C60" s="45" t="s">
        <v>786</v>
      </c>
    </row>
    <row r="61" spans="1:3" ht="9.75" customHeight="1" x14ac:dyDescent="0.2">
      <c r="A61" s="74" t="s">
        <v>946</v>
      </c>
      <c r="B61" s="75">
        <v>45526.316666666666</v>
      </c>
      <c r="C61" s="66" t="s">
        <v>947</v>
      </c>
    </row>
    <row r="62" spans="1:3" ht="9.75" customHeight="1" x14ac:dyDescent="0.2">
      <c r="A62" s="78" t="s">
        <v>1059</v>
      </c>
      <c r="B62" s="60">
        <v>45526.554166666669</v>
      </c>
      <c r="C62" s="47" t="s">
        <v>1060</v>
      </c>
    </row>
    <row r="63" spans="1:3" ht="9.75" customHeight="1" x14ac:dyDescent="0.2">
      <c r="A63" s="74" t="s">
        <v>916</v>
      </c>
      <c r="B63" s="75">
        <v>45526.515972222223</v>
      </c>
      <c r="C63" s="66" t="s">
        <v>917</v>
      </c>
    </row>
    <row r="64" spans="1:3" ht="9.75" customHeight="1" x14ac:dyDescent="0.2">
      <c r="A64" s="78" t="s">
        <v>1049</v>
      </c>
      <c r="B64" s="60">
        <v>45526.616666666669</v>
      </c>
      <c r="C64" s="47" t="s">
        <v>1050</v>
      </c>
    </row>
    <row r="65" spans="1:3" ht="9.75" customHeight="1" x14ac:dyDescent="0.2">
      <c r="A65" s="77" t="s">
        <v>720</v>
      </c>
      <c r="B65" s="76">
        <v>45519.601388888892</v>
      </c>
      <c r="C65" s="64" t="s">
        <v>721</v>
      </c>
    </row>
    <row r="66" spans="1:3" ht="9.75" customHeight="1" x14ac:dyDescent="0.2">
      <c r="A66" s="77" t="s">
        <v>722</v>
      </c>
      <c r="B66" s="76">
        <v>45524.460416666669</v>
      </c>
      <c r="C66" s="64" t="s">
        <v>723</v>
      </c>
    </row>
    <row r="67" spans="1:3" ht="9.75" customHeight="1" x14ac:dyDescent="0.2">
      <c r="A67" s="77" t="s">
        <v>724</v>
      </c>
      <c r="B67" s="76">
        <v>45523.534722222219</v>
      </c>
      <c r="C67" s="64" t="s">
        <v>725</v>
      </c>
    </row>
    <row r="68" spans="1:3" ht="9.75" customHeight="1" x14ac:dyDescent="0.2">
      <c r="A68" s="77" t="s">
        <v>893</v>
      </c>
      <c r="B68" s="76">
        <v>45525.489583333336</v>
      </c>
      <c r="C68" s="64" t="s">
        <v>894</v>
      </c>
    </row>
    <row r="69" spans="1:3" ht="9.75" customHeight="1" x14ac:dyDescent="0.2">
      <c r="A69" s="74" t="s">
        <v>893</v>
      </c>
      <c r="B69" s="75">
        <v>45525.489583333336</v>
      </c>
      <c r="C69" s="66" t="s">
        <v>894</v>
      </c>
    </row>
    <row r="70" spans="1:3" ht="9.75" customHeight="1" x14ac:dyDescent="0.2">
      <c r="A70" s="77" t="s">
        <v>761</v>
      </c>
      <c r="B70" s="76">
        <v>45524.728472222225</v>
      </c>
      <c r="C70" s="64" t="s">
        <v>762</v>
      </c>
    </row>
    <row r="71" spans="1:3" ht="9.75" customHeight="1" x14ac:dyDescent="0.2">
      <c r="A71" s="77" t="s">
        <v>748</v>
      </c>
      <c r="B71" s="76">
        <v>45524.519444444442</v>
      </c>
      <c r="C71" s="64" t="s">
        <v>749</v>
      </c>
    </row>
    <row r="72" spans="1:3" ht="9.75" customHeight="1" x14ac:dyDescent="0.2">
      <c r="A72" s="77" t="s">
        <v>897</v>
      </c>
      <c r="B72" s="76">
        <v>45525.511805555558</v>
      </c>
      <c r="C72" s="64" t="s">
        <v>894</v>
      </c>
    </row>
    <row r="73" spans="1:3" ht="9.75" customHeight="1" x14ac:dyDescent="0.2">
      <c r="A73" s="74" t="s">
        <v>897</v>
      </c>
      <c r="B73" s="75">
        <v>45525.511805555558</v>
      </c>
      <c r="C73" s="66" t="s">
        <v>894</v>
      </c>
    </row>
    <row r="74" spans="1:3" ht="9.75" customHeight="1" x14ac:dyDescent="0.2">
      <c r="A74" s="74" t="s">
        <v>954</v>
      </c>
      <c r="B74" s="75">
        <v>45526.261805555558</v>
      </c>
      <c r="C74" s="66" t="s">
        <v>955</v>
      </c>
    </row>
    <row r="75" spans="1:3" ht="9.75" customHeight="1" x14ac:dyDescent="0.2">
      <c r="A75" s="78" t="s">
        <v>1057</v>
      </c>
      <c r="B75" s="60">
        <v>45526.589583333334</v>
      </c>
      <c r="C75" s="47" t="s">
        <v>1058</v>
      </c>
    </row>
    <row r="76" spans="1:3" ht="9.75" customHeight="1" x14ac:dyDescent="0.2">
      <c r="A76" s="77" t="s">
        <v>791</v>
      </c>
      <c r="B76" s="76">
        <v>45525.380555555559</v>
      </c>
      <c r="C76" s="64" t="s">
        <v>792</v>
      </c>
    </row>
    <row r="77" spans="1:3" ht="9.75" customHeight="1" x14ac:dyDescent="0.2">
      <c r="A77" s="74" t="s">
        <v>961</v>
      </c>
      <c r="B77" s="75">
        <v>45525.848611111112</v>
      </c>
      <c r="C77" s="66" t="s">
        <v>962</v>
      </c>
    </row>
    <row r="78" spans="1:3" ht="9.75" customHeight="1" x14ac:dyDescent="0.2">
      <c r="A78" s="77" t="s">
        <v>726</v>
      </c>
      <c r="B78" s="76">
        <v>45524.461805555555</v>
      </c>
      <c r="C78" s="64" t="s">
        <v>727</v>
      </c>
    </row>
    <row r="79" spans="1:3" ht="9.75" customHeight="1" x14ac:dyDescent="0.2">
      <c r="A79" s="77" t="s">
        <v>728</v>
      </c>
      <c r="B79" s="76">
        <v>45523.621527777781</v>
      </c>
      <c r="C79" s="64" t="s">
        <v>729</v>
      </c>
    </row>
    <row r="80" spans="1:3" ht="9.75" customHeight="1" x14ac:dyDescent="0.2">
      <c r="A80" s="77" t="s">
        <v>898</v>
      </c>
      <c r="B80" s="75">
        <v>45525.521527777775</v>
      </c>
      <c r="C80" s="66" t="s">
        <v>727</v>
      </c>
    </row>
    <row r="81" spans="1:3" ht="9.75" customHeight="1" x14ac:dyDescent="0.2">
      <c r="A81" s="74" t="s">
        <v>898</v>
      </c>
      <c r="B81" s="75">
        <v>45525.521527777775</v>
      </c>
      <c r="C81" s="66" t="s">
        <v>727</v>
      </c>
    </row>
    <row r="82" spans="1:3" ht="9.75" customHeight="1" x14ac:dyDescent="0.2">
      <c r="A82" s="74" t="s">
        <v>936</v>
      </c>
      <c r="B82" s="75">
        <v>45526.394444444442</v>
      </c>
      <c r="C82" s="66" t="s">
        <v>937</v>
      </c>
    </row>
    <row r="83" spans="1:3" ht="9.75" customHeight="1" x14ac:dyDescent="0.2">
      <c r="A83" s="74" t="s">
        <v>918</v>
      </c>
      <c r="B83" s="75">
        <v>45526.493750000001</v>
      </c>
      <c r="C83" s="66" t="s">
        <v>919</v>
      </c>
    </row>
    <row r="84" spans="1:3" ht="9.75" customHeight="1" x14ac:dyDescent="0.2">
      <c r="A84" s="74" t="s">
        <v>965</v>
      </c>
      <c r="B84" s="75">
        <v>45525.818055555559</v>
      </c>
      <c r="C84" s="66" t="s">
        <v>966</v>
      </c>
    </row>
    <row r="85" spans="1:3" ht="9.75" customHeight="1" x14ac:dyDescent="0.2">
      <c r="A85" s="78" t="s">
        <v>1055</v>
      </c>
      <c r="B85" s="60">
        <v>45526.595138888886</v>
      </c>
      <c r="C85" s="47" t="s">
        <v>1056</v>
      </c>
    </row>
    <row r="86" spans="1:3" ht="9.75" customHeight="1" x14ac:dyDescent="0.2">
      <c r="A86" s="78" t="s">
        <v>909</v>
      </c>
      <c r="B86" s="60">
        <v>45526.520833333336</v>
      </c>
      <c r="C86" s="47" t="s">
        <v>910</v>
      </c>
    </row>
    <row r="87" spans="1:3" ht="9.75" customHeight="1" x14ac:dyDescent="0.2">
      <c r="A87" s="78" t="s">
        <v>1048</v>
      </c>
      <c r="B87" s="60">
        <v>45526.62222222222</v>
      </c>
      <c r="C87" s="47" t="s">
        <v>910</v>
      </c>
    </row>
    <row r="88" spans="1:3" ht="9.75" customHeight="1" x14ac:dyDescent="0.2">
      <c r="A88" s="78" t="s">
        <v>913</v>
      </c>
      <c r="B88" s="60">
        <v>45526.519444444442</v>
      </c>
      <c r="C88" s="47" t="s">
        <v>910</v>
      </c>
    </row>
    <row r="89" spans="1:3" ht="9.75" customHeight="1" x14ac:dyDescent="0.2">
      <c r="A89" s="78" t="s">
        <v>959</v>
      </c>
      <c r="B89" s="60">
        <v>45525.970833333333</v>
      </c>
      <c r="C89" s="47" t="s">
        <v>960</v>
      </c>
    </row>
    <row r="90" spans="1:3" ht="9.75" customHeight="1" x14ac:dyDescent="0.2">
      <c r="A90" s="78" t="s">
        <v>948</v>
      </c>
      <c r="B90" s="60">
        <v>45526.313888888886</v>
      </c>
      <c r="C90" s="47" t="s">
        <v>949</v>
      </c>
    </row>
    <row r="91" spans="1:3" ht="9.75" customHeight="1" x14ac:dyDescent="0.2">
      <c r="A91" s="78" t="s">
        <v>924</v>
      </c>
      <c r="B91" s="60">
        <v>45526.455555555556</v>
      </c>
      <c r="C91" s="47" t="s">
        <v>925</v>
      </c>
    </row>
    <row r="92" spans="1:3" ht="9.75" customHeight="1" x14ac:dyDescent="0.2">
      <c r="A92" s="62" t="s">
        <v>730</v>
      </c>
      <c r="B92" s="56">
        <v>45519.540277777778</v>
      </c>
      <c r="C92" s="17" t="s">
        <v>731</v>
      </c>
    </row>
  </sheetData>
  <sortState xmlns:xlrd2="http://schemas.microsoft.com/office/spreadsheetml/2017/richdata2" ref="A1:C92">
    <sortCondition ref="A1:A92"/>
  </sortState>
  <hyperlinks>
    <hyperlink ref="A3" r:id="rId1" display="https://www.3gpp.org/ftp/tsg_sa/WG4_CODEC/TSGS4_129-e/Inbox/Drafts/Video/S4-241440_NOK.docx" xr:uid="{8A8294C7-585F-4E8F-8F27-F1CB2D72EEA6}"/>
    <hyperlink ref="A55" r:id="rId2" display="https://www.3gpp.org/ftp/tsg_sa/WG4_CODEC/TSGS4_129-e/Inbox/Drafts/Video/S4-241558_r1 %5BFS_AI4Media%5D On collaboration scenarios and use cases.docx" xr:uid="{A0399ED9-DCCB-429A-BA61-25A07663F615}"/>
    <hyperlink ref="A59" r:id="rId3" display="https://www.3gpp.org/ftp/tsg_sa/WG4_CODEC/TSGS4_129-e/Inbox/Drafts/Video/S4-241578_AI4Media_mapping_to_IMS_Samsung.docx" xr:uid="{EA79E179-D10E-4B71-865D-EC8D14DD13E4}"/>
    <hyperlink ref="A65" r:id="rId4" display="https://www.3gpp.org/ftp/tsg_sa/WG4_CODEC/TSGS4_129-e/Inbox/Drafts/Video/S4-241604 %5BFS_Beyond2D%5D On Representation Formats - Dynamic Point Clouds_rufael.docx" xr:uid="{32145D10-C700-4ADE-B5A8-E973F01EA2FB}"/>
    <hyperlink ref="A66" r:id="rId5" display="https://www.3gpp.org/ftp/tsg_sa/WG4_CODEC/TSGS4_129-e/Inbox/Drafts/Video/S4-241604_QCOM InterDigital.docx" xr:uid="{8052D138-7255-47FC-888E-95FF5EB4A1CA}"/>
    <hyperlink ref="A67" r:id="rId6" display="https://www.3gpp.org/ftp/tsg_sa/WG4_CODEC/TSGS4_129-e/Inbox/Drafts/Video/S4-241604_QCOM.docx" xr:uid="{2E18E1E4-DC7A-4AC5-8108-61FE7E7282F4}"/>
    <hyperlink ref="A78" r:id="rId7" display="https://www.3gpp.org/ftp/tsg_sa/WG4_CODEC/TSGS4_129-e/Inbox/Drafts/Video/S4-241620_QCOM InterDigital.docx" xr:uid="{40E60C84-B509-470C-9BAB-4B2599519106}"/>
    <hyperlink ref="A79" r:id="rId8" display="https://www.3gpp.org/ftp/tsg_sa/WG4_CODEC/TSGS4_129-e/Inbox/Drafts/Video/S4-241620_QCOM.docx" xr:uid="{47EE1349-FC15-405D-AC1D-4A6E9465B929}"/>
    <hyperlink ref="A92" r:id="rId9" display="https://www.3gpp.org/ftp/tsg_sa/WG4_CODEC/TSGS4_129-e/Inbox/Drafts/Video/TR26.956-v0.0.4-Beyond2D_cl_rufael.docx" xr:uid="{EAFF571C-118A-44A3-A139-C01883050DA2}"/>
    <hyperlink ref="A41" r:id="rId10" display="https://www.3gpp.org/ftp/tsg_sa/WG4_CODEC/TSGS4_129-e/Inbox/Drafts/Video/S4-241551 %5BFS_AI4Media%5D pCR on conclusions for split operations-Rev01.docx" xr:uid="{664AC946-A3EA-4610-B665-EE6BC623BC7E}"/>
    <hyperlink ref="A51" r:id="rId11" display="https://www.3gpp.org/ftp/tsg_sa/WG4_CODEC/TSGS4_129-e/Inbox/Drafts/Video/S4-241554 %5BFS_AI4Media%5D pCR on compression metadata for split operationsRev01.docx" xr:uid="{5EC53013-6C6C-4A59-B964-8457CC9046C0}"/>
    <hyperlink ref="A47" r:id="rId12" display="https://www.3gpp.org/ftp/tsg_sa/WG4_CODEC/TSGS4_129-e/Inbox/Drafts/Video/S4-241552 %5BFS_AI4Media%5D pCR on intermediate data compression editor note.docx" xr:uid="{AE5A3345-CA78-414B-84CA-594EC2ADB2B3}"/>
    <hyperlink ref="A52" r:id="rId13" display="https://www.3gpp.org/ftp/tsg_sa/WG4_CODEC/TSGS4_129-e/Inbox/Drafts/Video/S4-241555 %5BFS_AI4Media%5D pCR on update on Split AIML procedure Rev01.docx" xr:uid="{1E8B6F15-7C0D-4183-8326-139C2BB4293B}"/>
    <hyperlink ref="A71" r:id="rId14" display="https://www.3gpp.org/ftp/tsg_sa/WG4_CODEC/TSGS4_129-e/Inbox/Drafts/Video/S4-241604_XM.docx" xr:uid="{B8E78EFA-5E59-4551-A47A-28A863438FD1}"/>
    <hyperlink ref="A14" r:id="rId15" display="https://www.3gpp.org/ftp/tsg_sa/WG4_CODEC/TSGS4_129-e/Inbox/Drafts/Video/S4-241488_%5BFS_Beyond2D%5D Available Datasets%2C tools%2C softwares for Stereoscopic Video Test Sequences IDCC.docx" xr:uid="{FB70213A-8BF7-48EF-A9A6-05D9A3621DA7}"/>
    <hyperlink ref="A8" r:id="rId16" display="https://www.3gpp.org/ftp/tsg_sa/WG4_CODEC/TSGS4_129-e/Inbox/Drafts/Video/S4-241481-pCR26956-Stereo InterDigital.docx" xr:uid="{094C1B1F-ECF9-4542-9DBC-1809C3AAA00A}"/>
    <hyperlink ref="A44" r:id="rId17" display="https://www.3gpp.org/ftp/tsg_sa/WG4_CODEC/TSGS4_129-e/Inbox/Drafts/Video/S4-241552 %5BFS_AI4Media%5D pCR on intermediate data compression editor note Rev01.docx" xr:uid="{9F50470A-5DA3-4831-AA64-DD50409FA5DE}"/>
    <hyperlink ref="A34" r:id="rId18" display="https://www.3gpp.org/ftp/tsg_sa/WG4_CODEC/TSGS4_129-e/Inbox/Drafts/Video/S4-241520_%5BFS_Beyond2D%5D Quality aspects of stereoscopic video content InterDigital.docx" xr:uid="{D0346F2C-01EC-4DC6-8257-FD311234A995}"/>
    <hyperlink ref="A4" r:id="rId19" display="https://www.3gpp.org/ftp/tsg_sa/WG4_CODEC/TSGS4_129-e/Inbox/Drafts/Video/S4-241440_rev1.docx" xr:uid="{F56E06DF-FB0B-461A-BAF1-FABE66B67D1F}"/>
    <hyperlink ref="A1" r:id="rId20" display="https://www.3gpp.org/ftp/tsg_sa/WG4_CODEC/TSGS4_129-e/Inbox/Drafts/Video/Agenda" xr:uid="{1F0301CA-9D2E-4BBB-8EFC-0182B4BE56FB}"/>
    <hyperlink ref="A70" r:id="rId21" display="https://www.3gpp.org/ftp/tsg_sa/WG4_CODEC/TSGS4_129-e/Inbox/Drafts/Video/S4-241604_XM InterDigital.docx" xr:uid="{64F6817A-611E-4077-8876-9B7C38A73BBD}"/>
    <hyperlink ref="A7" r:id="rId22" display="https://www.3gpp.org/ftp/tsg_sa/WG4_CODEC/TSGS4_129-e/Inbox/Drafts/Video/S4-241481_NOK.docx" xr:uid="{CA265B9B-3A62-415A-9188-89B92B801C8C}"/>
    <hyperlink ref="A35" r:id="rId23" display="https://www.3gpp.org/ftp/tsg_sa/WG4_CODEC/TSGS4_129-e/Inbox/Drafts/Video/S4-241520_InterDigital_NOK.docx" xr:uid="{EECB53D7-8C9A-49DD-8D85-33B358A9D0DD}"/>
    <hyperlink ref="A33" r:id="rId24" display="https://www.3gpp.org/ftp/tsg_sa/WG4_CODEC/TSGS4_129-e/Inbox/Drafts/Video/S4-241519-pCR26956-3DGS-IDC.docx" xr:uid="{91497DF3-59AC-43E6-8DB7-B8F8EBE4A36F}"/>
    <hyperlink ref="A48" r:id="rId25" display="https://www.3gpp.org/ftp/tsg_sa/WG4_CODEC/TSGS4_129-e/Inbox/Drafts/Video/S4-241553 %5BFS_AI4Media%5D pCR on update metadata for split operations-Rev01.docx" xr:uid="{F57D50B7-31EB-4509-AE07-0BC6E71DA158}"/>
    <hyperlink ref="A42" r:id="rId26" display="https://www.3gpp.org/ftp/tsg_sa/WG4_CODEC/TSGS4_129-e/Inbox/Drafts/Video/S4-241551 %5BFS_AI4Media%5D pCR on conclusions for split operations-Rev02.docx" xr:uid="{BC912A44-FE9C-41F3-9228-E24A3165CB21}"/>
    <hyperlink ref="A45" r:id="rId27" display="https://www.3gpp.org/ftp/tsg_sa/WG4_CODEC/TSGS4_129-e/Inbox/Drafts/Video/S4-241552 %5BFS_AI4Media%5D pCR on intermediate data compression editor note Rev02.docx" xr:uid="{20B10EEC-9D6C-4616-953D-5D00C737D291}"/>
    <hyperlink ref="A53" r:id="rId28" display="https://www.3gpp.org/ftp/tsg_sa/WG4_CODEC/TSGS4_129-e/Inbox/Drafts/Video/S4-241555 %5BFS_AI4Media%5D pCR on update on Split AIML procedure Rev02.docx" xr:uid="{64B3BE2B-7E40-4F3F-ABF5-32E644CF18E8}"/>
    <hyperlink ref="A25" r:id="rId29" display="https://www.3gpp.org/ftp/tsg_sa/WG4_CODEC/TSGS4_129-e/Inbox/Drafts/Video/S4-241518-pCR26956-NeRF_r1.docx" xr:uid="{AD9DD330-AF16-47A5-8097-4BDA7BC18035}"/>
    <hyperlink ref="A32" r:id="rId30" display="https://www.3gpp.org/ftp/tsg_sa/WG4_CODEC/TSGS4_129-e/Inbox/Drafts/Video/S4-241519-pCR26956-3DGS_r1.docx" xr:uid="{E2087150-886D-467F-9F33-263224EC9121}"/>
    <hyperlink ref="A56" r:id="rId31" display="https://www.3gpp.org/ftp/tsg_sa/WG4_CODEC/TSGS4_129-e/Inbox/Drafts/Video/S4-241558_r2 %5BFS_AI4Media%5D On collaboration scenarios and use cases.docx" xr:uid="{71AC2F81-73DC-4A66-91A3-505B8C6F0E5F}"/>
    <hyperlink ref="A24" r:id="rId32" display="https://www.3gpp.org/ftp/tsg_sa/WG4_CODEC/TSGS4_129-e/Inbox/Drafts/Video/S4-241516_avatar_authentication_r01.docx" xr:uid="{2E3880EF-43BF-400A-96D8-B000A50796FD}"/>
    <hyperlink ref="A60" r:id="rId33" display="https://www.3gpp.org/ftp/tsg_sa/WG4_CODEC/TSGS4_129-e/Inbox/Drafts/Video/S4-241590_rev01.docx" xr:uid="{321E3B6A-3959-4F8D-9B0C-2A394425A8BA}"/>
    <hyperlink ref="A16" r:id="rId34" display="https://www.3gpp.org/ftp/tsg_sa/WG4_CODEC/TSGS4_129-e/Inbox/Drafts/Video/S4-241489_%5BFS_AVATAR%5D 3D watermarking for mesh-based avatar protection_v5_r1.docx" xr:uid="{8EF95476-320A-4474-A28A-294EAC205C82}"/>
    <hyperlink ref="A20" r:id="rId35" display="https://www.3gpp.org/ftp/tsg_sa/WG4_CODEC/TSGS4_129-e/Inbox/Drafts/Video/S4-241494 %5BFS_Beyond2D%5D Quality examples point cloud format - InterDigital.docx" xr:uid="{D25A1D11-534A-4435-BDBF-8AA5D64FE10A}"/>
    <hyperlink ref="A76" r:id="rId36" display="https://www.3gpp.org/ftp/tsg_sa/WG4_CODEC/TSGS4_129-e/Inbox/Drafts/Video/S4-241608_NOK.docx" xr:uid="{4D142FC1-EC05-43FD-94E6-5E92D41793F5}"/>
    <hyperlink ref="A22" r:id="rId37" display="https://www.3gpp.org/ftp/tsg_sa/WG4_CODEC/TSGS4_129-e/Inbox/Drafts/Video/S4-241509_r01.docx" xr:uid="{106CA63C-0743-442E-81E2-79B1D33098BC}"/>
    <hyperlink ref="A15" r:id="rId38" display="https://www.3gpp.org/ftp/tsg_sa/WG4_CODEC/TSGS4_129-e/Inbox/Drafts/Video/S4-241488_%5BFS_Beyond2D%5D Available Datasets%2C tools%2C softwares for Stereoscopic Video Test Sequences_r1.docx" xr:uid="{A6F5D67C-7961-4AF6-B329-0565BB330967}"/>
    <hyperlink ref="A6" r:id="rId39" display="https://www.3gpp.org/ftp/tsg_sa/WG4_CODEC/TSGS4_129-e/Inbox/Drafts/Video/S4-241481_InterDigital_NOK.docx" xr:uid="{01770806-4A72-4667-A4A2-887F949CC498}"/>
    <hyperlink ref="A9" r:id="rId40" display="https://www.3gpp.org/ftp/tsg_sa/WG4_CODEC/TSGS4_129-e/Inbox/Drafts/Video/S4-241481r01.docx" xr:uid="{1FF086B8-355A-4B9F-89F2-F781EFD0FDD3}"/>
    <hyperlink ref="A68" r:id="rId41" display="https://www.3gpp.org/ftp/tsg_sa/WG4_CODEC/TSGS4_129-e/Inbox/Drafts/Video/S4-241604_QCOM_XM_InterDigital.docx" xr:uid="{5CBE1FD5-512E-4351-8656-35A99EEFFB42}"/>
    <hyperlink ref="A36" r:id="rId42" display="https://www.3gpp.org/ftp/tsg_sa/WG4_CODEC/TSGS4_129-e/Inbox/Drafts/Video/S4-241520_r1.docx" xr:uid="{F0433395-F973-4C8B-8EA5-B627DC221815}"/>
    <hyperlink ref="A72" r:id="rId43" display="https://www.3gpp.org/ftp/tsg_sa/WG4_CODEC/TSGS4_129-e/Inbox/Drafts/Video/S4-241604-rev01.docx" xr:uid="{87E67D5C-79B3-4A8C-BA55-F02D474B8FF4}"/>
    <hyperlink ref="A80" r:id="rId44" display="https://www.3gpp.org/ftp/tsg_sa/WG4_CODEC/TSGS4_129-e/Inbox/Drafts/Video/S4-241620-rev01.docx" xr:uid="{CD4E50CD-820E-4661-B3F3-00E530388B4D}"/>
    <hyperlink ref="A21" r:id="rId45" display="https://www.3gpp.org/ftp/tsg_sa/WG4_CODEC/TSGS4_129-e/Inbox/Drafts/Video/S4-241494 %5BFS_Beyond2D%5D Quality examples point cloud format - InterDigital-rev01.docx" xr:uid="{E0136E61-753D-4946-BE15-76BB7EC94F2B}"/>
    <hyperlink ref="A86" r:id="rId46" display="https://www.3gpp.org/ftp/tsg_sa/WG4_CODEC/TSGS4_129-e/Inbox/Drafts/Video/S4-24xxxx Cover page for presentation to TSG SA - TR 26.8xx v1.0.0.docx" xr:uid="{314E0D80-B8F6-4D1E-BC43-8C30A3B57498}"/>
    <hyperlink ref="A12" r:id="rId47" display="https://www.3gpp.org/ftp/tsg_sa/WG4_CODEC/TSGS4_129-e/Inbox/Drafts/Video/S4-241481r02_NOK_InterDigital.docx" xr:uid="{A5CD8354-0398-4733-AA16-223CF81D4B8A}"/>
    <hyperlink ref="A88" r:id="rId48" display="https://www.3gpp.org/ftp/tsg_sa/WG4_CODEC/TSGS4_129-e/Inbox/Drafts/Video/S4-24xxxx Cover page for presentation to TSG SA - TR 26.933 V1.0.0.docx" xr:uid="{C9650399-E7BF-46D1-9700-9C10372F6347}"/>
    <hyperlink ref="A40" r:id="rId49" display="https://www.3gpp.org/ftp/tsg_sa/WG4_CODEC/TSGS4_129-e/Inbox/Drafts/Video/S4-241528_r2.docx" xr:uid="{D7E78D92-1A02-4B9D-8D3B-4672FBE9CD81}"/>
    <hyperlink ref="A63" r:id="rId50" display="https://www.3gpp.org/ftp/tsg_sa/WG4_CODEC/TSGS4_129-e/Inbox/Drafts/Video/S4-241596r1.docx" xr:uid="{F60DC4C0-3380-4A57-B793-EE41CA374193}"/>
    <hyperlink ref="A83" r:id="rId51" display="https://www.3gpp.org/ftp/tsg_sa/WG4_CODEC/TSGS4_129-e/Inbox/Drafts/Video/S4-241620-rev03.docx" xr:uid="{2690AFEB-878B-40C2-BDAD-49A72CDC64F4}"/>
    <hyperlink ref="A5" r:id="rId52" display="https://www.3gpp.org/ftp/tsg_sa/WG4_CODEC/TSGS4_129-e/Inbox/Drafts/Video/S4-241480r01.docx" xr:uid="{32153743-428E-451B-9421-ADD42DE41BB5}"/>
    <hyperlink ref="A39" r:id="rId53" display="https://www.3gpp.org/ftp/tsg_sa/WG4_CODEC/TSGS4_129-e/Inbox/Drafts/Video/S4-241528_r1.docx" xr:uid="{2B126309-9722-4028-A7CA-66436426DBF1}"/>
    <hyperlink ref="A91" r:id="rId54" display="https://www.3gpp.org/ftp/tsg_sa/WG4_CODEC/TSGS4_129-e/Inbox/Drafts/Video/S4-24XXXX_Samsung reply LS to MPEG WG4 on FCM_Interdigital.docx" xr:uid="{FB1AD7B5-55A6-4956-B2ED-D7894B01274D}"/>
    <hyperlink ref="A30" r:id="rId55" display="https://www.3gpp.org/ftp/tsg_sa/WG4_CODEC/TSGS4_129-e/Inbox/Drafts/Video/S4-241518-pCR26956-NeRF_r4.docx" xr:uid="{A7F66BE0-2D7F-4F51-ACFF-B44B3885AC31}"/>
    <hyperlink ref="A19" r:id="rId56" display="https://www.3gpp.org/ftp/tsg_sa/WG4_CODEC/TSGS4_129-e/Inbox/Drafts/Video/S4-241493_%5BFS_Beyond2D%5DWorkplanV0.3_r2.docx" xr:uid="{95CAF3BC-9829-40BD-B9F7-B86C8BB9A4B2}"/>
    <hyperlink ref="A11" r:id="rId57" display="https://www.3gpp.org/ftp/tsg_sa/WG4_CODEC/TSGS4_129-e/Inbox/Drafts/Video/S4-241481r02_NOK.docx" xr:uid="{7E7929B8-54AE-4FB7-87F8-59F2C1B169FE}"/>
    <hyperlink ref="A29" r:id="rId58" display="https://www.3gpp.org/ftp/tsg_sa/WG4_CODEC/TSGS4_129-e/Inbox/Drafts/Video/S4-241518-pCR26956-NeRF_r3_NOK.docx" xr:uid="{BCE2E4CF-CF25-4DA7-8C03-27CFD24638B1}"/>
    <hyperlink ref="A10" r:id="rId59" display="https://www.3gpp.org/ftp/tsg_sa/WG4_CODEC/TSGS4_129-e/Inbox/Drafts/Video/S4-241481r02.docx" xr:uid="{2E1D70F3-2BB3-4FD6-830B-479AA2DA82EF}"/>
    <hyperlink ref="A82" r:id="rId60" display="https://www.3gpp.org/ftp/tsg_sa/WG4_CODEC/TSGS4_129-e/Inbox/Drafts/Video/S4-241620-rev02.docx" xr:uid="{962D6304-EBB8-45BA-8FEB-43A111ABFC51}"/>
    <hyperlink ref="A28" r:id="rId61" display="https://www.3gpp.org/ftp/tsg_sa/WG4_CODEC/TSGS4_129-e/Inbox/Drafts/Video/S4-241518-pCR26956-NeRF_r3.docx" xr:uid="{1FD121B1-7AF2-4DD2-A0A5-DF2B54AA4B80}"/>
    <hyperlink ref="A23" r:id="rId62" display="https://www.3gpp.org/ftp/tsg_sa/WG4_CODEC/TSGS4_129-e/Inbox/Drafts/Video/S4-241509_r02.docx" xr:uid="{DFD27472-2E69-4610-9F66-5961B8778B8F}"/>
    <hyperlink ref="A31" r:id="rId63" display="https://www.3gpp.org/ftp/tsg_sa/WG4_CODEC/TSGS4_129-e/Inbox/Drafts/Video/S4-241518r02_QCOM.docx" xr:uid="{3C89671F-EC7F-459A-BAA7-CF2809BF6006}"/>
    <hyperlink ref="A18" r:id="rId64" display="https://www.3gpp.org/ftp/tsg_sa/WG4_CODEC/TSGS4_129-e/Inbox/Drafts/Video/S4-241493_%5BFS_Beyond2D%5DWorkplanV0.3_r1.docx" xr:uid="{680809D2-CBBE-46CD-BF36-9878F80FAA3F}"/>
    <hyperlink ref="A61" r:id="rId65" display="https://www.3gpp.org/ftp/tsg_sa/WG4_CODEC/TSGS4_129-e/Inbox/Drafts/Video/S4-241591_r01.docx" xr:uid="{01560F27-D3FC-49D2-BD9D-FF5262B8B38C}"/>
    <hyperlink ref="A90" r:id="rId66" display="https://www.3gpp.org/ftp/tsg_sa/WG4_CODEC/TSGS4_129-e/Inbox/Drafts/Video/S4-24XXXX_Samsung reply LS to MPEG WG4 on FCM.docx" xr:uid="{27E4A2E3-3513-48FC-B090-488452A63CF1}"/>
    <hyperlink ref="A27" r:id="rId67" display="https://www.3gpp.org/ftp/tsg_sa/WG4_CODEC/TSGS4_129-e/Inbox/Drafts/Video/S4-241518-pCR26956-NeRF_r2.docx" xr:uid="{1AC0DD4D-0265-450F-B2F1-E42991D867A1}"/>
    <hyperlink ref="A58" r:id="rId68" display="https://www.3gpp.org/ftp/tsg_sa/WG4_CODEC/TSGS4_129-e/Inbox/Drafts/Video/S4-241563_r1 %5BFS_AI4Media%5D Proposed Updated Time and Work Plan v2.1.docx" xr:uid="{38FFE007-578C-4BE1-A4E5-4DC21C3784BB}"/>
    <hyperlink ref="A74" r:id="rId69" display="https://www.3gpp.org/ftp/tsg_sa/WG4_CODEC/TSGS4_129-e/Inbox/Drafts/Video/S4-241605_r01.docx" xr:uid="{964C98CA-BC1F-459B-9C6E-43860A78F921}"/>
    <hyperlink ref="A49" r:id="rId70" display="https://www.3gpp.org/ftp/tsg_sa/WG4_CODEC/TSGS4_129-e/Inbox/Drafts/Video/S4-241553 %5BFS_AI4Media%5D pCR on update metadata for split operations-Rev01_QC.docx" xr:uid="{C7EE6AB0-885F-40B4-A520-18FF70028046}"/>
    <hyperlink ref="A17" r:id="rId71" display="https://www.3gpp.org/ftp/tsg_sa/WG4_CODEC/TSGS4_129-e/Inbox/Drafts/Video/S4-241489_%5BFS_AVATAR%5D 3D watermarking for mesh-based avatar protection_v5_r2.docx" xr:uid="{379BCAAD-4813-4FF0-A64E-C08A2E06347A}"/>
    <hyperlink ref="A2" r:id="rId72" display="https://www.3gpp.org/ftp/tsg_sa/WG4_CODEC/TSGS4_129-e/Inbox/Drafts/Video/Agenda" xr:uid="{C15D8A69-1130-409B-A4DB-C56ECC06D24D}"/>
    <hyperlink ref="A89" r:id="rId73" display="https://www.3gpp.org/ftp/tsg_sa/WG4_CODEC/TSGS4_129-e/Inbox/Drafts/Video/S4-24XXXX reply LS to MPEG WG4 on FCM.docx" xr:uid="{F7D7FE3C-0FED-41C4-87FC-23CDACDC3CD9}"/>
    <hyperlink ref="A77" r:id="rId74" display="https://www.3gpp.org/ftp/tsg_sa/WG4_CODEC/TSGS4_129-e/Inbox/Drafts/Video/S4-241608_r1.docx" xr:uid="{B010F9CB-E057-4E20-B032-EFBF7B81E6DC}"/>
    <hyperlink ref="A38" r:id="rId75" display="https://www.3gpp.org/ftp/tsg_sa/WG4_CODEC/TSGS4_129-e/Inbox/Drafts/Video/S4-241525_r1.docx" xr:uid="{3D645A7F-9FD0-4ADB-984D-DCDAEC539C71}"/>
    <hyperlink ref="A84" r:id="rId76" display="https://www.3gpp.org/ftp/tsg_sa/WG4_CODEC/TSGS4_129-e/Inbox/Drafts/Video/S4-241625_r1.docx" xr:uid="{E7388ECF-F20E-4D4D-A291-4584123E97AE}"/>
    <hyperlink ref="A26" r:id="rId77" display="https://www.3gpp.org/ftp/tsg_sa/WG4_CODEC/TSGS4_129-e/Inbox/Drafts/Video/S4-241518-pCR26956-NeRF_r1-IDC.docx" xr:uid="{8A566E17-F4BD-4A88-A761-86995F523933}"/>
    <hyperlink ref="A81" r:id="rId78" display="https://www.3gpp.org/ftp/tsg_sa/WG4_CODEC/TSGS4_129-e/Inbox/Drafts/Video/S4-241620-rev01.docx" xr:uid="{69F439CC-B372-4EB5-9973-DA3E6DD18E8D}"/>
    <hyperlink ref="A73" r:id="rId79" display="https://www.3gpp.org/ftp/tsg_sa/WG4_CODEC/TSGS4_129-e/Inbox/Drafts/Video/S4-241604-rev01.docx" xr:uid="{72E534BC-8F02-47EC-B1C5-DEB27F6FB317}"/>
    <hyperlink ref="A37" r:id="rId80" display="https://www.3gpp.org/ftp/tsg_sa/WG4_CODEC/TSGS4_129-e/Inbox/Drafts/Video/S4-241520_r1.docx" xr:uid="{704CF1A8-647C-4830-9499-2502C43E8262}"/>
    <hyperlink ref="A69" r:id="rId81" display="https://www.3gpp.org/ftp/tsg_sa/WG4_CODEC/TSGS4_129-e/Inbox/Drafts/Video/S4-241604_QCOM_XM_InterDigital.docx" xr:uid="{F2839491-DF75-4ACA-9F64-D2DB7E39550F}"/>
    <hyperlink ref="A13" r:id="rId82" display="https://www.3gpp.org/ftp/tsg_sa/WG4_CODEC/TSGS4_129-e/Inbox/Drafts/Video/S4-241481r03.docx" xr:uid="{C4EECD56-C7A9-4AD7-8EBB-1C70A1E8C07B}"/>
    <hyperlink ref="A50" r:id="rId83" display="https://www.3gpp.org/ftp/tsg_sa/WG4_CODEC/TSGS4_129-e/Inbox/Drafts/Video/S4-241553 %5BFS_AI4Media%5D pCR on update metadata for split operations-Rev02.docx" xr:uid="{C449F0BF-E2E8-4EEB-8F16-4093C03C58B0}"/>
    <hyperlink ref="A57" r:id="rId84" display="https://www.3gpp.org/ftp/tsg_sa/WG4_CODEC/TSGS4_129-e/Inbox/Drafts/Video/S4-241558_r2 %5BFS_AI4Media%5D On collaboration scenarios and use cases-GT.docx" xr:uid="{6F8D812A-ED6A-4702-9E57-6235E4BD18DA}"/>
    <hyperlink ref="A54" r:id="rId85" display="https://www.3gpp.org/ftp/tsg_sa/WG4_CODEC/TSGS4_129-e/Inbox/Drafts/Video/S4-241555 %5BFS_AI4Media%5D pCR on update on Split AIML procedure Rev02-GT.docx" xr:uid="{CFA64F56-930D-4D26-98F1-5A4575C07DA5}"/>
    <hyperlink ref="A87" r:id="rId86" display="https://www.3gpp.org/ftp/tsg_sa/WG4_CODEC/TSGS4_129-e/Inbox/Drafts/Video/S4-24xxxx Cover page for presentation to TSG SA - TR 26.8xx v1.0.0-r1.docx" xr:uid="{A1EAAD2A-C9DD-44F6-A4D6-63FE079CAA7C}"/>
    <hyperlink ref="A64" r:id="rId87" display="https://www.3gpp.org/ftp/tsg_sa/WG4_CODEC/TSGS4_129-e/Inbox/Drafts/Video/S4-241596r2.docx" xr:uid="{307A753C-4429-4CE0-A99A-DF626696E5E4}"/>
    <hyperlink ref="A46" r:id="rId88" display="https://www.3gpp.org/ftp/tsg_sa/WG4_CODEC/TSGS4_129-e/Inbox/Drafts/Video/S4-241552 %5BFS_AI4Media%5D pCR on intermediate data compression editor note Rev02-GT.docx" xr:uid="{CBDC3D24-BBA6-4489-8AF5-8DB7B794CD49}"/>
    <hyperlink ref="A43" r:id="rId89" display="https://www.3gpp.org/ftp/tsg_sa/WG4_CODEC/TSGS4_129-e/Inbox/Drafts/Video/S4-241551 %5BFS_AI4Media%5D pCR on conclusions for split operations-Rev02-GT.docx" xr:uid="{E3F1CB77-F142-470B-B6F0-CC3B0468B595}"/>
    <hyperlink ref="A85" r:id="rId90" display="https://www.3gpp.org/ftp/tsg_sa/WG4_CODEC/TSGS4_129-e/Inbox/Drafts/Video/S4-241689_AI4Media_mapping_to_IMS-GT.docx" xr:uid="{1A2202DE-F8CE-4900-9C5A-79FB3509111D}"/>
    <hyperlink ref="A75" r:id="rId91" display="https://www.3gpp.org/ftp/tsg_sa/WG4_CODEC/TSGS4_129-e/Inbox/Drafts/Video/S4-241607_r01.docx" xr:uid="{EFE84E02-8802-4DA3-8C4F-2C6C14412C01}"/>
    <hyperlink ref="A62" r:id="rId92" display="https://www.3gpp.org/ftp/tsg_sa/WG4_CODEC/TSGS4_129-e/Inbox/Drafts/Video/S4-241591_r02.docx" xr:uid="{A287444A-9E45-4A47-A18B-2ADC20D5B10D}"/>
  </hyperlinks>
  <pageMargins left="0.7" right="0.7" top="0.75" bottom="0.75" header="0.3" footer="0.3"/>
  <pageSetup orientation="portrait" r:id="rId9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A740-B470-4C2A-B880-4DC66D76D539}">
  <sheetPr codeName="Sheet4"/>
  <dimension ref="A1:E155"/>
  <sheetViews>
    <sheetView workbookViewId="0">
      <selection sqref="A1:E155"/>
    </sheetView>
  </sheetViews>
  <sheetFormatPr defaultRowHeight="15" x14ac:dyDescent="0.25"/>
  <cols>
    <col min="1" max="1" width="7.7109375" bestFit="1" customWidth="1"/>
    <col min="2" max="2" width="15.85546875" bestFit="1" customWidth="1"/>
    <col min="3" max="3" width="14.28515625" bestFit="1" customWidth="1"/>
    <col min="4" max="4" width="31.28515625" bestFit="1" customWidth="1"/>
    <col min="5" max="5" width="10.140625" bestFit="1" customWidth="1"/>
  </cols>
  <sheetData>
    <row r="1" spans="1:5" x14ac:dyDescent="0.25">
      <c r="A1" t="s">
        <v>91</v>
      </c>
      <c r="B1" t="s">
        <v>92</v>
      </c>
      <c r="C1" t="s">
        <v>93</v>
      </c>
      <c r="D1" t="s">
        <v>94</v>
      </c>
      <c r="E1" t="s">
        <v>322</v>
      </c>
    </row>
    <row r="2" spans="1:5" x14ac:dyDescent="0.25">
      <c r="A2" t="s">
        <v>95</v>
      </c>
      <c r="B2" t="s">
        <v>337</v>
      </c>
      <c r="C2" t="s">
        <v>338</v>
      </c>
      <c r="D2" t="s">
        <v>130</v>
      </c>
    </row>
    <row r="3" spans="1:5" x14ac:dyDescent="0.25">
      <c r="A3" t="s">
        <v>95</v>
      </c>
      <c r="B3" t="s">
        <v>96</v>
      </c>
      <c r="C3" t="s">
        <v>97</v>
      </c>
      <c r="D3" t="s">
        <v>200</v>
      </c>
    </row>
    <row r="4" spans="1:5" x14ac:dyDescent="0.25">
      <c r="A4" t="s">
        <v>100</v>
      </c>
      <c r="B4" t="s">
        <v>101</v>
      </c>
      <c r="C4" t="s">
        <v>102</v>
      </c>
      <c r="D4" t="s">
        <v>339</v>
      </c>
    </row>
    <row r="5" spans="1:5" x14ac:dyDescent="0.25">
      <c r="A5" t="s">
        <v>100</v>
      </c>
      <c r="B5" t="s">
        <v>104</v>
      </c>
      <c r="C5" t="s">
        <v>105</v>
      </c>
      <c r="D5" t="s">
        <v>340</v>
      </c>
    </row>
    <row r="6" spans="1:5" x14ac:dyDescent="0.25">
      <c r="A6" t="s">
        <v>100</v>
      </c>
      <c r="B6" t="s">
        <v>341</v>
      </c>
      <c r="C6" t="s">
        <v>342</v>
      </c>
      <c r="D6" t="s">
        <v>108</v>
      </c>
    </row>
    <row r="7" spans="1:5" x14ac:dyDescent="0.25">
      <c r="A7" t="s">
        <v>95</v>
      </c>
      <c r="B7" t="s">
        <v>343</v>
      </c>
      <c r="C7" t="s">
        <v>344</v>
      </c>
      <c r="D7" t="s">
        <v>345</v>
      </c>
    </row>
    <row r="8" spans="1:5" x14ac:dyDescent="0.25">
      <c r="A8" t="s">
        <v>95</v>
      </c>
      <c r="B8" t="s">
        <v>109</v>
      </c>
      <c r="C8" t="s">
        <v>110</v>
      </c>
      <c r="D8" t="s">
        <v>346</v>
      </c>
    </row>
    <row r="9" spans="1:5" x14ac:dyDescent="0.25">
      <c r="A9" t="s">
        <v>95</v>
      </c>
      <c r="B9" t="s">
        <v>112</v>
      </c>
      <c r="C9" t="s">
        <v>113</v>
      </c>
      <c r="D9" t="s">
        <v>114</v>
      </c>
    </row>
    <row r="10" spans="1:5" x14ac:dyDescent="0.25">
      <c r="A10" t="s">
        <v>231</v>
      </c>
      <c r="B10" t="s">
        <v>347</v>
      </c>
      <c r="C10" t="s">
        <v>348</v>
      </c>
      <c r="D10" t="s">
        <v>349</v>
      </c>
    </row>
    <row r="11" spans="1:5" x14ac:dyDescent="0.25">
      <c r="A11" t="s">
        <v>95</v>
      </c>
      <c r="B11" t="s">
        <v>115</v>
      </c>
      <c r="C11" t="s">
        <v>116</v>
      </c>
      <c r="D11" t="s">
        <v>350</v>
      </c>
    </row>
    <row r="12" spans="1:5" x14ac:dyDescent="0.25">
      <c r="A12" t="s">
        <v>95</v>
      </c>
      <c r="B12" t="s">
        <v>117</v>
      </c>
      <c r="C12" t="s">
        <v>118</v>
      </c>
      <c r="D12" t="s">
        <v>351</v>
      </c>
    </row>
    <row r="13" spans="1:5" x14ac:dyDescent="0.25">
      <c r="A13" t="s">
        <v>100</v>
      </c>
      <c r="B13" t="s">
        <v>119</v>
      </c>
      <c r="C13" t="s">
        <v>120</v>
      </c>
      <c r="D13" t="s">
        <v>121</v>
      </c>
    </row>
    <row r="14" spans="1:5" x14ac:dyDescent="0.25">
      <c r="A14" t="s">
        <v>100</v>
      </c>
      <c r="B14" t="s">
        <v>122</v>
      </c>
      <c r="C14" t="s">
        <v>123</v>
      </c>
      <c r="D14" t="s">
        <v>352</v>
      </c>
    </row>
    <row r="15" spans="1:5" x14ac:dyDescent="0.25">
      <c r="A15" t="s">
        <v>95</v>
      </c>
      <c r="B15" t="s">
        <v>353</v>
      </c>
      <c r="C15" t="s">
        <v>354</v>
      </c>
      <c r="D15" t="s">
        <v>355</v>
      </c>
    </row>
    <row r="16" spans="1:5" x14ac:dyDescent="0.25">
      <c r="A16" t="s">
        <v>100</v>
      </c>
      <c r="B16" t="s">
        <v>126</v>
      </c>
      <c r="C16" t="s">
        <v>127</v>
      </c>
      <c r="D16" t="s">
        <v>129</v>
      </c>
    </row>
    <row r="17" spans="1:4" x14ac:dyDescent="0.25">
      <c r="A17" t="s">
        <v>100</v>
      </c>
      <c r="B17" t="s">
        <v>131</v>
      </c>
      <c r="C17" t="s">
        <v>356</v>
      </c>
      <c r="D17" t="s">
        <v>357</v>
      </c>
    </row>
    <row r="18" spans="1:4" x14ac:dyDescent="0.25">
      <c r="A18" t="s">
        <v>95</v>
      </c>
      <c r="B18" t="s">
        <v>131</v>
      </c>
      <c r="C18" t="s">
        <v>132</v>
      </c>
      <c r="D18" t="s">
        <v>133</v>
      </c>
    </row>
    <row r="19" spans="1:4" x14ac:dyDescent="0.25">
      <c r="A19" t="s">
        <v>100</v>
      </c>
      <c r="B19" t="s">
        <v>358</v>
      </c>
      <c r="C19" t="s">
        <v>359</v>
      </c>
      <c r="D19" t="s">
        <v>360</v>
      </c>
    </row>
    <row r="20" spans="1:4" x14ac:dyDescent="0.25">
      <c r="A20" t="s">
        <v>100</v>
      </c>
      <c r="B20" t="s">
        <v>135</v>
      </c>
      <c r="C20" t="s">
        <v>136</v>
      </c>
      <c r="D20" t="s">
        <v>137</v>
      </c>
    </row>
    <row r="21" spans="1:4" x14ac:dyDescent="0.25">
      <c r="A21" t="s">
        <v>195</v>
      </c>
      <c r="B21" t="s">
        <v>361</v>
      </c>
      <c r="C21" t="s">
        <v>362</v>
      </c>
      <c r="D21" t="s">
        <v>363</v>
      </c>
    </row>
    <row r="22" spans="1:4" x14ac:dyDescent="0.25">
      <c r="A22" t="s">
        <v>95</v>
      </c>
      <c r="B22" t="s">
        <v>364</v>
      </c>
      <c r="C22" t="s">
        <v>365</v>
      </c>
      <c r="D22" t="s">
        <v>350</v>
      </c>
    </row>
    <row r="23" spans="1:4" x14ac:dyDescent="0.25">
      <c r="A23" t="s">
        <v>100</v>
      </c>
      <c r="B23" t="s">
        <v>366</v>
      </c>
      <c r="C23" t="s">
        <v>367</v>
      </c>
      <c r="D23" t="s">
        <v>218</v>
      </c>
    </row>
    <row r="24" spans="1:4" x14ac:dyDescent="0.25">
      <c r="A24" t="s">
        <v>100</v>
      </c>
      <c r="B24" t="s">
        <v>368</v>
      </c>
      <c r="C24" t="s">
        <v>268</v>
      </c>
      <c r="D24" t="s">
        <v>369</v>
      </c>
    </row>
    <row r="25" spans="1:4" x14ac:dyDescent="0.25">
      <c r="A25" t="s">
        <v>95</v>
      </c>
      <c r="B25" t="s">
        <v>139</v>
      </c>
      <c r="C25" t="s">
        <v>140</v>
      </c>
      <c r="D25" t="s">
        <v>251</v>
      </c>
    </row>
    <row r="26" spans="1:4" x14ac:dyDescent="0.25">
      <c r="A26" t="s">
        <v>100</v>
      </c>
      <c r="B26" t="s">
        <v>141</v>
      </c>
      <c r="C26" t="s">
        <v>142</v>
      </c>
      <c r="D26" t="s">
        <v>143</v>
      </c>
    </row>
    <row r="27" spans="1:4" x14ac:dyDescent="0.25">
      <c r="A27" t="s">
        <v>100</v>
      </c>
      <c r="B27" t="s">
        <v>370</v>
      </c>
      <c r="C27" t="s">
        <v>371</v>
      </c>
      <c r="D27" t="s">
        <v>372</v>
      </c>
    </row>
    <row r="28" spans="1:4" x14ac:dyDescent="0.25">
      <c r="A28" t="s">
        <v>100</v>
      </c>
      <c r="B28" t="s">
        <v>146</v>
      </c>
      <c r="C28" t="s">
        <v>116</v>
      </c>
      <c r="D28" t="s">
        <v>147</v>
      </c>
    </row>
    <row r="29" spans="1:4" x14ac:dyDescent="0.25">
      <c r="A29" t="s">
        <v>95</v>
      </c>
      <c r="B29" t="s">
        <v>149</v>
      </c>
      <c r="C29" t="s">
        <v>150</v>
      </c>
      <c r="D29" t="s">
        <v>373</v>
      </c>
    </row>
    <row r="30" spans="1:4" x14ac:dyDescent="0.25">
      <c r="A30" t="s">
        <v>138</v>
      </c>
      <c r="B30" t="s">
        <v>374</v>
      </c>
      <c r="C30" t="s">
        <v>375</v>
      </c>
      <c r="D30" t="s">
        <v>286</v>
      </c>
    </row>
    <row r="31" spans="1:4" x14ac:dyDescent="0.25">
      <c r="A31" t="s">
        <v>100</v>
      </c>
      <c r="B31" t="s">
        <v>183</v>
      </c>
      <c r="C31" t="s">
        <v>182</v>
      </c>
      <c r="D31" t="s">
        <v>305</v>
      </c>
    </row>
    <row r="32" spans="1:4" x14ac:dyDescent="0.25">
      <c r="A32" t="s">
        <v>95</v>
      </c>
      <c r="B32" t="s">
        <v>376</v>
      </c>
      <c r="C32" t="s">
        <v>377</v>
      </c>
      <c r="D32" t="s">
        <v>165</v>
      </c>
    </row>
    <row r="33" spans="1:4" x14ac:dyDescent="0.25">
      <c r="A33" t="s">
        <v>95</v>
      </c>
      <c r="B33" t="s">
        <v>378</v>
      </c>
      <c r="C33" t="s">
        <v>379</v>
      </c>
      <c r="D33" t="s">
        <v>380</v>
      </c>
    </row>
    <row r="34" spans="1:4" x14ac:dyDescent="0.25">
      <c r="A34" t="s">
        <v>100</v>
      </c>
      <c r="B34" t="s">
        <v>151</v>
      </c>
      <c r="C34" t="s">
        <v>152</v>
      </c>
      <c r="D34" t="s">
        <v>106</v>
      </c>
    </row>
    <row r="35" spans="1:4" x14ac:dyDescent="0.25">
      <c r="A35" t="s">
        <v>381</v>
      </c>
      <c r="B35" t="s">
        <v>382</v>
      </c>
      <c r="C35" t="s">
        <v>383</v>
      </c>
      <c r="D35" t="s">
        <v>147</v>
      </c>
    </row>
    <row r="36" spans="1:4" x14ac:dyDescent="0.25">
      <c r="A36" t="s">
        <v>100</v>
      </c>
      <c r="B36" t="s">
        <v>384</v>
      </c>
      <c r="C36" t="s">
        <v>189</v>
      </c>
      <c r="D36" t="s">
        <v>385</v>
      </c>
    </row>
    <row r="37" spans="1:4" x14ac:dyDescent="0.25">
      <c r="A37" t="s">
        <v>100</v>
      </c>
      <c r="B37" t="s">
        <v>153</v>
      </c>
      <c r="C37" t="s">
        <v>154</v>
      </c>
      <c r="D37" t="s">
        <v>386</v>
      </c>
    </row>
    <row r="38" spans="1:4" x14ac:dyDescent="0.25">
      <c r="A38" t="s">
        <v>100</v>
      </c>
      <c r="B38" t="s">
        <v>155</v>
      </c>
      <c r="C38" t="s">
        <v>156</v>
      </c>
      <c r="D38" t="s">
        <v>148</v>
      </c>
    </row>
    <row r="39" spans="1:4" x14ac:dyDescent="0.25">
      <c r="A39" t="s">
        <v>100</v>
      </c>
      <c r="B39" t="s">
        <v>155</v>
      </c>
      <c r="C39" t="s">
        <v>157</v>
      </c>
      <c r="D39" t="s">
        <v>185</v>
      </c>
    </row>
    <row r="40" spans="1:4" x14ac:dyDescent="0.25">
      <c r="A40" t="s">
        <v>100</v>
      </c>
      <c r="B40" t="s">
        <v>159</v>
      </c>
      <c r="C40" t="s">
        <v>160</v>
      </c>
      <c r="D40" t="s">
        <v>161</v>
      </c>
    </row>
    <row r="41" spans="1:4" x14ac:dyDescent="0.25">
      <c r="A41" t="s">
        <v>231</v>
      </c>
      <c r="B41" t="s">
        <v>387</v>
      </c>
      <c r="C41" t="s">
        <v>388</v>
      </c>
      <c r="D41" t="s">
        <v>389</v>
      </c>
    </row>
    <row r="42" spans="1:4" x14ac:dyDescent="0.25">
      <c r="A42" t="s">
        <v>100</v>
      </c>
      <c r="B42" t="s">
        <v>162</v>
      </c>
      <c r="C42" t="s">
        <v>163</v>
      </c>
      <c r="D42" t="s">
        <v>164</v>
      </c>
    </row>
    <row r="43" spans="1:4" x14ac:dyDescent="0.25">
      <c r="A43" t="s">
        <v>100</v>
      </c>
      <c r="B43" t="s">
        <v>166</v>
      </c>
      <c r="C43" t="s">
        <v>167</v>
      </c>
      <c r="D43" t="s">
        <v>168</v>
      </c>
    </row>
    <row r="44" spans="1:4" x14ac:dyDescent="0.25">
      <c r="A44" t="s">
        <v>100</v>
      </c>
      <c r="B44" t="s">
        <v>390</v>
      </c>
      <c r="C44" t="s">
        <v>391</v>
      </c>
      <c r="D44" t="s">
        <v>177</v>
      </c>
    </row>
    <row r="45" spans="1:4" x14ac:dyDescent="0.25">
      <c r="A45" t="s">
        <v>100</v>
      </c>
      <c r="B45" t="s">
        <v>169</v>
      </c>
      <c r="C45" t="s">
        <v>170</v>
      </c>
      <c r="D45" t="s">
        <v>171</v>
      </c>
    </row>
    <row r="46" spans="1:4" x14ac:dyDescent="0.25">
      <c r="A46" t="s">
        <v>95</v>
      </c>
      <c r="B46" t="s">
        <v>172</v>
      </c>
      <c r="C46" t="s">
        <v>173</v>
      </c>
      <c r="D46" t="s">
        <v>392</v>
      </c>
    </row>
    <row r="47" spans="1:4" x14ac:dyDescent="0.25">
      <c r="A47" t="s">
        <v>100</v>
      </c>
      <c r="B47" t="s">
        <v>393</v>
      </c>
      <c r="C47" t="s">
        <v>394</v>
      </c>
      <c r="D47" t="s">
        <v>373</v>
      </c>
    </row>
    <row r="48" spans="1:4" x14ac:dyDescent="0.25">
      <c r="A48" t="s">
        <v>100</v>
      </c>
      <c r="B48" t="s">
        <v>395</v>
      </c>
      <c r="C48" t="s">
        <v>396</v>
      </c>
      <c r="D48" t="s">
        <v>397</v>
      </c>
    </row>
    <row r="49" spans="1:4" x14ac:dyDescent="0.25">
      <c r="A49" t="s">
        <v>95</v>
      </c>
      <c r="B49" t="s">
        <v>175</v>
      </c>
      <c r="C49" t="s">
        <v>176</v>
      </c>
      <c r="D49" t="s">
        <v>398</v>
      </c>
    </row>
    <row r="50" spans="1:4" x14ac:dyDescent="0.25">
      <c r="A50" t="s">
        <v>95</v>
      </c>
      <c r="B50" t="s">
        <v>179</v>
      </c>
      <c r="C50" t="s">
        <v>180</v>
      </c>
      <c r="D50" t="s">
        <v>181</v>
      </c>
    </row>
    <row r="51" spans="1:4" x14ac:dyDescent="0.25">
      <c r="A51" t="s">
        <v>100</v>
      </c>
      <c r="B51" t="s">
        <v>182</v>
      </c>
      <c r="C51" t="s">
        <v>183</v>
      </c>
      <c r="D51" t="s">
        <v>305</v>
      </c>
    </row>
    <row r="52" spans="1:4" x14ac:dyDescent="0.25">
      <c r="A52" t="s">
        <v>95</v>
      </c>
      <c r="B52" t="s">
        <v>186</v>
      </c>
      <c r="C52" t="s">
        <v>187</v>
      </c>
      <c r="D52" t="s">
        <v>399</v>
      </c>
    </row>
    <row r="53" spans="1:4" x14ac:dyDescent="0.25">
      <c r="A53" t="s">
        <v>100</v>
      </c>
      <c r="B53" t="s">
        <v>186</v>
      </c>
      <c r="C53" t="s">
        <v>219</v>
      </c>
      <c r="D53" t="s">
        <v>400</v>
      </c>
    </row>
    <row r="54" spans="1:4" x14ac:dyDescent="0.25">
      <c r="A54" t="s">
        <v>100</v>
      </c>
      <c r="B54" t="s">
        <v>401</v>
      </c>
      <c r="C54" t="s">
        <v>402</v>
      </c>
      <c r="D54" t="s">
        <v>403</v>
      </c>
    </row>
    <row r="55" spans="1:4" x14ac:dyDescent="0.25">
      <c r="A55" t="s">
        <v>100</v>
      </c>
      <c r="B55" t="s">
        <v>404</v>
      </c>
      <c r="C55" t="s">
        <v>405</v>
      </c>
      <c r="D55" t="s">
        <v>406</v>
      </c>
    </row>
    <row r="56" spans="1:4" x14ac:dyDescent="0.25">
      <c r="A56" t="s">
        <v>100</v>
      </c>
      <c r="B56" t="s">
        <v>407</v>
      </c>
      <c r="C56" t="s">
        <v>408</v>
      </c>
      <c r="D56" t="s">
        <v>227</v>
      </c>
    </row>
    <row r="57" spans="1:4" x14ac:dyDescent="0.25">
      <c r="A57" t="s">
        <v>100</v>
      </c>
      <c r="B57" t="s">
        <v>409</v>
      </c>
      <c r="C57" t="s">
        <v>410</v>
      </c>
      <c r="D57" t="s">
        <v>99</v>
      </c>
    </row>
    <row r="58" spans="1:4" x14ac:dyDescent="0.25">
      <c r="A58" t="s">
        <v>100</v>
      </c>
      <c r="B58" t="s">
        <v>411</v>
      </c>
      <c r="C58" t="s">
        <v>412</v>
      </c>
      <c r="D58" t="s">
        <v>413</v>
      </c>
    </row>
    <row r="59" spans="1:4" x14ac:dyDescent="0.25">
      <c r="A59" t="s">
        <v>100</v>
      </c>
      <c r="B59" t="s">
        <v>188</v>
      </c>
      <c r="C59" t="s">
        <v>189</v>
      </c>
      <c r="D59" t="s">
        <v>103</v>
      </c>
    </row>
    <row r="60" spans="1:4" x14ac:dyDescent="0.25">
      <c r="A60" t="s">
        <v>95</v>
      </c>
      <c r="B60" t="s">
        <v>190</v>
      </c>
      <c r="C60" t="s">
        <v>191</v>
      </c>
      <c r="D60" t="s">
        <v>192</v>
      </c>
    </row>
    <row r="61" spans="1:4" x14ac:dyDescent="0.25">
      <c r="A61" t="s">
        <v>95</v>
      </c>
      <c r="B61" t="s">
        <v>193</v>
      </c>
      <c r="C61" t="s">
        <v>194</v>
      </c>
      <c r="D61" t="s">
        <v>108</v>
      </c>
    </row>
    <row r="62" spans="1:4" x14ac:dyDescent="0.25">
      <c r="A62" t="s">
        <v>95</v>
      </c>
      <c r="B62" t="s">
        <v>414</v>
      </c>
      <c r="C62" t="s">
        <v>415</v>
      </c>
      <c r="D62" t="s">
        <v>350</v>
      </c>
    </row>
    <row r="63" spans="1:4" x14ac:dyDescent="0.25">
      <c r="A63" t="s">
        <v>100</v>
      </c>
      <c r="B63" t="s">
        <v>416</v>
      </c>
      <c r="C63" t="s">
        <v>269</v>
      </c>
      <c r="D63" t="s">
        <v>417</v>
      </c>
    </row>
    <row r="64" spans="1:4" x14ac:dyDescent="0.25">
      <c r="A64" t="s">
        <v>195</v>
      </c>
      <c r="B64" t="s">
        <v>418</v>
      </c>
      <c r="C64" t="s">
        <v>419</v>
      </c>
      <c r="D64" t="s">
        <v>420</v>
      </c>
    </row>
    <row r="65" spans="1:4" x14ac:dyDescent="0.25">
      <c r="A65" t="s">
        <v>95</v>
      </c>
      <c r="B65" t="s">
        <v>421</v>
      </c>
      <c r="C65" t="s">
        <v>422</v>
      </c>
      <c r="D65" t="s">
        <v>259</v>
      </c>
    </row>
    <row r="66" spans="1:4" x14ac:dyDescent="0.25">
      <c r="A66" t="s">
        <v>138</v>
      </c>
      <c r="B66" t="s">
        <v>196</v>
      </c>
      <c r="C66" t="s">
        <v>423</v>
      </c>
      <c r="D66" t="s">
        <v>424</v>
      </c>
    </row>
    <row r="67" spans="1:4" x14ac:dyDescent="0.25">
      <c r="A67" t="s">
        <v>95</v>
      </c>
      <c r="B67" t="s">
        <v>196</v>
      </c>
      <c r="C67" t="s">
        <v>425</v>
      </c>
      <c r="D67" t="s">
        <v>275</v>
      </c>
    </row>
    <row r="68" spans="1:4" x14ac:dyDescent="0.25">
      <c r="A68" t="s">
        <v>100</v>
      </c>
      <c r="B68" t="s">
        <v>426</v>
      </c>
      <c r="C68" t="s">
        <v>427</v>
      </c>
      <c r="D68" t="s">
        <v>428</v>
      </c>
    </row>
    <row r="69" spans="1:4" x14ac:dyDescent="0.25">
      <c r="A69" t="s">
        <v>95</v>
      </c>
      <c r="B69" t="s">
        <v>197</v>
      </c>
      <c r="C69" t="s">
        <v>198</v>
      </c>
      <c r="D69" t="s">
        <v>125</v>
      </c>
    </row>
    <row r="70" spans="1:4" x14ac:dyDescent="0.25">
      <c r="A70" t="s">
        <v>100</v>
      </c>
      <c r="B70" t="s">
        <v>201</v>
      </c>
      <c r="C70" t="s">
        <v>429</v>
      </c>
      <c r="D70" t="s">
        <v>144</v>
      </c>
    </row>
    <row r="71" spans="1:4" x14ac:dyDescent="0.25">
      <c r="A71" t="s">
        <v>100</v>
      </c>
      <c r="B71" t="s">
        <v>203</v>
      </c>
      <c r="C71" t="s">
        <v>204</v>
      </c>
      <c r="D71" t="s">
        <v>174</v>
      </c>
    </row>
    <row r="72" spans="1:4" x14ac:dyDescent="0.25">
      <c r="A72" t="s">
        <v>100</v>
      </c>
      <c r="B72" t="s">
        <v>205</v>
      </c>
      <c r="C72" t="s">
        <v>206</v>
      </c>
      <c r="D72" t="s">
        <v>98</v>
      </c>
    </row>
    <row r="73" spans="1:4" x14ac:dyDescent="0.25">
      <c r="A73" t="s">
        <v>138</v>
      </c>
      <c r="B73" t="s">
        <v>430</v>
      </c>
      <c r="C73" t="s">
        <v>431</v>
      </c>
      <c r="D73" t="s">
        <v>306</v>
      </c>
    </row>
    <row r="74" spans="1:4" x14ac:dyDescent="0.25">
      <c r="A74" t="s">
        <v>95</v>
      </c>
      <c r="B74" t="s">
        <v>432</v>
      </c>
      <c r="C74" t="s">
        <v>433</v>
      </c>
      <c r="D74" t="s">
        <v>434</v>
      </c>
    </row>
    <row r="75" spans="1:4" x14ac:dyDescent="0.25">
      <c r="A75" t="s">
        <v>95</v>
      </c>
      <c r="B75" t="s">
        <v>207</v>
      </c>
      <c r="C75" t="s">
        <v>208</v>
      </c>
      <c r="D75" t="s">
        <v>406</v>
      </c>
    </row>
    <row r="76" spans="1:4" x14ac:dyDescent="0.25">
      <c r="A76" t="s">
        <v>95</v>
      </c>
      <c r="B76" t="s">
        <v>207</v>
      </c>
      <c r="C76" t="s">
        <v>209</v>
      </c>
      <c r="D76" t="s">
        <v>435</v>
      </c>
    </row>
    <row r="77" spans="1:4" x14ac:dyDescent="0.25">
      <c r="A77" t="s">
        <v>138</v>
      </c>
      <c r="B77" t="s">
        <v>207</v>
      </c>
      <c r="C77" t="s">
        <v>436</v>
      </c>
      <c r="D77" t="s">
        <v>437</v>
      </c>
    </row>
    <row r="78" spans="1:4" x14ac:dyDescent="0.25">
      <c r="A78" t="s">
        <v>100</v>
      </c>
      <c r="B78" t="s">
        <v>207</v>
      </c>
      <c r="C78" t="s">
        <v>438</v>
      </c>
      <c r="D78" t="s">
        <v>439</v>
      </c>
    </row>
    <row r="79" spans="1:4" x14ac:dyDescent="0.25">
      <c r="A79" t="s">
        <v>95</v>
      </c>
      <c r="B79" t="s">
        <v>211</v>
      </c>
      <c r="C79" t="s">
        <v>212</v>
      </c>
      <c r="D79" t="s">
        <v>143</v>
      </c>
    </row>
    <row r="80" spans="1:4" x14ac:dyDescent="0.25">
      <c r="A80" t="s">
        <v>100</v>
      </c>
      <c r="B80" t="s">
        <v>213</v>
      </c>
      <c r="C80" t="s">
        <v>214</v>
      </c>
      <c r="D80" t="s">
        <v>215</v>
      </c>
    </row>
    <row r="81" spans="1:4" x14ac:dyDescent="0.25">
      <c r="A81" t="s">
        <v>100</v>
      </c>
      <c r="B81" t="s">
        <v>216</v>
      </c>
      <c r="C81" t="s">
        <v>217</v>
      </c>
      <c r="D81" t="s">
        <v>440</v>
      </c>
    </row>
    <row r="82" spans="1:4" x14ac:dyDescent="0.25">
      <c r="A82" t="s">
        <v>231</v>
      </c>
      <c r="B82" t="s">
        <v>441</v>
      </c>
      <c r="C82" t="s">
        <v>442</v>
      </c>
      <c r="D82" t="s">
        <v>443</v>
      </c>
    </row>
    <row r="83" spans="1:4" x14ac:dyDescent="0.25">
      <c r="A83" t="s">
        <v>138</v>
      </c>
      <c r="B83" t="s">
        <v>444</v>
      </c>
      <c r="C83" t="s">
        <v>445</v>
      </c>
      <c r="D83" t="s">
        <v>220</v>
      </c>
    </row>
    <row r="84" spans="1:4" x14ac:dyDescent="0.25">
      <c r="A84" t="s">
        <v>95</v>
      </c>
      <c r="B84" t="s">
        <v>221</v>
      </c>
      <c r="C84" t="s">
        <v>222</v>
      </c>
      <c r="D84" t="s">
        <v>111</v>
      </c>
    </row>
    <row r="85" spans="1:4" x14ac:dyDescent="0.25">
      <c r="A85" t="s">
        <v>100</v>
      </c>
      <c r="B85" t="s">
        <v>446</v>
      </c>
      <c r="C85" t="s">
        <v>447</v>
      </c>
      <c r="D85" t="s">
        <v>244</v>
      </c>
    </row>
    <row r="86" spans="1:4" x14ac:dyDescent="0.25">
      <c r="A86" t="s">
        <v>100</v>
      </c>
      <c r="B86" t="s">
        <v>448</v>
      </c>
      <c r="C86" t="s">
        <v>449</v>
      </c>
      <c r="D86" t="s">
        <v>130</v>
      </c>
    </row>
    <row r="87" spans="1:4" x14ac:dyDescent="0.25">
      <c r="A87" t="s">
        <v>100</v>
      </c>
      <c r="B87" t="s">
        <v>450</v>
      </c>
      <c r="C87" t="s">
        <v>451</v>
      </c>
      <c r="D87" t="s">
        <v>262</v>
      </c>
    </row>
    <row r="88" spans="1:4" x14ac:dyDescent="0.25">
      <c r="A88" t="s">
        <v>95</v>
      </c>
      <c r="B88" t="s">
        <v>223</v>
      </c>
      <c r="C88" t="s">
        <v>199</v>
      </c>
      <c r="D88" t="s">
        <v>224</v>
      </c>
    </row>
    <row r="89" spans="1:4" x14ac:dyDescent="0.25">
      <c r="A89" t="s">
        <v>95</v>
      </c>
      <c r="B89" t="s">
        <v>225</v>
      </c>
      <c r="C89" t="s">
        <v>226</v>
      </c>
      <c r="D89" t="s">
        <v>452</v>
      </c>
    </row>
    <row r="90" spans="1:4" x14ac:dyDescent="0.25">
      <c r="A90" t="s">
        <v>100</v>
      </c>
      <c r="B90" t="s">
        <v>453</v>
      </c>
      <c r="C90" t="s">
        <v>454</v>
      </c>
      <c r="D90" t="s">
        <v>455</v>
      </c>
    </row>
    <row r="91" spans="1:4" x14ac:dyDescent="0.25">
      <c r="A91" t="s">
        <v>100</v>
      </c>
      <c r="B91" t="s">
        <v>456</v>
      </c>
      <c r="C91" t="s">
        <v>248</v>
      </c>
      <c r="D91" t="s">
        <v>457</v>
      </c>
    </row>
    <row r="92" spans="1:4" x14ac:dyDescent="0.25">
      <c r="A92" t="s">
        <v>231</v>
      </c>
      <c r="B92" t="s">
        <v>232</v>
      </c>
      <c r="C92" t="s">
        <v>233</v>
      </c>
      <c r="D92" t="s">
        <v>234</v>
      </c>
    </row>
    <row r="93" spans="1:4" x14ac:dyDescent="0.25">
      <c r="A93" t="s">
        <v>95</v>
      </c>
      <c r="B93" t="s">
        <v>458</v>
      </c>
      <c r="C93" t="s">
        <v>459</v>
      </c>
      <c r="D93" t="s">
        <v>460</v>
      </c>
    </row>
    <row r="94" spans="1:4" x14ac:dyDescent="0.25">
      <c r="A94" t="s">
        <v>95</v>
      </c>
      <c r="B94" t="s">
        <v>461</v>
      </c>
      <c r="C94" t="s">
        <v>462</v>
      </c>
      <c r="D94" t="s">
        <v>463</v>
      </c>
    </row>
    <row r="95" spans="1:4" x14ac:dyDescent="0.25">
      <c r="A95" t="s">
        <v>95</v>
      </c>
      <c r="B95" t="s">
        <v>464</v>
      </c>
      <c r="C95" t="s">
        <v>465</v>
      </c>
      <c r="D95" t="s">
        <v>125</v>
      </c>
    </row>
    <row r="96" spans="1:4" x14ac:dyDescent="0.25">
      <c r="A96" t="s">
        <v>95</v>
      </c>
      <c r="B96" t="s">
        <v>237</v>
      </c>
      <c r="C96" t="s">
        <v>238</v>
      </c>
      <c r="D96" t="s">
        <v>236</v>
      </c>
    </row>
    <row r="97" spans="1:4" x14ac:dyDescent="0.25">
      <c r="A97" t="s">
        <v>100</v>
      </c>
      <c r="B97" t="s">
        <v>239</v>
      </c>
      <c r="C97" t="s">
        <v>240</v>
      </c>
      <c r="D97" t="s">
        <v>147</v>
      </c>
    </row>
    <row r="98" spans="1:4" x14ac:dyDescent="0.25">
      <c r="A98" t="s">
        <v>95</v>
      </c>
      <c r="B98" t="s">
        <v>466</v>
      </c>
      <c r="C98" t="s">
        <v>467</v>
      </c>
      <c r="D98" t="s">
        <v>468</v>
      </c>
    </row>
    <row r="99" spans="1:4" x14ac:dyDescent="0.25">
      <c r="A99" t="s">
        <v>95</v>
      </c>
      <c r="B99" t="s">
        <v>469</v>
      </c>
      <c r="C99" t="s">
        <v>470</v>
      </c>
      <c r="D99" t="s">
        <v>350</v>
      </c>
    </row>
    <row r="100" spans="1:4" x14ac:dyDescent="0.25">
      <c r="A100" t="s">
        <v>95</v>
      </c>
      <c r="B100" t="s">
        <v>241</v>
      </c>
      <c r="C100" t="s">
        <v>242</v>
      </c>
      <c r="D100" t="s">
        <v>158</v>
      </c>
    </row>
    <row r="101" spans="1:4" x14ac:dyDescent="0.25">
      <c r="A101" t="s">
        <v>100</v>
      </c>
      <c r="B101" t="s">
        <v>471</v>
      </c>
      <c r="C101" t="s">
        <v>472</v>
      </c>
      <c r="D101" t="s">
        <v>124</v>
      </c>
    </row>
    <row r="102" spans="1:4" x14ac:dyDescent="0.25">
      <c r="A102" t="s">
        <v>100</v>
      </c>
      <c r="B102" t="s">
        <v>245</v>
      </c>
      <c r="C102" t="s">
        <v>246</v>
      </c>
      <c r="D102" t="s">
        <v>247</v>
      </c>
    </row>
    <row r="103" spans="1:4" x14ac:dyDescent="0.25">
      <c r="A103" t="s">
        <v>100</v>
      </c>
      <c r="B103" t="s">
        <v>473</v>
      </c>
      <c r="C103" t="s">
        <v>180</v>
      </c>
      <c r="D103" t="s">
        <v>121</v>
      </c>
    </row>
    <row r="104" spans="1:4" x14ac:dyDescent="0.25">
      <c r="A104" t="s">
        <v>100</v>
      </c>
      <c r="B104" t="s">
        <v>474</v>
      </c>
      <c r="C104" t="s">
        <v>475</v>
      </c>
      <c r="D104" t="s">
        <v>257</v>
      </c>
    </row>
    <row r="105" spans="1:4" x14ac:dyDescent="0.25">
      <c r="A105" t="s">
        <v>95</v>
      </c>
      <c r="B105" t="s">
        <v>249</v>
      </c>
      <c r="C105" t="s">
        <v>250</v>
      </c>
      <c r="D105" t="s">
        <v>184</v>
      </c>
    </row>
    <row r="106" spans="1:4" x14ac:dyDescent="0.25">
      <c r="A106" t="s">
        <v>95</v>
      </c>
      <c r="B106" t="s">
        <v>476</v>
      </c>
      <c r="C106" t="s">
        <v>477</v>
      </c>
      <c r="D106" t="s">
        <v>313</v>
      </c>
    </row>
    <row r="107" spans="1:4" x14ac:dyDescent="0.25">
      <c r="A107" t="s">
        <v>100</v>
      </c>
      <c r="B107" t="s">
        <v>478</v>
      </c>
      <c r="C107" t="s">
        <v>479</v>
      </c>
      <c r="D107" t="s">
        <v>202</v>
      </c>
    </row>
    <row r="108" spans="1:4" x14ac:dyDescent="0.25">
      <c r="A108" t="s">
        <v>100</v>
      </c>
      <c r="B108" t="s">
        <v>480</v>
      </c>
      <c r="C108" t="s">
        <v>481</v>
      </c>
      <c r="D108" t="s">
        <v>230</v>
      </c>
    </row>
    <row r="109" spans="1:4" x14ac:dyDescent="0.25">
      <c r="A109" t="s">
        <v>100</v>
      </c>
      <c r="B109" t="s">
        <v>254</v>
      </c>
      <c r="C109" t="s">
        <v>246</v>
      </c>
      <c r="D109" t="s">
        <v>482</v>
      </c>
    </row>
    <row r="110" spans="1:4" x14ac:dyDescent="0.25">
      <c r="A110" t="s">
        <v>195</v>
      </c>
      <c r="B110" t="s">
        <v>483</v>
      </c>
      <c r="C110" t="s">
        <v>484</v>
      </c>
      <c r="D110" t="s">
        <v>253</v>
      </c>
    </row>
    <row r="111" spans="1:4" x14ac:dyDescent="0.25">
      <c r="A111" t="s">
        <v>100</v>
      </c>
      <c r="B111" t="s">
        <v>255</v>
      </c>
      <c r="C111" t="s">
        <v>256</v>
      </c>
      <c r="D111" t="s">
        <v>485</v>
      </c>
    </row>
    <row r="112" spans="1:4" x14ac:dyDescent="0.25">
      <c r="A112" t="s">
        <v>95</v>
      </c>
      <c r="B112" t="s">
        <v>486</v>
      </c>
      <c r="C112" t="s">
        <v>487</v>
      </c>
      <c r="D112" t="s">
        <v>168</v>
      </c>
    </row>
    <row r="113" spans="1:4" x14ac:dyDescent="0.25">
      <c r="A113" t="s">
        <v>100</v>
      </c>
      <c r="B113" t="s">
        <v>258</v>
      </c>
      <c r="C113" t="s">
        <v>180</v>
      </c>
      <c r="D113" t="s">
        <v>259</v>
      </c>
    </row>
    <row r="114" spans="1:4" x14ac:dyDescent="0.25">
      <c r="A114" t="s">
        <v>95</v>
      </c>
      <c r="B114" t="s">
        <v>488</v>
      </c>
      <c r="C114" t="s">
        <v>472</v>
      </c>
      <c r="D114" t="s">
        <v>145</v>
      </c>
    </row>
    <row r="115" spans="1:4" x14ac:dyDescent="0.25">
      <c r="A115" t="s">
        <v>95</v>
      </c>
      <c r="B115" t="s">
        <v>260</v>
      </c>
      <c r="C115" t="s">
        <v>261</v>
      </c>
      <c r="D115" t="s">
        <v>489</v>
      </c>
    </row>
    <row r="116" spans="1:4" x14ac:dyDescent="0.25">
      <c r="A116" t="s">
        <v>100</v>
      </c>
      <c r="B116" t="s">
        <v>490</v>
      </c>
      <c r="C116" t="s">
        <v>491</v>
      </c>
      <c r="D116" t="s">
        <v>350</v>
      </c>
    </row>
    <row r="117" spans="1:4" x14ac:dyDescent="0.25">
      <c r="A117" t="s">
        <v>100</v>
      </c>
      <c r="B117" t="s">
        <v>492</v>
      </c>
      <c r="C117" t="s">
        <v>493</v>
      </c>
      <c r="D117" t="s">
        <v>494</v>
      </c>
    </row>
    <row r="118" spans="1:4" x14ac:dyDescent="0.25">
      <c r="A118" t="s">
        <v>100</v>
      </c>
      <c r="B118" t="s">
        <v>495</v>
      </c>
      <c r="C118" t="s">
        <v>263</v>
      </c>
      <c r="D118" t="s">
        <v>107</v>
      </c>
    </row>
    <row r="119" spans="1:4" x14ac:dyDescent="0.25">
      <c r="A119" t="s">
        <v>100</v>
      </c>
      <c r="B119" t="s">
        <v>266</v>
      </c>
      <c r="C119" t="s">
        <v>267</v>
      </c>
      <c r="D119" t="s">
        <v>134</v>
      </c>
    </row>
    <row r="120" spans="1:4" x14ac:dyDescent="0.25">
      <c r="A120" t="s">
        <v>95</v>
      </c>
      <c r="B120" t="s">
        <v>270</v>
      </c>
      <c r="C120" t="s">
        <v>271</v>
      </c>
      <c r="D120" t="s">
        <v>272</v>
      </c>
    </row>
    <row r="121" spans="1:4" x14ac:dyDescent="0.25">
      <c r="A121" t="s">
        <v>100</v>
      </c>
      <c r="B121" t="s">
        <v>496</v>
      </c>
      <c r="C121" t="s">
        <v>497</v>
      </c>
      <c r="D121" t="s">
        <v>265</v>
      </c>
    </row>
    <row r="122" spans="1:4" x14ac:dyDescent="0.25">
      <c r="A122" t="s">
        <v>95</v>
      </c>
      <c r="B122" t="s">
        <v>273</v>
      </c>
      <c r="C122" t="s">
        <v>274</v>
      </c>
      <c r="D122" t="s">
        <v>424</v>
      </c>
    </row>
    <row r="123" spans="1:4" x14ac:dyDescent="0.25">
      <c r="A123" t="s">
        <v>95</v>
      </c>
      <c r="B123" t="s">
        <v>273</v>
      </c>
      <c r="C123" t="s">
        <v>211</v>
      </c>
      <c r="D123" t="s">
        <v>498</v>
      </c>
    </row>
    <row r="124" spans="1:4" x14ac:dyDescent="0.25">
      <c r="A124" t="s">
        <v>100</v>
      </c>
      <c r="B124" t="s">
        <v>499</v>
      </c>
      <c r="C124" t="s">
        <v>500</v>
      </c>
      <c r="D124" t="s">
        <v>373</v>
      </c>
    </row>
    <row r="125" spans="1:4" x14ac:dyDescent="0.25">
      <c r="A125" t="s">
        <v>100</v>
      </c>
      <c r="B125" t="s">
        <v>276</v>
      </c>
      <c r="C125" t="s">
        <v>252</v>
      </c>
      <c r="D125" t="s">
        <v>277</v>
      </c>
    </row>
    <row r="126" spans="1:4" x14ac:dyDescent="0.25">
      <c r="A126" t="s">
        <v>95</v>
      </c>
      <c r="B126" t="s">
        <v>278</v>
      </c>
      <c r="C126" t="s">
        <v>229</v>
      </c>
      <c r="D126" t="s">
        <v>178</v>
      </c>
    </row>
    <row r="127" spans="1:4" x14ac:dyDescent="0.25">
      <c r="A127" t="s">
        <v>95</v>
      </c>
      <c r="B127" t="s">
        <v>501</v>
      </c>
      <c r="C127" t="s">
        <v>502</v>
      </c>
      <c r="D127" t="s">
        <v>503</v>
      </c>
    </row>
    <row r="128" spans="1:4" x14ac:dyDescent="0.25">
      <c r="A128" t="s">
        <v>95</v>
      </c>
      <c r="B128" t="s">
        <v>280</v>
      </c>
      <c r="C128" t="s">
        <v>281</v>
      </c>
      <c r="D128" t="s">
        <v>164</v>
      </c>
    </row>
    <row r="129" spans="1:4" x14ac:dyDescent="0.25">
      <c r="A129" t="s">
        <v>95</v>
      </c>
      <c r="B129" t="s">
        <v>504</v>
      </c>
      <c r="C129" t="s">
        <v>505</v>
      </c>
      <c r="D129" t="s">
        <v>210</v>
      </c>
    </row>
    <row r="130" spans="1:4" x14ac:dyDescent="0.25">
      <c r="A130" t="s">
        <v>138</v>
      </c>
      <c r="B130" t="s">
        <v>506</v>
      </c>
      <c r="C130" t="s">
        <v>507</v>
      </c>
      <c r="D130" t="s">
        <v>508</v>
      </c>
    </row>
    <row r="131" spans="1:4" x14ac:dyDescent="0.25">
      <c r="A131" t="s">
        <v>100</v>
      </c>
      <c r="B131" t="s">
        <v>282</v>
      </c>
      <c r="C131" t="s">
        <v>283</v>
      </c>
      <c r="D131" t="s">
        <v>235</v>
      </c>
    </row>
    <row r="132" spans="1:4" x14ac:dyDescent="0.25">
      <c r="A132" t="s">
        <v>100</v>
      </c>
      <c r="B132" t="s">
        <v>284</v>
      </c>
      <c r="C132" t="s">
        <v>285</v>
      </c>
      <c r="D132" t="s">
        <v>236</v>
      </c>
    </row>
    <row r="133" spans="1:4" x14ac:dyDescent="0.25">
      <c r="A133" t="s">
        <v>95</v>
      </c>
      <c r="B133" t="s">
        <v>287</v>
      </c>
      <c r="C133" t="s">
        <v>288</v>
      </c>
      <c r="D133" t="s">
        <v>144</v>
      </c>
    </row>
    <row r="134" spans="1:4" x14ac:dyDescent="0.25">
      <c r="A134" t="s">
        <v>100</v>
      </c>
      <c r="B134" t="s">
        <v>289</v>
      </c>
      <c r="C134" t="s">
        <v>290</v>
      </c>
      <c r="D134" t="s">
        <v>291</v>
      </c>
    </row>
    <row r="135" spans="1:4" x14ac:dyDescent="0.25">
      <c r="A135" t="s">
        <v>95</v>
      </c>
      <c r="B135" t="s">
        <v>292</v>
      </c>
      <c r="C135" t="s">
        <v>293</v>
      </c>
      <c r="D135" t="s">
        <v>265</v>
      </c>
    </row>
    <row r="136" spans="1:4" x14ac:dyDescent="0.25">
      <c r="A136" t="s">
        <v>100</v>
      </c>
      <c r="B136" t="s">
        <v>294</v>
      </c>
      <c r="C136" t="s">
        <v>295</v>
      </c>
      <c r="D136" t="s">
        <v>143</v>
      </c>
    </row>
    <row r="137" spans="1:4" x14ac:dyDescent="0.25">
      <c r="A137" t="s">
        <v>100</v>
      </c>
      <c r="B137" t="s">
        <v>229</v>
      </c>
      <c r="C137" t="s">
        <v>296</v>
      </c>
      <c r="D137" t="s">
        <v>297</v>
      </c>
    </row>
    <row r="138" spans="1:4" x14ac:dyDescent="0.25">
      <c r="A138" t="s">
        <v>95</v>
      </c>
      <c r="B138" t="s">
        <v>298</v>
      </c>
      <c r="C138" t="s">
        <v>299</v>
      </c>
      <c r="D138" t="s">
        <v>264</v>
      </c>
    </row>
    <row r="139" spans="1:4" x14ac:dyDescent="0.25">
      <c r="A139" t="s">
        <v>100</v>
      </c>
      <c r="B139" t="s">
        <v>509</v>
      </c>
      <c r="C139" t="s">
        <v>510</v>
      </c>
      <c r="D139" t="s">
        <v>350</v>
      </c>
    </row>
    <row r="140" spans="1:4" x14ac:dyDescent="0.25">
      <c r="A140" t="s">
        <v>100</v>
      </c>
      <c r="B140" t="s">
        <v>300</v>
      </c>
      <c r="C140" t="s">
        <v>301</v>
      </c>
      <c r="D140" t="s">
        <v>279</v>
      </c>
    </row>
    <row r="141" spans="1:4" x14ac:dyDescent="0.25">
      <c r="A141" t="s">
        <v>100</v>
      </c>
      <c r="B141" t="s">
        <v>511</v>
      </c>
      <c r="C141" t="s">
        <v>512</v>
      </c>
      <c r="D141" t="s">
        <v>513</v>
      </c>
    </row>
    <row r="142" spans="1:4" x14ac:dyDescent="0.25">
      <c r="A142" t="s">
        <v>95</v>
      </c>
      <c r="B142" t="s">
        <v>514</v>
      </c>
      <c r="C142" t="s">
        <v>515</v>
      </c>
      <c r="D142" t="s">
        <v>489</v>
      </c>
    </row>
    <row r="143" spans="1:4" x14ac:dyDescent="0.25">
      <c r="A143" t="s">
        <v>100</v>
      </c>
      <c r="B143" t="s">
        <v>302</v>
      </c>
      <c r="C143" t="s">
        <v>303</v>
      </c>
      <c r="D143" t="s">
        <v>228</v>
      </c>
    </row>
    <row r="144" spans="1:4" x14ac:dyDescent="0.25">
      <c r="A144" t="s">
        <v>100</v>
      </c>
      <c r="B144" t="s">
        <v>302</v>
      </c>
      <c r="C144" t="s">
        <v>304</v>
      </c>
      <c r="D144" t="s">
        <v>243</v>
      </c>
    </row>
    <row r="145" spans="1:4" x14ac:dyDescent="0.25">
      <c r="A145" t="s">
        <v>138</v>
      </c>
      <c r="B145" t="s">
        <v>307</v>
      </c>
      <c r="C145" t="s">
        <v>308</v>
      </c>
      <c r="D145" t="s">
        <v>128</v>
      </c>
    </row>
    <row r="146" spans="1:4" x14ac:dyDescent="0.25">
      <c r="A146" t="s">
        <v>100</v>
      </c>
      <c r="B146" t="s">
        <v>516</v>
      </c>
      <c r="C146" t="s">
        <v>517</v>
      </c>
      <c r="D146" t="s">
        <v>128</v>
      </c>
    </row>
    <row r="147" spans="1:4" x14ac:dyDescent="0.25">
      <c r="A147" t="s">
        <v>100</v>
      </c>
      <c r="B147" t="s">
        <v>309</v>
      </c>
      <c r="C147" t="s">
        <v>518</v>
      </c>
      <c r="D147" t="s">
        <v>519</v>
      </c>
    </row>
    <row r="148" spans="1:4" x14ac:dyDescent="0.25">
      <c r="A148" t="s">
        <v>195</v>
      </c>
      <c r="B148" t="s">
        <v>310</v>
      </c>
      <c r="C148" t="s">
        <v>311</v>
      </c>
      <c r="D148" t="s">
        <v>312</v>
      </c>
    </row>
    <row r="149" spans="1:4" x14ac:dyDescent="0.25">
      <c r="A149" t="s">
        <v>231</v>
      </c>
      <c r="B149" t="s">
        <v>314</v>
      </c>
      <c r="C149" t="s">
        <v>315</v>
      </c>
      <c r="D149" t="s">
        <v>312</v>
      </c>
    </row>
    <row r="150" spans="1:4" x14ac:dyDescent="0.25">
      <c r="A150" t="s">
        <v>100</v>
      </c>
      <c r="B150" t="s">
        <v>316</v>
      </c>
      <c r="C150" t="s">
        <v>317</v>
      </c>
      <c r="D150" t="s">
        <v>318</v>
      </c>
    </row>
    <row r="151" spans="1:4" x14ac:dyDescent="0.25">
      <c r="A151" t="s">
        <v>95</v>
      </c>
      <c r="B151" t="s">
        <v>319</v>
      </c>
      <c r="C151" t="s">
        <v>520</v>
      </c>
      <c r="D151" t="s">
        <v>521</v>
      </c>
    </row>
    <row r="152" spans="1:4" x14ac:dyDescent="0.25">
      <c r="A152" t="s">
        <v>95</v>
      </c>
      <c r="B152" t="s">
        <v>319</v>
      </c>
      <c r="C152" t="s">
        <v>522</v>
      </c>
      <c r="D152" t="s">
        <v>164</v>
      </c>
    </row>
    <row r="153" spans="1:4" x14ac:dyDescent="0.25">
      <c r="A153" t="s">
        <v>95</v>
      </c>
      <c r="B153" t="s">
        <v>320</v>
      </c>
      <c r="C153" t="s">
        <v>156</v>
      </c>
      <c r="D153" t="s">
        <v>321</v>
      </c>
    </row>
    <row r="154" spans="1:4" x14ac:dyDescent="0.25">
      <c r="A154" t="s">
        <v>95</v>
      </c>
      <c r="B154" t="s">
        <v>523</v>
      </c>
      <c r="C154" t="s">
        <v>524</v>
      </c>
      <c r="D154" t="s">
        <v>525</v>
      </c>
    </row>
    <row r="155" spans="1:4" x14ac:dyDescent="0.25">
      <c r="A155" t="s">
        <v>95</v>
      </c>
      <c r="B155" t="s">
        <v>526</v>
      </c>
      <c r="C155" t="s">
        <v>527</v>
      </c>
      <c r="D155" t="s">
        <v>528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98e9ba89-e1a1-4e38-9007-8bdabc25de1d}" enabled="0" method="" siteId="{98e9ba89-e1a1-4e38-9007-8bdabc25de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Parameters</vt:lpstr>
      <vt:lpstr>Tracking</vt:lpstr>
      <vt:lpstr>Emails</vt:lpstr>
      <vt:lpstr>Documents</vt:lpstr>
      <vt:lpstr>Attendees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 (2024/08/19)</cp:lastModifiedBy>
  <dcterms:created xsi:type="dcterms:W3CDTF">2014-09-05T13:13:28Z</dcterms:created>
  <dcterms:modified xsi:type="dcterms:W3CDTF">2024-08-22T19:30:39Z</dcterms:modified>
</cp:coreProperties>
</file>