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uhsian\OneDrive - Qualcomm\Documents\RAN4\Meeting97\NR_HST\Draft\Demod\"/>
    </mc:Choice>
  </mc:AlternateContent>
  <xr:revisionPtr revIDLastSave="28" documentId="11_75EC5BB017020F9DFE6F607956F3130670BB0B21" xr6:coauthVersionLast="45" xr6:coauthVersionMax="45" xr10:uidLastSave="{3D4361E9-EAAA-41E0-8B4B-5B487000894F}"/>
  <bookViews>
    <workbookView xWindow="28680" yWindow="-120" windowWidth="24240" windowHeight="13140" tabRatio="902" activeTab="1" xr2:uid="{00000000-000D-0000-FFFF-FFFF00000000}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<sst xmlns="http://schemas.openxmlformats.org/spreadsheetml/2006/main" count="179" uniqueCount="40">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</sst>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);[Red]\(0.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29"/>
      <scheme val="minor"/>
    </font>
    <font>
      <sz val="9"/>
      <name val="Calibri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3"/>
      <charset val="129"/>
      <scheme val="minor"/>
    </font>
    <font>
      <sz val="9"/>
      <name val="Calibri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0000000}"/>
    <cellStyle name="표준 2" xfId="3" xr:uid="{00000000-0005-0000-0000-000004000000}"/>
    <cellStyle name="常规 2" xfId="2" xr:uid="{00000000-0005-0000-0000-000002000000}"/>
    <cellStyle name="常规 3" xfId="4" xr:uid="{00000000-0005-0000-0000-000003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/>
  <sheetData>
    <row r="1" spans="2:11" ht="37.5" customHeight="1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>
      <c r="B2" s="22" t="s">
        <v>37</v>
      </c>
      <c r="C2" s="23"/>
      <c r="D2" s="23"/>
      <c r="E2" s="23"/>
      <c r="F2" s="23"/>
      <c r="G2" s="23"/>
      <c r="H2" s="23"/>
      <c r="I2" s="29">
        <v>2015602</v>
      </c>
      <c r="J2" s="30"/>
      <c r="K2" s="3"/>
    </row>
    <row r="3" spans="2:11" ht="37.5" customHeight="1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showZeros="0" tabSelected="1" topLeftCell="A19" zoomScale="80" zoomScaleNormal="80" workbookViewId="0">
      <selection activeCell="R41" sqref="R41"/>
    </sheetView>
  </sheetViews>
  <sheetFormatPr defaultColWidth="9.28515625" defaultRowHeight="15" customHeight="1"/>
  <cols>
    <col min="1" max="1" width="10.28515625" style="24" customWidth="1"/>
    <col min="2" max="5" width="9.28515625" style="24"/>
    <col min="6" max="6" width="11.28515625" style="24" customWidth="1"/>
    <col min="7" max="27" width="10" style="24" customWidth="1"/>
    <col min="28" max="16384" width="9.28515625" style="24"/>
  </cols>
  <sheetData>
    <row r="1" spans="1:27" ht="37.5" customHeight="1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3"/>
    </row>
    <row r="2" spans="1:27" ht="30" customHeight="1">
      <c r="A2" s="34" t="s">
        <v>18</v>
      </c>
      <c r="B2" s="34" t="s">
        <v>17</v>
      </c>
      <c r="C2" s="34" t="s">
        <v>16</v>
      </c>
      <c r="D2" s="38" t="s">
        <v>25</v>
      </c>
      <c r="E2" s="39"/>
      <c r="F2" s="34" t="s">
        <v>15</v>
      </c>
      <c r="G2" s="50" t="s">
        <v>2</v>
      </c>
      <c r="H2" s="50"/>
      <c r="I2" s="47" t="s">
        <v>33</v>
      </c>
      <c r="J2" s="48"/>
      <c r="K2" s="47" t="s">
        <v>13</v>
      </c>
      <c r="L2" s="48"/>
      <c r="M2" s="47" t="s">
        <v>11</v>
      </c>
      <c r="N2" s="48"/>
      <c r="O2" s="47" t="s">
        <v>3</v>
      </c>
      <c r="P2" s="48"/>
      <c r="Q2" s="50" t="s">
        <v>12</v>
      </c>
      <c r="R2" s="50"/>
      <c r="S2" s="50" t="s">
        <v>32</v>
      </c>
      <c r="T2" s="50"/>
      <c r="U2" s="50" t="s">
        <v>14</v>
      </c>
      <c r="V2" s="50"/>
      <c r="W2" s="50" t="s">
        <v>9</v>
      </c>
      <c r="X2" s="50"/>
      <c r="Y2" s="50" t="s">
        <v>10</v>
      </c>
      <c r="Z2" s="50"/>
      <c r="AA2" s="34" t="s">
        <v>8</v>
      </c>
    </row>
    <row r="3" spans="1:27" ht="15" customHeight="1">
      <c r="A3" s="34"/>
      <c r="B3" s="34"/>
      <c r="C3" s="34"/>
      <c r="D3" s="40"/>
      <c r="E3" s="41"/>
      <c r="F3" s="34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4"/>
    </row>
    <row r="4" spans="1:27" ht="15" customHeight="1">
      <c r="A4" s="49" t="s">
        <v>29</v>
      </c>
      <c r="B4" s="26">
        <v>15</v>
      </c>
      <c r="C4" s="26">
        <v>10</v>
      </c>
      <c r="D4" s="32">
        <v>870</v>
      </c>
      <c r="E4" s="33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>
      <c r="A5" s="49"/>
      <c r="B5" s="26">
        <v>15</v>
      </c>
      <c r="C5" s="26">
        <v>10</v>
      </c>
      <c r="D5" s="32">
        <v>870</v>
      </c>
      <c r="E5" s="33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>
      <c r="A6" s="49"/>
      <c r="B6" s="26">
        <v>30</v>
      </c>
      <c r="C6" s="26">
        <v>40</v>
      </c>
      <c r="D6" s="32">
        <v>1667</v>
      </c>
      <c r="E6" s="33"/>
      <c r="F6" s="26" t="s">
        <v>6</v>
      </c>
      <c r="G6" s="27">
        <v>9.5</v>
      </c>
      <c r="H6" s="27">
        <v>11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2.8000000000000007</v>
      </c>
      <c r="X6" s="28">
        <f t="shared" si="0"/>
        <v>3.8000000000000007</v>
      </c>
      <c r="Y6" s="28">
        <f t="shared" si="1"/>
        <v>10.984999999999999</v>
      </c>
      <c r="Z6" s="28">
        <f t="shared" ref="Z6:Z7" si="4">AVERAGE(H6,J6,L6,N6,P6,R6,T6,V6)</f>
        <v>13.068333333333333</v>
      </c>
      <c r="AA6" s="28">
        <f t="shared" si="2"/>
        <v>14.068333333333333</v>
      </c>
    </row>
    <row r="7" spans="1:27" ht="15" customHeight="1">
      <c r="A7" s="49"/>
      <c r="B7" s="26">
        <v>30</v>
      </c>
      <c r="C7" s="26">
        <v>40</v>
      </c>
      <c r="D7" s="32">
        <v>1667</v>
      </c>
      <c r="E7" s="33"/>
      <c r="F7" s="26" t="s">
        <v>7</v>
      </c>
      <c r="G7" s="27">
        <v>7</v>
      </c>
      <c r="H7" s="27">
        <v>8.5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3.0999999999999996</v>
      </c>
      <c r="X7" s="28">
        <f t="shared" si="0"/>
        <v>3.8100000000000005</v>
      </c>
      <c r="Y7" s="28">
        <f>AVERAGE(G7,I7,K7,M7,O7,Q7,S7,U7)</f>
        <v>8.5733333333333341</v>
      </c>
      <c r="Z7" s="28">
        <f t="shared" si="4"/>
        <v>10.656666666666668</v>
      </c>
      <c r="AA7" s="28">
        <f t="shared" si="2"/>
        <v>11.656666666666668</v>
      </c>
    </row>
    <row r="11" spans="1:27" ht="37.5" customHeight="1">
      <c r="A11" s="44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</row>
    <row r="12" spans="1:27" ht="30" customHeight="1">
      <c r="A12" s="34" t="s">
        <v>18</v>
      </c>
      <c r="B12" s="34" t="s">
        <v>17</v>
      </c>
      <c r="C12" s="34" t="s">
        <v>21</v>
      </c>
      <c r="D12" s="38" t="s">
        <v>22</v>
      </c>
      <c r="E12" s="39"/>
      <c r="F12" s="34" t="s">
        <v>15</v>
      </c>
      <c r="G12" s="50" t="s">
        <v>2</v>
      </c>
      <c r="H12" s="50"/>
      <c r="I12" s="47" t="s">
        <v>33</v>
      </c>
      <c r="J12" s="48"/>
      <c r="K12" s="47" t="s">
        <v>13</v>
      </c>
      <c r="L12" s="48"/>
      <c r="M12" s="47" t="s">
        <v>11</v>
      </c>
      <c r="N12" s="48"/>
      <c r="O12" s="47" t="s">
        <v>3</v>
      </c>
      <c r="P12" s="48"/>
      <c r="Q12" s="50" t="s">
        <v>12</v>
      </c>
      <c r="R12" s="50"/>
      <c r="S12" s="50" t="s">
        <v>32</v>
      </c>
      <c r="T12" s="50"/>
      <c r="U12" s="50" t="s">
        <v>14</v>
      </c>
      <c r="V12" s="50"/>
      <c r="W12" s="50" t="s">
        <v>9</v>
      </c>
      <c r="X12" s="50"/>
      <c r="Y12" s="50" t="s">
        <v>10</v>
      </c>
      <c r="Z12" s="50"/>
      <c r="AA12" s="34" t="s">
        <v>8</v>
      </c>
    </row>
    <row r="13" spans="1:27" ht="15" customHeight="1">
      <c r="A13" s="34"/>
      <c r="B13" s="34"/>
      <c r="C13" s="34"/>
      <c r="D13" s="40"/>
      <c r="E13" s="41"/>
      <c r="F13" s="34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4"/>
    </row>
    <row r="14" spans="1:27" ht="15" customHeight="1">
      <c r="A14" s="49" t="s">
        <v>28</v>
      </c>
      <c r="B14" s="26">
        <v>15</v>
      </c>
      <c r="C14" s="26">
        <v>10</v>
      </c>
      <c r="D14" s="32">
        <v>972</v>
      </c>
      <c r="E14" s="33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>
      <c r="A15" s="49"/>
      <c r="B15" s="26">
        <v>15</v>
      </c>
      <c r="C15" s="26">
        <v>10</v>
      </c>
      <c r="D15" s="32">
        <v>972</v>
      </c>
      <c r="E15" s="33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>
      <c r="A16" s="49"/>
      <c r="B16" s="26">
        <v>30</v>
      </c>
      <c r="C16" s="26">
        <v>40</v>
      </c>
      <c r="D16" s="32">
        <v>1667</v>
      </c>
      <c r="E16" s="33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>
      <c r="A17" s="49"/>
      <c r="B17" s="26">
        <v>30</v>
      </c>
      <c r="C17" s="26">
        <v>40</v>
      </c>
      <c r="D17" s="32">
        <v>1667</v>
      </c>
      <c r="E17" s="33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>
      <c r="A21" s="44" t="s">
        <v>24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</row>
    <row r="22" spans="1:27" ht="30" customHeight="1">
      <c r="A22" s="34" t="s">
        <v>18</v>
      </c>
      <c r="B22" s="34" t="s">
        <v>17</v>
      </c>
      <c r="C22" s="34" t="s">
        <v>16</v>
      </c>
      <c r="D22" s="38" t="s">
        <v>5</v>
      </c>
      <c r="E22" s="39"/>
      <c r="F22" s="34" t="s">
        <v>15</v>
      </c>
      <c r="G22" s="50" t="s">
        <v>2</v>
      </c>
      <c r="H22" s="50"/>
      <c r="I22" s="47" t="s">
        <v>33</v>
      </c>
      <c r="J22" s="48"/>
      <c r="K22" s="47" t="s">
        <v>13</v>
      </c>
      <c r="L22" s="48"/>
      <c r="M22" s="47" t="s">
        <v>11</v>
      </c>
      <c r="N22" s="48"/>
      <c r="O22" s="47" t="s">
        <v>3</v>
      </c>
      <c r="P22" s="48"/>
      <c r="Q22" s="50" t="s">
        <v>12</v>
      </c>
      <c r="R22" s="50"/>
      <c r="S22" s="50" t="s">
        <v>32</v>
      </c>
      <c r="T22" s="50"/>
      <c r="U22" s="50" t="s">
        <v>14</v>
      </c>
      <c r="V22" s="50"/>
      <c r="W22" s="50" t="s">
        <v>9</v>
      </c>
      <c r="X22" s="50"/>
      <c r="Y22" s="50" t="s">
        <v>10</v>
      </c>
      <c r="Z22" s="50"/>
      <c r="AA22" s="34" t="s">
        <v>8</v>
      </c>
    </row>
    <row r="23" spans="1:27" ht="15" customHeight="1">
      <c r="A23" s="34"/>
      <c r="B23" s="34"/>
      <c r="C23" s="34"/>
      <c r="D23" s="40"/>
      <c r="E23" s="41"/>
      <c r="F23" s="34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4"/>
    </row>
    <row r="24" spans="1:27" ht="15" customHeight="1">
      <c r="A24" s="49" t="s">
        <v>27</v>
      </c>
      <c r="B24" s="26">
        <v>15</v>
      </c>
      <c r="C24" s="26">
        <v>10</v>
      </c>
      <c r="D24" s="32">
        <v>600</v>
      </c>
      <c r="E24" s="33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>
      <c r="A25" s="49"/>
      <c r="B25" s="26">
        <v>15</v>
      </c>
      <c r="C25" s="26">
        <v>10</v>
      </c>
      <c r="D25" s="32">
        <v>600</v>
      </c>
      <c r="E25" s="33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>
      <c r="A26" s="49"/>
      <c r="B26" s="26">
        <v>30</v>
      </c>
      <c r="C26" s="26">
        <v>40</v>
      </c>
      <c r="D26" s="32">
        <v>1200</v>
      </c>
      <c r="E26" s="33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>
      <c r="A27" s="49"/>
      <c r="B27" s="26">
        <v>30</v>
      </c>
      <c r="C27" s="26">
        <v>40</v>
      </c>
      <c r="D27" s="32">
        <v>1200</v>
      </c>
      <c r="E27" s="33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>
      <c r="A31" s="44" t="s">
        <v>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1:27" ht="30" customHeight="1">
      <c r="A32" s="34" t="s">
        <v>18</v>
      </c>
      <c r="B32" s="34" t="s">
        <v>17</v>
      </c>
      <c r="C32" s="34" t="s">
        <v>16</v>
      </c>
      <c r="D32" s="34" t="s">
        <v>5</v>
      </c>
      <c r="E32" s="34" t="s">
        <v>36</v>
      </c>
      <c r="F32" s="42" t="s">
        <v>15</v>
      </c>
      <c r="G32" s="47" t="s">
        <v>2</v>
      </c>
      <c r="H32" s="48"/>
      <c r="I32" s="47" t="s">
        <v>33</v>
      </c>
      <c r="J32" s="48"/>
      <c r="K32" s="47" t="s">
        <v>13</v>
      </c>
      <c r="L32" s="48"/>
      <c r="M32" s="47" t="s">
        <v>11</v>
      </c>
      <c r="N32" s="48"/>
      <c r="O32" s="47" t="s">
        <v>3</v>
      </c>
      <c r="P32" s="48"/>
      <c r="Q32" s="47" t="s">
        <v>12</v>
      </c>
      <c r="R32" s="48"/>
      <c r="S32" s="47" t="s">
        <v>32</v>
      </c>
      <c r="T32" s="48"/>
      <c r="U32" s="47" t="s">
        <v>14</v>
      </c>
      <c r="V32" s="48"/>
      <c r="W32" s="47" t="s">
        <v>9</v>
      </c>
      <c r="X32" s="48"/>
      <c r="Y32" s="47" t="s">
        <v>10</v>
      </c>
      <c r="Z32" s="48"/>
      <c r="AA32" s="42" t="s">
        <v>8</v>
      </c>
    </row>
    <row r="33" spans="1:27" ht="15" customHeight="1">
      <c r="A33" s="34"/>
      <c r="B33" s="34"/>
      <c r="C33" s="34"/>
      <c r="D33" s="34"/>
      <c r="E33" s="34"/>
      <c r="F33" s="43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3"/>
    </row>
    <row r="34" spans="1:27" ht="15" customHeight="1">
      <c r="A34" s="35" t="s">
        <v>35</v>
      </c>
      <c r="B34" s="26">
        <v>15</v>
      </c>
      <c r="C34" s="26">
        <v>10</v>
      </c>
      <c r="D34" s="26">
        <v>870</v>
      </c>
      <c r="E34" s="26">
        <v>13</v>
      </c>
      <c r="F34" s="26" t="s">
        <v>6</v>
      </c>
      <c r="G34" s="27"/>
      <c r="H34" s="27"/>
      <c r="I34" s="27"/>
      <c r="J34" s="27"/>
      <c r="K34" s="27">
        <v>6.4</v>
      </c>
      <c r="L34" s="27"/>
      <c r="M34" s="27">
        <v>7.56</v>
      </c>
      <c r="N34" s="27">
        <v>9.56</v>
      </c>
      <c r="O34" s="27"/>
      <c r="P34" s="27"/>
      <c r="Q34" s="27">
        <v>7.08</v>
      </c>
      <c r="R34" s="27">
        <v>9.58</v>
      </c>
      <c r="S34" s="27"/>
      <c r="T34" s="27"/>
      <c r="U34" s="27"/>
      <c r="V34" s="27"/>
      <c r="W34" s="28">
        <f>MAX(G34,I34,K34,M34,O34,Q34,S34,U34)-MIN(G34,I34,K34,M34,O34,Q34,S34,U34)</f>
        <v>1.1599999999999993</v>
      </c>
      <c r="X34" s="28">
        <f>MAX(H34,J34,L34,N34,P34,R34,T34,V34)-MIN(H34,J34,L34,N34,P34,R34,T34,V34)</f>
        <v>1.9999999999999574E-2</v>
      </c>
      <c r="Y34" s="28">
        <f>AVERAGE(G34,I34,K34,M34,O34,Q34,S34,U34)</f>
        <v>7.0133333333333328</v>
      </c>
      <c r="Z34" s="28">
        <f>AVERAGE(H34,J34,L34,N34,P34,R34,T34,V34)</f>
        <v>9.57</v>
      </c>
      <c r="AA34" s="28">
        <f>Z34+0.5</f>
        <v>10.07</v>
      </c>
    </row>
    <row r="35" spans="1:27" ht="15" customHeight="1">
      <c r="A35" s="36"/>
      <c r="B35" s="26">
        <v>15</v>
      </c>
      <c r="C35" s="26">
        <v>10</v>
      </c>
      <c r="D35" s="26">
        <v>870</v>
      </c>
      <c r="E35" s="26">
        <v>13</v>
      </c>
      <c r="F35" s="26" t="s">
        <v>7</v>
      </c>
      <c r="G35" s="27"/>
      <c r="H35" s="27"/>
      <c r="I35" s="27"/>
      <c r="J35" s="27"/>
      <c r="K35" s="27">
        <v>3.6</v>
      </c>
      <c r="L35" s="27"/>
      <c r="M35" s="27">
        <v>5.0999999999999996</v>
      </c>
      <c r="N35" s="27">
        <v>7.1</v>
      </c>
      <c r="O35" s="27"/>
      <c r="P35" s="27"/>
      <c r="Q35" s="27">
        <v>2.59</v>
      </c>
      <c r="R35" s="27">
        <v>5.09</v>
      </c>
      <c r="S35" s="27"/>
      <c r="T35" s="27"/>
      <c r="U35" s="27"/>
      <c r="V35" s="27"/>
      <c r="W35" s="28">
        <f t="shared" ref="W35:W37" si="15">MAX(G35,I35,K35,M35,O35,Q35,S35,U35)-MIN(G35,I35,K35,M35,O35,Q35,S35,U35)</f>
        <v>2.5099999999999998</v>
      </c>
      <c r="X35" s="28">
        <f t="shared" ref="X35:X36" si="16">MAX(H35,J35,L35,N35,P35,R35,T35,V35)-MIN(H35,J35,L35,N35,P35,R35,T35,V35)</f>
        <v>2.0099999999999998</v>
      </c>
      <c r="Y35" s="28">
        <f t="shared" ref="Y35:Y37" si="17">AVERAGE(G35,I35,K35,M35,O35,Q35,S35,U35)</f>
        <v>3.7633333333333332</v>
      </c>
      <c r="Z35" s="28">
        <f t="shared" ref="Z35:Z36" si="18">AVERAGE(H35,J35,L35,N35,P35,R35,T35,V35)</f>
        <v>6.0949999999999998</v>
      </c>
      <c r="AA35" s="28">
        <f t="shared" ref="AA35" si="19">Z35+0.5</f>
        <v>6.5949999999999998</v>
      </c>
    </row>
    <row r="36" spans="1:27" ht="15" customHeight="1">
      <c r="A36" s="36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/>
      <c r="M36" s="27">
        <v>11.47</v>
      </c>
      <c r="N36" s="27">
        <v>13.47</v>
      </c>
      <c r="O36" s="27">
        <v>11</v>
      </c>
      <c r="P36" s="27">
        <v>13.5</v>
      </c>
      <c r="Q36" s="27">
        <v>10.7</v>
      </c>
      <c r="R36" s="27">
        <v>13.2</v>
      </c>
      <c r="S36" s="27"/>
      <c r="T36" s="27"/>
      <c r="U36" s="27"/>
      <c r="V36" s="27"/>
      <c r="W36" s="28">
        <f t="shared" si="15"/>
        <v>1.5700000000000003</v>
      </c>
      <c r="X36" s="28">
        <f t="shared" si="16"/>
        <v>0.30000000000000071</v>
      </c>
      <c r="Y36" s="28">
        <f t="shared" si="17"/>
        <v>10.767500000000002</v>
      </c>
      <c r="Z36" s="28">
        <f t="shared" si="18"/>
        <v>13.39</v>
      </c>
      <c r="AA36" s="28">
        <f>Z36+0.8</f>
        <v>14.190000000000001</v>
      </c>
    </row>
    <row r="37" spans="1:27" ht="15" customHeight="1">
      <c r="A37" s="36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/>
      <c r="M37" s="27">
        <v>9.24</v>
      </c>
      <c r="N37" s="27">
        <v>11.24</v>
      </c>
      <c r="O37" s="27">
        <v>8.1</v>
      </c>
      <c r="P37" s="27">
        <v>10.6</v>
      </c>
      <c r="Q37" s="27">
        <v>7.89</v>
      </c>
      <c r="R37" s="27">
        <v>10.39</v>
      </c>
      <c r="S37" s="27"/>
      <c r="T37" s="27"/>
      <c r="U37" s="27"/>
      <c r="V37" s="27"/>
      <c r="W37" s="28">
        <f t="shared" si="15"/>
        <v>2.04</v>
      </c>
      <c r="X37" s="28">
        <f>MAX(H37,J37,L37,N37,P37,R37,T37,V37)-MIN(H37,J37,L37,N37,P37,R37,T37,V37)</f>
        <v>0.84999999999999964</v>
      </c>
      <c r="Y37" s="28">
        <f t="shared" si="17"/>
        <v>8.1074999999999999</v>
      </c>
      <c r="Z37" s="28">
        <f>AVERAGE(H37,J37,L37,N37,P37,R37,T37,V37)</f>
        <v>10.743333333333334</v>
      </c>
      <c r="AA37" s="28">
        <f>Z37+0.8</f>
        <v>11.543333333333335</v>
      </c>
    </row>
    <row r="38" spans="1:27" ht="15" customHeight="1">
      <c r="A38" s="36"/>
      <c r="B38" s="26">
        <v>30</v>
      </c>
      <c r="C38" s="26">
        <v>40</v>
      </c>
      <c r="D38" s="26">
        <v>1667</v>
      </c>
      <c r="E38" s="26">
        <v>13</v>
      </c>
      <c r="F38" s="26" t="s">
        <v>6</v>
      </c>
      <c r="G38" s="27">
        <v>7.2</v>
      </c>
      <c r="H38" s="27"/>
      <c r="I38" s="27"/>
      <c r="J38" s="27"/>
      <c r="K38" s="27">
        <v>6.5</v>
      </c>
      <c r="L38" s="27"/>
      <c r="M38" s="27">
        <v>8.11</v>
      </c>
      <c r="N38" s="27">
        <v>10.11</v>
      </c>
      <c r="O38" s="27"/>
      <c r="P38" s="27"/>
      <c r="Q38" s="27">
        <v>7.05</v>
      </c>
      <c r="R38" s="27">
        <v>9.5500000000000007</v>
      </c>
      <c r="S38" s="27"/>
      <c r="T38" s="27"/>
      <c r="U38" s="27"/>
      <c r="V38" s="27"/>
      <c r="W38" s="28">
        <f>MAX(G38,I38,K38,M38,O38,Q38,S38,U38)-MIN(G38,I38,K38,M38,O38,Q38,S38,U38)</f>
        <v>1.6099999999999994</v>
      </c>
      <c r="X38" s="28">
        <f>MAX(H38,J38,L38,N38,P38,R38,T38,V38)-MIN(H38,J38,L38,N38,P38,R38,T38,V38)</f>
        <v>0.55999999999999872</v>
      </c>
      <c r="Y38" s="28">
        <f>AVERAGE(G38,I38,K38,M38,O38,Q38,S38,U38)</f>
        <v>7.2149999999999999</v>
      </c>
      <c r="Z38" s="28">
        <f>AVERAGE(H38,J38,L38,N38,P38,R38,T38,V38)</f>
        <v>9.83</v>
      </c>
      <c r="AA38" s="28">
        <f>Z38+0.5</f>
        <v>10.33</v>
      </c>
    </row>
    <row r="39" spans="1:27" ht="15" customHeight="1">
      <c r="A39" s="36"/>
      <c r="B39" s="26">
        <v>30</v>
      </c>
      <c r="C39" s="26">
        <v>40</v>
      </c>
      <c r="D39" s="26">
        <v>1667</v>
      </c>
      <c r="E39" s="26">
        <v>13</v>
      </c>
      <c r="F39" s="26" t="s">
        <v>7</v>
      </c>
      <c r="G39" s="27">
        <v>4.4000000000000004</v>
      </c>
      <c r="H39" s="27"/>
      <c r="I39" s="27"/>
      <c r="J39" s="27"/>
      <c r="K39" s="27">
        <v>3.6</v>
      </c>
      <c r="L39" s="27"/>
      <c r="M39" s="27">
        <v>5.68</v>
      </c>
      <c r="N39" s="27">
        <v>7.68</v>
      </c>
      <c r="O39" s="27"/>
      <c r="P39" s="27"/>
      <c r="Q39" s="27">
        <v>3.04</v>
      </c>
      <c r="R39" s="27">
        <v>5.54</v>
      </c>
      <c r="S39" s="27"/>
      <c r="T39" s="27"/>
      <c r="U39" s="27"/>
      <c r="V39" s="27"/>
      <c r="W39" s="28">
        <f t="shared" ref="W39:W41" si="20">MAX(G39,I39,K39,M39,O39,Q39,S39,U39)-MIN(G39,I39,K39,M39,O39,Q39,S39,U39)</f>
        <v>2.6399999999999997</v>
      </c>
      <c r="X39" s="28">
        <f t="shared" ref="X39:X40" si="21">MAX(H39,J39,L39,N39,P39,R39,T39,V39)-MIN(H39,J39,L39,N39,P39,R39,T39,V39)</f>
        <v>2.1399999999999997</v>
      </c>
      <c r="Y39" s="28">
        <f t="shared" ref="Y39:Y41" si="22">AVERAGE(G39,I39,K39,M39,O39,Q39,S39,U39)</f>
        <v>4.18</v>
      </c>
      <c r="Z39" s="28">
        <f t="shared" ref="Z39:Z40" si="23">AVERAGE(H39,J39,L39,N39,P39,R39,T39,V39)</f>
        <v>6.6099999999999994</v>
      </c>
      <c r="AA39" s="28">
        <f t="shared" ref="AA39" si="24">Z39+0.5</f>
        <v>7.1099999999999994</v>
      </c>
    </row>
    <row r="40" spans="1:27" ht="15" customHeight="1">
      <c r="A40" s="36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/>
      <c r="I40" s="27"/>
      <c r="J40" s="27"/>
      <c r="K40" s="27">
        <v>9.5</v>
      </c>
      <c r="L40" s="27"/>
      <c r="M40" s="27">
        <v>11.9</v>
      </c>
      <c r="N40" s="27">
        <v>13.9</v>
      </c>
      <c r="O40" s="27">
        <v>11</v>
      </c>
      <c r="P40" s="27">
        <v>13.5</v>
      </c>
      <c r="Q40" s="27">
        <v>10.19</v>
      </c>
      <c r="R40" s="27">
        <v>12.69</v>
      </c>
      <c r="S40" s="27"/>
      <c r="T40" s="27"/>
      <c r="U40" s="27"/>
      <c r="V40" s="27"/>
      <c r="W40" s="28">
        <f t="shared" si="20"/>
        <v>2.4000000000000004</v>
      </c>
      <c r="X40" s="28">
        <f t="shared" si="21"/>
        <v>1.2100000000000009</v>
      </c>
      <c r="Y40" s="28">
        <f t="shared" si="22"/>
        <v>10.558</v>
      </c>
      <c r="Z40" s="28">
        <f t="shared" si="23"/>
        <v>13.363333333333332</v>
      </c>
      <c r="AA40" s="28">
        <f>Z40+0.8</f>
        <v>14.163333333333332</v>
      </c>
    </row>
    <row r="41" spans="1:27" ht="15" customHeight="1">
      <c r="A41" s="37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/>
      <c r="I41" s="27"/>
      <c r="J41" s="27"/>
      <c r="K41" s="27">
        <v>6.7</v>
      </c>
      <c r="L41" s="27"/>
      <c r="M41" s="27">
        <v>10.01</v>
      </c>
      <c r="N41" s="27">
        <v>12.01</v>
      </c>
      <c r="O41" s="27">
        <v>8.1</v>
      </c>
      <c r="P41" s="27">
        <v>10.6</v>
      </c>
      <c r="Q41" s="27">
        <v>7.71</v>
      </c>
      <c r="R41" s="27">
        <v>10.210000000000001</v>
      </c>
      <c r="S41" s="27"/>
      <c r="T41" s="27"/>
      <c r="U41" s="27"/>
      <c r="V41" s="27"/>
      <c r="W41" s="28">
        <f t="shared" si="20"/>
        <v>3.3099999999999996</v>
      </c>
      <c r="X41" s="28">
        <f>MAX(H41,J41,L41,N41,P41,R41,T41,V41)-MIN(H41,J41,L41,N41,P41,R41,T41,V41)</f>
        <v>1.7999999999999989</v>
      </c>
      <c r="Y41" s="28">
        <f t="shared" si="22"/>
        <v>7.9640000000000004</v>
      </c>
      <c r="Z41" s="28">
        <f>AVERAGE(H41,J41,L41,N41,P41,R41,T41,V41)</f>
        <v>10.94</v>
      </c>
      <c r="AA41" s="28">
        <f>Z41+0.8</f>
        <v>11.74</v>
      </c>
    </row>
  </sheetData>
  <mergeCells count="85">
    <mergeCell ref="I2:J2"/>
    <mergeCell ref="I12:J12"/>
    <mergeCell ref="I22:J22"/>
    <mergeCell ref="W2:X2"/>
    <mergeCell ref="Y2:Z2"/>
    <mergeCell ref="U2:V2"/>
    <mergeCell ref="Q2:R2"/>
    <mergeCell ref="S2:T2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</mergeCells>
  <phoneticPr fontId="11" type="noConversion"/>
  <conditionalFormatting sqref="W4:W7 W14:W17 W24:W27 W34:W41">
    <cfRule type="cellIs" dxfId="20" priority="123" operator="greaterThan">
      <formula>2.5</formula>
    </cfRule>
  </conditionalFormatting>
  <conditionalFormatting sqref="G4 I4 K4 M4 O4 Q4 S4 U4">
    <cfRule type="expression" dxfId="19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8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7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6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5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4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3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2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11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10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9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8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7" priority="8">
      <formula>AND($W$34&gt;2.5,OR(G34=MAX($G$34,$I$34,$K$34,$M$34,$O$34,$Q$34,$S$34,$U$34),G34=MIN($G$34,$I$34,$K$34,$M$34,$O$34,$Q$34,$S$34,$U$34)))</formula>
    </cfRule>
  </conditionalFormatting>
  <conditionalFormatting sqref="G35 I35 K35 M35 O35 Q35 S35 U35">
    <cfRule type="expression" dxfId="6" priority="7">
      <formula>AND($W$35&gt;2.5,OR(G35=MAX($G$35,$I$35,$K$35,$M$35,$O$35,$Q$35,$S$35,$U$35),G35=MIN($G$35,$I$35,$K$35,$M$35,$O$35,$Q$35,$S$35,$U$35)))</formula>
    </cfRule>
  </conditionalFormatting>
  <conditionalFormatting sqref="G36 I36 K36 M36 O36 Q36 S36 U36">
    <cfRule type="expression" dxfId="5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4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3" priority="4">
      <formula>AND($W$38&gt;2.5,OR(G38=MAX($G$38,$I$38,$K$38,$M$38,$O$38,$Q$38,$S$38,$U$38),G38=MIN($G$38,$I$38,$K$38,$M$38,$O$38,$Q$38,$S$38,$U$38)))</formula>
    </cfRule>
  </conditionalFormatting>
  <conditionalFormatting sqref="G39 I39 K39 M39 O39 Q39 S39 U39">
    <cfRule type="expression" dxfId="2" priority="3">
      <formula>AND($W$39&gt;2.5,OR(G39=MAX($G$39,$I$39,$K$39,$M$39,$O$39,$Q$39,$S$39,$U$39),G39=MIN($G$39,$I$39,$K$39,$M$39,$O$39,$Q$39,$S$39,$U$39)))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C2678-F79B-47DB-BB99-CED8B746679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Chu-Hsiang Huang</cp:lastModifiedBy>
  <dcterms:created xsi:type="dcterms:W3CDTF">2019-02-06T14:51:13Z</dcterms:created>
  <dcterms:modified xsi:type="dcterms:W3CDTF">2020-11-05T00:32:30Z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(3)R7kDUOstA53uT3lCtojoltbzgVx171l6mFZpaA1SZpfWyp4CIph/vLzIpGz51f4t8bqNJymr
ECxAK0fEj4X/xSHzJx8yTg/SkADnMJrmTKic+PKOk3B2/Z7AHJWigyynX8QlKxjkU1DqPsHk
D8fSoQ+e7rNsYLOmgBJ2ROeMYFZCekFfVh7Qr5qC3g9V9/sesoYoHNRmfmGW8sC/lYB5NAJx
XcKj6Ly5kCmDIFJiTB</vt:lpwstr>
  </property>
  <property fmtid="{D5CDD505-2E9C-101B-9397-08002B2CF9AE}" pid="5" name="_2015_ms_pID_7253431">
    <vt:lpwstr>aWsSMQv0ASqhagk03aW1PUjZtkpS2E2O5dSnz/ZMEvGfVH/cPlC1lc
C5Q65YT0CJCenxrFDh8zAGJDdzmnSGGKQgHyJVV4yG0uj5CouPgSj1Z8MUXatWkDW1YcEnpr
nVZ8oMeyuKxgUevrNAsyEhlRTG3dWOKUTsFI2l6UPAeQAo4Lk1qPcgn8jpFLzL9+CJjajxAF
xDmhirG5un4ctKLsSsFtWz6BT+aDf4Mu/6Zj</vt:lpwstr>
  </property>
  <property fmtid="{D5CDD505-2E9C-101B-9397-08002B2CF9AE}" pid="6" name="_2015_ms_pID_7253432">
    <vt:lpwstr>hUENEGs4ViWYPOsYPXY6/4k=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