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kazues\OneDrive - Ericsson AB\3GPP\RAN4_97_eMeeting\Drafts\Summary\[97e][326] NR_HST_Demod_UE\Simulation results summary\"/>
    </mc:Choice>
  </mc:AlternateContent>
  <xr:revisionPtr revIDLastSave="4" documentId="11_9DB48EA0D17E01A301573D162E574875765E3205" xr6:coauthVersionLast="45" xr6:coauthVersionMax="45" xr10:uidLastSave="{F49ADEDE-FAF9-42E1-80E7-E8E439D2D5EB}"/>
  <bookViews>
    <workbookView xWindow="0" yWindow="288" windowWidth="20496" windowHeight="11808" tabRatio="902" activeTab="1" xr2:uid="{00000000-000D-0000-FFFF-FFFF00000000}"/>
  </bookViews>
  <sheets>
    <sheet name="Cover" sheetId="6" r:id="rId1"/>
    <sheet name="performance requirements" sheetId="30" r:id="rId2"/>
  </sheets>
  <definedNames>
    <definedName name="Title" localSheetId="0">Cover!$B$2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1" i="30" l="1"/>
  <c r="AA41" i="30" s="1"/>
  <c r="Y41" i="30"/>
  <c r="X41" i="30"/>
  <c r="W41" i="30"/>
  <c r="Z40" i="30"/>
  <c r="AA40" i="30" s="1"/>
  <c r="Y40" i="30"/>
  <c r="X40" i="30"/>
  <c r="W40" i="30"/>
  <c r="Z39" i="30"/>
  <c r="AA39" i="30" s="1"/>
  <c r="Y39" i="30"/>
  <c r="X39" i="30"/>
  <c r="W39" i="30"/>
  <c r="Z38" i="30"/>
  <c r="AA38" i="30" s="1"/>
  <c r="Y38" i="30"/>
  <c r="X38" i="30"/>
  <c r="W38" i="30"/>
  <c r="Z37" i="30"/>
  <c r="AA37" i="30" s="1"/>
  <c r="Y37" i="30"/>
  <c r="X37" i="30"/>
  <c r="W37" i="30"/>
  <c r="Z36" i="30"/>
  <c r="AA36" i="30" s="1"/>
  <c r="Y36" i="30"/>
  <c r="X36" i="30"/>
  <c r="W36" i="30"/>
  <c r="Z35" i="30"/>
  <c r="AA35" i="30" s="1"/>
  <c r="Y35" i="30"/>
  <c r="X35" i="30"/>
  <c r="W35" i="30"/>
  <c r="Z34" i="30"/>
  <c r="AA34" i="30" s="1"/>
  <c r="Y34" i="30"/>
  <c r="X34" i="30"/>
  <c r="W34" i="30"/>
  <c r="W17" i="30" l="1"/>
  <c r="Z27" i="30" l="1"/>
  <c r="Y27" i="30"/>
  <c r="Z26" i="30"/>
  <c r="Y26" i="30"/>
  <c r="Z25" i="30"/>
  <c r="Y25" i="30"/>
  <c r="Z24" i="30"/>
  <c r="Y24" i="30"/>
  <c r="X27" i="30"/>
  <c r="W25" i="30"/>
  <c r="X25" i="30"/>
  <c r="W26" i="30"/>
  <c r="X26" i="30"/>
  <c r="W27" i="30"/>
  <c r="X24" i="30"/>
  <c r="W24" i="30"/>
  <c r="Z16" i="30"/>
  <c r="Y16" i="30"/>
  <c r="Y15" i="30"/>
  <c r="Z15" i="30"/>
  <c r="Y17" i="30"/>
  <c r="Z17" i="30"/>
  <c r="Z14" i="30"/>
  <c r="Y14" i="30"/>
  <c r="X15" i="30"/>
  <c r="W15" i="30"/>
  <c r="W16" i="30"/>
  <c r="X16" i="30"/>
  <c r="X17" i="30"/>
  <c r="X14" i="30"/>
  <c r="W14" i="30"/>
  <c r="Z5" i="30"/>
  <c r="Z4" i="30"/>
  <c r="Z6" i="30"/>
  <c r="Z7" i="30"/>
  <c r="Y7" i="30"/>
  <c r="Y5" i="30"/>
  <c r="Y6" i="30"/>
  <c r="X5" i="30"/>
  <c r="X6" i="30"/>
  <c r="X7" i="30"/>
  <c r="W5" i="30"/>
  <c r="W6" i="30"/>
  <c r="W7" i="30"/>
  <c r="Y4" i="30"/>
  <c r="X4" i="30"/>
  <c r="W4" i="30"/>
  <c r="AA27" i="30" l="1"/>
  <c r="AA26" i="30"/>
  <c r="AA25" i="30"/>
  <c r="AA24" i="30"/>
  <c r="AA17" i="30"/>
  <c r="AA16" i="30"/>
  <c r="AA15" i="30"/>
  <c r="AA14" i="30"/>
  <c r="AA4" i="30" l="1"/>
  <c r="AA5" i="30"/>
  <c r="AA6" i="30"/>
  <c r="AA7" i="30"/>
</calcChain>
</file>

<file path=xl/sharedStrings.xml><?xml version="1.0" encoding="utf-8"?>
<sst xmlns="http://schemas.openxmlformats.org/spreadsheetml/2006/main" count="179" uniqueCount="40">
  <si>
    <t>Ideal</t>
  </si>
  <si>
    <t>Impairment</t>
  </si>
  <si>
    <t>CMCC</t>
    <phoneticPr fontId="11" type="noConversion"/>
  </si>
  <si>
    <t>Intel</t>
    <phoneticPr fontId="8" type="noConversion"/>
  </si>
  <si>
    <t>Source: Huawei, HiSilicon</t>
    <phoneticPr fontId="8" type="noConversion"/>
  </si>
  <si>
    <t>Maximum Doppler shift[Hz]</t>
    <phoneticPr fontId="11" type="noConversion"/>
  </si>
  <si>
    <t>2x2</t>
    <phoneticPr fontId="8" type="noConversion"/>
  </si>
  <si>
    <t>2x4</t>
    <phoneticPr fontId="8" type="noConversion"/>
  </si>
  <si>
    <t>38.101-4 req</t>
    <phoneticPr fontId="11" type="noConversion"/>
  </si>
  <si>
    <t>SPAN</t>
    <phoneticPr fontId="8" type="noConversion"/>
  </si>
  <si>
    <t>Average</t>
    <phoneticPr fontId="8" type="noConversion"/>
  </si>
  <si>
    <t>Huawei</t>
    <phoneticPr fontId="8" type="noConversion"/>
  </si>
  <si>
    <t>Qualcomm</t>
    <phoneticPr fontId="8" type="noConversion"/>
  </si>
  <si>
    <t>Ericsson</t>
    <phoneticPr fontId="8" type="noConversion"/>
  </si>
  <si>
    <t>Vivo</t>
    <phoneticPr fontId="8" type="noConversion"/>
  </si>
  <si>
    <t>Antenna configuration</t>
    <phoneticPr fontId="11" type="noConversion"/>
  </si>
  <si>
    <t>CBW
[MHz]</t>
    <phoneticPr fontId="11" type="noConversion"/>
  </si>
  <si>
    <t>SCS
[kHz]</t>
    <phoneticPr fontId="11" type="noConversion"/>
  </si>
  <si>
    <t>Propagation
condition</t>
    <phoneticPr fontId="11" type="noConversion"/>
  </si>
  <si>
    <t>1x2</t>
    <phoneticPr fontId="8" type="noConversion"/>
  </si>
  <si>
    <t>1x4</t>
    <phoneticPr fontId="8" type="noConversion"/>
  </si>
  <si>
    <t>CBW
[MHz]</t>
    <phoneticPr fontId="11" type="noConversion"/>
  </si>
  <si>
    <t>Maximum Doppler shift[Hz]</t>
    <phoneticPr fontId="11" type="noConversion"/>
  </si>
  <si>
    <t>Single-tap</t>
    <phoneticPr fontId="11" type="noConversion"/>
  </si>
  <si>
    <t>Multi-path fading</t>
    <phoneticPr fontId="11" type="noConversion"/>
  </si>
  <si>
    <t>Maximum Doppler shift[Hz]</t>
    <phoneticPr fontId="11" type="noConversion"/>
  </si>
  <si>
    <t>SFN</t>
    <phoneticPr fontId="11" type="noConversion"/>
  </si>
  <si>
    <t>Multi-path fading</t>
    <phoneticPr fontId="11" type="noConversion"/>
  </si>
  <si>
    <t>Single-tap</t>
    <phoneticPr fontId="11" type="noConversion"/>
  </si>
  <si>
    <t>SFN</t>
    <phoneticPr fontId="8" type="noConversion"/>
  </si>
  <si>
    <r>
      <rPr>
        <b/>
        <sz val="14"/>
        <rFont val="Times New Roman"/>
        <family val="1"/>
      </rPr>
      <t>Document for:</t>
    </r>
    <r>
      <rPr>
        <sz val="14"/>
        <rFont val="Times New Roman"/>
        <family val="1"/>
      </rPr>
      <t xml:space="preserve"> Information</t>
    </r>
  </si>
  <si>
    <r>
      <rPr>
        <b/>
        <sz val="14"/>
        <rFont val="Times New Roman"/>
        <family val="1"/>
      </rPr>
      <t>Title:</t>
    </r>
    <r>
      <rPr>
        <sz val="14"/>
        <rFont val="Times New Roman"/>
        <family val="1"/>
      </rPr>
      <t xml:space="preserve"> Summary of ideal and impairment results for NR HST demodulation requirements</t>
    </r>
    <phoneticPr fontId="8" type="noConversion"/>
  </si>
  <si>
    <t>Samsung</t>
    <phoneticPr fontId="8" type="noConversion"/>
  </si>
  <si>
    <t>DOCOMO</t>
    <phoneticPr fontId="11" type="noConversion"/>
  </si>
  <si>
    <t>Electronic Meeting,  2 - 13 Nov, 2020</t>
    <phoneticPr fontId="8" type="noConversion"/>
  </si>
  <si>
    <t>DPS</t>
    <phoneticPr fontId="11" type="noConversion"/>
  </si>
  <si>
    <t>MCS</t>
    <phoneticPr fontId="11" type="noConversion"/>
  </si>
  <si>
    <t>3GPP TSG-RAN WG4 Meeting #97-e</t>
    <phoneticPr fontId="8" type="noConversion"/>
  </si>
  <si>
    <t>Agenda: 7.15.3.1</t>
    <phoneticPr fontId="8" type="noConversion"/>
  </si>
  <si>
    <t>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</si>
</sst>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 "/>
    <numFmt numFmtId="165" formatCode="0.00_);[Red]\(0.0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Calibri"/>
      <family val="3"/>
      <charset val="129"/>
      <scheme val="minor"/>
    </font>
    <font>
      <sz val="9"/>
      <name val="Calibri"/>
      <family val="3"/>
      <charset val="134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3"/>
      <charset val="129"/>
      <scheme val="minor"/>
    </font>
    <font>
      <sz val="9"/>
      <name val="Calibri"/>
      <family val="2"/>
      <charset val="134"/>
      <scheme val="minor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trike/>
      <sz val="10"/>
      <color theme="0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1" fillId="0" borderId="0" xfId="4">
      <alignment vertical="center"/>
    </xf>
    <xf numFmtId="0" fontId="9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1" fillId="0" borderId="0" xfId="4" applyAlignment="1">
      <alignment vertical="center"/>
    </xf>
    <xf numFmtId="0" fontId="3" fillId="0" borderId="0" xfId="2" applyFont="1">
      <alignment vertical="center"/>
    </xf>
    <xf numFmtId="0" fontId="2" fillId="0" borderId="0" xfId="4" applyFont="1" applyFill="1" applyAlignment="1">
      <alignment vertical="center"/>
    </xf>
    <xf numFmtId="0" fontId="16" fillId="3" borderId="11" xfId="4" applyFont="1" applyFill="1" applyBorder="1" applyAlignment="1">
      <alignment vertical="center"/>
    </xf>
    <xf numFmtId="0" fontId="16" fillId="3" borderId="0" xfId="4" applyFont="1" applyFill="1" applyBorder="1" applyAlignment="1">
      <alignment vertical="center"/>
    </xf>
    <xf numFmtId="0" fontId="14" fillId="3" borderId="12" xfId="4" applyFont="1" applyFill="1" applyBorder="1" applyAlignment="1">
      <alignment vertical="center"/>
    </xf>
    <xf numFmtId="0" fontId="15" fillId="3" borderId="11" xfId="4" applyFont="1" applyFill="1" applyBorder="1" applyAlignment="1">
      <alignment vertical="center"/>
    </xf>
    <xf numFmtId="0" fontId="15" fillId="3" borderId="0" xfId="4" applyFont="1" applyFill="1" applyBorder="1" applyAlignment="1">
      <alignment vertical="center"/>
    </xf>
    <xf numFmtId="0" fontId="13" fillId="3" borderId="11" xfId="4" applyFont="1" applyFill="1" applyBorder="1" applyAlignment="1">
      <alignment vertical="center"/>
    </xf>
    <xf numFmtId="0" fontId="14" fillId="3" borderId="0" xfId="4" applyFont="1" applyFill="1" applyBorder="1" applyAlignment="1">
      <alignment vertical="center"/>
    </xf>
    <xf numFmtId="0" fontId="16" fillId="3" borderId="9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4" fillId="3" borderId="2" xfId="4" applyFont="1" applyFill="1" applyBorder="1" applyAlignment="1">
      <alignment vertical="center"/>
    </xf>
    <xf numFmtId="0" fontId="14" fillId="3" borderId="10" xfId="4" applyFont="1" applyFill="1" applyBorder="1" applyAlignment="1">
      <alignment vertical="center"/>
    </xf>
    <xf numFmtId="0" fontId="14" fillId="3" borderId="11" xfId="4" applyFont="1" applyFill="1" applyBorder="1" applyAlignment="1">
      <alignment vertical="center"/>
    </xf>
    <xf numFmtId="0" fontId="13" fillId="3" borderId="0" xfId="4" applyFont="1" applyFill="1" applyBorder="1" applyAlignment="1">
      <alignment vertical="center"/>
    </xf>
    <xf numFmtId="0" fontId="13" fillId="3" borderId="12" xfId="4" applyFont="1" applyFill="1" applyBorder="1" applyAlignment="1">
      <alignment vertical="center"/>
    </xf>
    <xf numFmtId="0" fontId="13" fillId="3" borderId="6" xfId="4" applyFont="1" applyFill="1" applyBorder="1" applyAlignment="1">
      <alignment vertical="center"/>
    </xf>
    <xf numFmtId="0" fontId="13" fillId="3" borderId="7" xfId="4" applyFont="1" applyFill="1" applyBorder="1" applyAlignment="1">
      <alignment vertical="center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165" fontId="17" fillId="0" borderId="1" xfId="0" applyNumberFormat="1" applyFont="1" applyFill="1" applyBorder="1" applyAlignment="1" applyProtection="1">
      <alignment horizontal="center" vertical="center" wrapText="1"/>
    </xf>
    <xf numFmtId="164" fontId="17" fillId="0" borderId="1" xfId="0" applyNumberFormat="1" applyFont="1" applyBorder="1" applyAlignment="1" applyProtection="1">
      <alignment horizontal="center" vertical="center" wrapText="1"/>
    </xf>
    <xf numFmtId="0" fontId="13" fillId="0" borderId="7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0" fontId="14" fillId="3" borderId="12" xfId="4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1" xr:uid="{00000000-0005-0000-0000-000000000000}"/>
    <cellStyle name="표준 2" xfId="3" xr:uid="{00000000-0005-0000-0000-000004000000}"/>
    <cellStyle name="常规 2" xfId="2" xr:uid="{00000000-0005-0000-0000-000002000000}"/>
    <cellStyle name="常规 3" xfId="4" xr:uid="{00000000-0005-0000-0000-000003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K17"/>
  <sheetViews>
    <sheetView zoomScaleNormal="100" workbookViewId="0">
      <selection activeCell="I2" sqref="I2:J2"/>
    </sheetView>
  </sheetViews>
  <sheetFormatPr defaultColWidth="10" defaultRowHeight="37.5" customHeight="1"/>
  <sheetData>
    <row r="1" spans="2:11" ht="37.5" customHeight="1">
      <c r="B1" s="1"/>
      <c r="C1" s="1"/>
      <c r="D1" s="2"/>
      <c r="E1" s="1"/>
      <c r="F1" s="1"/>
      <c r="G1" s="1"/>
      <c r="H1" s="1"/>
      <c r="I1" s="1"/>
      <c r="J1" s="1"/>
      <c r="K1" s="1"/>
    </row>
    <row r="2" spans="2:11" ht="37.5" customHeight="1">
      <c r="B2" s="22" t="s">
        <v>37</v>
      </c>
      <c r="C2" s="23"/>
      <c r="D2" s="23"/>
      <c r="E2" s="23"/>
      <c r="F2" s="23"/>
      <c r="G2" s="23"/>
      <c r="H2" s="23"/>
      <c r="I2" s="32">
        <v>2015602</v>
      </c>
      <c r="J2" s="33"/>
      <c r="K2" s="3"/>
    </row>
    <row r="3" spans="2:11" ht="37.5" customHeight="1">
      <c r="B3" s="13" t="s">
        <v>34</v>
      </c>
      <c r="C3" s="20"/>
      <c r="D3" s="20"/>
      <c r="E3" s="20"/>
      <c r="F3" s="20"/>
      <c r="G3" s="20"/>
      <c r="H3" s="20"/>
      <c r="I3" s="20"/>
      <c r="J3" s="21"/>
      <c r="K3" s="3"/>
    </row>
    <row r="4" spans="2:11" ht="37.5" customHeight="1">
      <c r="B4" s="19"/>
      <c r="C4" s="14"/>
      <c r="D4" s="14"/>
      <c r="E4" s="14"/>
      <c r="F4" s="14"/>
      <c r="G4" s="14"/>
      <c r="H4" s="14"/>
      <c r="I4" s="14"/>
      <c r="J4" s="10"/>
      <c r="K4" s="5"/>
    </row>
    <row r="5" spans="2:11" ht="37.5" customHeight="1">
      <c r="B5" s="11" t="s">
        <v>4</v>
      </c>
      <c r="C5" s="12"/>
      <c r="D5" s="12"/>
      <c r="E5" s="12"/>
      <c r="F5" s="12"/>
      <c r="G5" s="12"/>
      <c r="H5" s="12"/>
      <c r="I5" s="34"/>
      <c r="J5" s="34"/>
      <c r="K5" s="5"/>
    </row>
    <row r="6" spans="2:11" ht="37.5" customHeight="1">
      <c r="B6" s="8" t="s">
        <v>31</v>
      </c>
      <c r="C6" s="9"/>
      <c r="D6" s="9"/>
      <c r="E6" s="9"/>
      <c r="F6" s="9"/>
      <c r="G6" s="9"/>
      <c r="H6" s="9"/>
      <c r="I6" s="10"/>
      <c r="J6" s="10"/>
      <c r="K6" s="5"/>
    </row>
    <row r="7" spans="2:11" ht="37.5" customHeight="1">
      <c r="B7" s="13" t="s">
        <v>38</v>
      </c>
      <c r="C7" s="9"/>
      <c r="D7" s="9"/>
      <c r="E7" s="9"/>
      <c r="F7" s="9"/>
      <c r="G7" s="9"/>
      <c r="H7" s="9"/>
      <c r="I7" s="14"/>
      <c r="J7" s="10"/>
      <c r="K7" s="5"/>
    </row>
    <row r="8" spans="2:11" ht="37.5" customHeight="1">
      <c r="B8" s="15" t="s">
        <v>30</v>
      </c>
      <c r="C8" s="16"/>
      <c r="D8" s="16"/>
      <c r="E8" s="16"/>
      <c r="F8" s="16"/>
      <c r="G8" s="16"/>
      <c r="H8" s="16"/>
      <c r="I8" s="17"/>
      <c r="J8" s="18"/>
      <c r="K8" s="5"/>
    </row>
    <row r="9" spans="2:11" ht="37.5" customHeight="1">
      <c r="B9" s="4"/>
      <c r="C9" s="4"/>
      <c r="D9" s="4"/>
      <c r="E9" s="4"/>
      <c r="F9" s="4"/>
      <c r="G9" s="4"/>
      <c r="H9" s="4"/>
      <c r="I9" s="4"/>
      <c r="J9" s="4"/>
      <c r="K9" s="5"/>
    </row>
    <row r="10" spans="2:11" ht="37.5" customHeight="1"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2:11" ht="37.5" customHeight="1">
      <c r="B11" s="2"/>
      <c r="C11" s="4"/>
      <c r="D11" s="4"/>
      <c r="E11" s="4"/>
      <c r="F11" s="4"/>
      <c r="G11" s="4"/>
      <c r="H11" s="4"/>
      <c r="I11" s="4"/>
      <c r="J11" s="4"/>
      <c r="K11" s="5"/>
    </row>
    <row r="12" spans="2:11" ht="37.5" customHeight="1">
      <c r="B12" s="7"/>
      <c r="C12" s="4"/>
      <c r="D12" s="4"/>
      <c r="E12" s="4"/>
      <c r="F12" s="4"/>
      <c r="G12" s="4"/>
      <c r="H12" s="4"/>
      <c r="I12" s="4"/>
      <c r="J12" s="4"/>
      <c r="K12" s="5"/>
    </row>
    <row r="13" spans="2:11" ht="37.5" customHeight="1">
      <c r="B13" s="7"/>
      <c r="C13" s="6"/>
      <c r="D13" s="6"/>
      <c r="E13" s="6"/>
      <c r="F13" s="6"/>
      <c r="G13" s="6"/>
      <c r="H13" s="6"/>
      <c r="I13" s="6"/>
      <c r="J13" s="6"/>
      <c r="K13" s="1"/>
    </row>
    <row r="14" spans="2:11" ht="37.5" customHeight="1">
      <c r="B14" s="7"/>
      <c r="C14" s="1"/>
      <c r="D14" s="1"/>
      <c r="E14" s="1"/>
      <c r="F14" s="1"/>
      <c r="G14" s="1"/>
      <c r="H14" s="1"/>
      <c r="I14" s="1"/>
      <c r="J14" s="1"/>
      <c r="K14" s="1"/>
    </row>
    <row r="15" spans="2:11" ht="37.5" customHeight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37.5" customHeight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2" ht="37.5" customHeight="1">
      <c r="B17" s="4"/>
    </row>
  </sheetData>
  <mergeCells count="2">
    <mergeCell ref="I2:J2"/>
    <mergeCell ref="I5:J5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showZeros="0" tabSelected="1" topLeftCell="G22" zoomScale="80" zoomScaleNormal="80" workbookViewId="0">
      <selection activeCell="L42" sqref="L42"/>
    </sheetView>
  </sheetViews>
  <sheetFormatPr defaultColWidth="9.33203125" defaultRowHeight="15" customHeight="1"/>
  <cols>
    <col min="1" max="1" width="10.33203125" style="24" customWidth="1"/>
    <col min="2" max="5" width="9.33203125" style="24"/>
    <col min="6" max="6" width="11.33203125" style="24" customWidth="1"/>
    <col min="7" max="27" width="10" style="24" customWidth="1"/>
    <col min="28" max="16384" width="9.33203125" style="24"/>
  </cols>
  <sheetData>
    <row r="1" spans="1:27" ht="37.5" customHeight="1">
      <c r="A1" s="54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30" customHeight="1">
      <c r="A2" s="37" t="s">
        <v>18</v>
      </c>
      <c r="B2" s="37" t="s">
        <v>17</v>
      </c>
      <c r="C2" s="37" t="s">
        <v>16</v>
      </c>
      <c r="D2" s="41" t="s">
        <v>25</v>
      </c>
      <c r="E2" s="42"/>
      <c r="F2" s="37" t="s">
        <v>15</v>
      </c>
      <c r="G2" s="53" t="s">
        <v>2</v>
      </c>
      <c r="H2" s="53"/>
      <c r="I2" s="50" t="s">
        <v>33</v>
      </c>
      <c r="J2" s="51"/>
      <c r="K2" s="50" t="s">
        <v>13</v>
      </c>
      <c r="L2" s="51"/>
      <c r="M2" s="50" t="s">
        <v>11</v>
      </c>
      <c r="N2" s="51"/>
      <c r="O2" s="50" t="s">
        <v>3</v>
      </c>
      <c r="P2" s="51"/>
      <c r="Q2" s="53" t="s">
        <v>12</v>
      </c>
      <c r="R2" s="53"/>
      <c r="S2" s="53" t="s">
        <v>32</v>
      </c>
      <c r="T2" s="53"/>
      <c r="U2" s="53" t="s">
        <v>14</v>
      </c>
      <c r="V2" s="53"/>
      <c r="W2" s="53" t="s">
        <v>9</v>
      </c>
      <c r="X2" s="53"/>
      <c r="Y2" s="53" t="s">
        <v>10</v>
      </c>
      <c r="Z2" s="53"/>
      <c r="AA2" s="37" t="s">
        <v>8</v>
      </c>
    </row>
    <row r="3" spans="1:27" ht="15" customHeight="1">
      <c r="A3" s="37"/>
      <c r="B3" s="37"/>
      <c r="C3" s="37"/>
      <c r="D3" s="43"/>
      <c r="E3" s="44"/>
      <c r="F3" s="37"/>
      <c r="G3" s="25" t="s">
        <v>0</v>
      </c>
      <c r="H3" s="25" t="s">
        <v>1</v>
      </c>
      <c r="I3" s="25" t="s">
        <v>0</v>
      </c>
      <c r="J3" s="25" t="s">
        <v>1</v>
      </c>
      <c r="K3" s="25" t="s">
        <v>0</v>
      </c>
      <c r="L3" s="25" t="s">
        <v>1</v>
      </c>
      <c r="M3" s="25" t="s">
        <v>0</v>
      </c>
      <c r="N3" s="25" t="s">
        <v>1</v>
      </c>
      <c r="O3" s="25" t="s">
        <v>0</v>
      </c>
      <c r="P3" s="25" t="s">
        <v>1</v>
      </c>
      <c r="Q3" s="25" t="s">
        <v>0</v>
      </c>
      <c r="R3" s="25" t="s">
        <v>1</v>
      </c>
      <c r="S3" s="25" t="s">
        <v>0</v>
      </c>
      <c r="T3" s="25" t="s">
        <v>1</v>
      </c>
      <c r="U3" s="25" t="s">
        <v>0</v>
      </c>
      <c r="V3" s="25" t="s">
        <v>1</v>
      </c>
      <c r="W3" s="25" t="s">
        <v>0</v>
      </c>
      <c r="X3" s="25" t="s">
        <v>1</v>
      </c>
      <c r="Y3" s="25" t="s">
        <v>0</v>
      </c>
      <c r="Z3" s="25" t="s">
        <v>1</v>
      </c>
      <c r="AA3" s="37"/>
    </row>
    <row r="4" spans="1:27" ht="15" customHeight="1">
      <c r="A4" s="52" t="s">
        <v>29</v>
      </c>
      <c r="B4" s="26">
        <v>15</v>
      </c>
      <c r="C4" s="26">
        <v>10</v>
      </c>
      <c r="D4" s="35">
        <v>870</v>
      </c>
      <c r="E4" s="36"/>
      <c r="F4" s="26" t="s">
        <v>6</v>
      </c>
      <c r="G4" s="27">
        <v>9</v>
      </c>
      <c r="H4" s="27">
        <v>10.5</v>
      </c>
      <c r="I4" s="27"/>
      <c r="J4" s="27"/>
      <c r="K4" s="27">
        <v>10.4</v>
      </c>
      <c r="L4" s="27">
        <v>12.4</v>
      </c>
      <c r="M4" s="27">
        <v>9.4</v>
      </c>
      <c r="N4" s="27">
        <v>11.4</v>
      </c>
      <c r="O4" s="27">
        <v>9.1</v>
      </c>
      <c r="P4" s="27">
        <v>11.1</v>
      </c>
      <c r="Q4" s="27">
        <v>11.45</v>
      </c>
      <c r="R4" s="27">
        <v>13.95</v>
      </c>
      <c r="S4" s="27">
        <v>10.1</v>
      </c>
      <c r="T4" s="27">
        <v>12.6</v>
      </c>
      <c r="U4" s="27"/>
      <c r="V4" s="27"/>
      <c r="W4" s="28">
        <f>MAX(G4,I4,K4,M4,O4,Q4,S4,U4)-MIN(G4,I4,K4,M4,O4,Q4,S4,U4)</f>
        <v>2.4499999999999993</v>
      </c>
      <c r="X4" s="28">
        <f>MAX(H4,J4,L4,N4,P4,R4,T4,V4)-MIN(H4,J4,L4,N4,P4,R4,T4,V4)</f>
        <v>3.4499999999999993</v>
      </c>
      <c r="Y4" s="28">
        <f>AVERAGE(G4,I4,K4,M4,O4,Q4,S4,U4)</f>
        <v>9.9083333333333332</v>
      </c>
      <c r="Z4" s="28">
        <f>AVERAGE(H4,J4,L4,N4,P4,R4,T4,V4)</f>
        <v>11.991666666666665</v>
      </c>
      <c r="AA4" s="28">
        <f>Z4+1</f>
        <v>12.991666666666665</v>
      </c>
    </row>
    <row r="5" spans="1:27" ht="15" customHeight="1">
      <c r="A5" s="52"/>
      <c r="B5" s="26">
        <v>15</v>
      </c>
      <c r="C5" s="26">
        <v>10</v>
      </c>
      <c r="D5" s="35">
        <v>870</v>
      </c>
      <c r="E5" s="36"/>
      <c r="F5" s="26" t="s">
        <v>7</v>
      </c>
      <c r="G5" s="27">
        <v>6.5</v>
      </c>
      <c r="H5" s="27">
        <v>8</v>
      </c>
      <c r="I5" s="27"/>
      <c r="J5" s="27"/>
      <c r="K5" s="27">
        <v>7.8</v>
      </c>
      <c r="L5" s="27">
        <v>9.8000000000000007</v>
      </c>
      <c r="M5" s="27">
        <v>6.8</v>
      </c>
      <c r="N5" s="27">
        <v>8.8000000000000007</v>
      </c>
      <c r="O5" s="27">
        <v>6.4</v>
      </c>
      <c r="P5" s="27">
        <v>8.4</v>
      </c>
      <c r="Q5" s="27">
        <v>8.84</v>
      </c>
      <c r="R5" s="27">
        <v>11.34</v>
      </c>
      <c r="S5" s="27">
        <v>7.5</v>
      </c>
      <c r="T5" s="27">
        <v>10</v>
      </c>
      <c r="U5" s="27"/>
      <c r="V5" s="27"/>
      <c r="W5" s="28">
        <f>MAX(G5,I5,K5,M5,O5,Q5,S5,U5)-MIN(G5,I5,K5,M5,O5,Q5,S5,U5)</f>
        <v>2.4399999999999995</v>
      </c>
      <c r="X5" s="28">
        <f t="shared" ref="X5:X7" si="0">MAX(H5,J5,L5,N5,P5,R5,T5,V5)-MIN(H5,J5,L5,N5,P5,R5,T5,V5)</f>
        <v>3.34</v>
      </c>
      <c r="Y5" s="28">
        <f t="shared" ref="Y5:Y6" si="1">AVERAGE(G5,I5,K5,M5,O5,Q5,S5,U5)</f>
        <v>7.3066666666666675</v>
      </c>
      <c r="Z5" s="28">
        <f>AVERAGE(H5,J5,L5,N5,P5,R5,T5,V5)</f>
        <v>9.39</v>
      </c>
      <c r="AA5" s="28">
        <f t="shared" ref="AA5:AA7" si="2">Z5+1</f>
        <v>10.39</v>
      </c>
    </row>
    <row r="6" spans="1:27" ht="15" customHeight="1">
      <c r="A6" s="52"/>
      <c r="B6" s="26">
        <v>30</v>
      </c>
      <c r="C6" s="26">
        <v>40</v>
      </c>
      <c r="D6" s="35">
        <v>1667</v>
      </c>
      <c r="E6" s="36"/>
      <c r="F6" s="26" t="s">
        <v>6</v>
      </c>
      <c r="G6" s="27">
        <v>10.3</v>
      </c>
      <c r="H6" s="27">
        <v>11.8</v>
      </c>
      <c r="I6" s="27"/>
      <c r="J6" s="27"/>
      <c r="K6" s="27">
        <v>12</v>
      </c>
      <c r="L6" s="27">
        <v>14</v>
      </c>
      <c r="M6" s="27">
        <v>10.61</v>
      </c>
      <c r="N6" s="27">
        <v>12.61</v>
      </c>
      <c r="O6" s="27">
        <v>9.9</v>
      </c>
      <c r="P6" s="27">
        <v>11.9</v>
      </c>
      <c r="Q6" s="27">
        <v>11.6</v>
      </c>
      <c r="R6" s="27">
        <v>14.1</v>
      </c>
      <c r="S6" s="27">
        <v>12.3</v>
      </c>
      <c r="T6" s="27">
        <v>14.8</v>
      </c>
      <c r="U6" s="27"/>
      <c r="V6" s="27"/>
      <c r="W6" s="28">
        <f t="shared" ref="W6:W7" si="3">MAX(G6,I6,K6,M6,O6,Q6,S6,U6)-MIN(G6,I6,K6,M6,O6,Q6,S6,U6)</f>
        <v>2.4000000000000004</v>
      </c>
      <c r="X6" s="28">
        <f t="shared" si="0"/>
        <v>3</v>
      </c>
      <c r="Y6" s="28">
        <f t="shared" si="1"/>
        <v>11.118333333333332</v>
      </c>
      <c r="Z6" s="28">
        <f t="shared" ref="Z6:Z7" si="4">AVERAGE(H6,J6,L6,N6,P6,R6,T6,V6)</f>
        <v>13.201666666666666</v>
      </c>
      <c r="AA6" s="28">
        <f t="shared" si="2"/>
        <v>14.201666666666666</v>
      </c>
    </row>
    <row r="7" spans="1:27" ht="15" customHeight="1">
      <c r="A7" s="52"/>
      <c r="B7" s="26">
        <v>30</v>
      </c>
      <c r="C7" s="26">
        <v>40</v>
      </c>
      <c r="D7" s="35">
        <v>1667</v>
      </c>
      <c r="E7" s="36"/>
      <c r="F7" s="26" t="s">
        <v>7</v>
      </c>
      <c r="G7" s="27">
        <v>7.5</v>
      </c>
      <c r="H7" s="27">
        <v>9</v>
      </c>
      <c r="I7" s="27"/>
      <c r="J7" s="27"/>
      <c r="K7" s="27">
        <v>10.1</v>
      </c>
      <c r="L7" s="27">
        <v>12.1</v>
      </c>
      <c r="M7" s="27">
        <v>7.93</v>
      </c>
      <c r="N7" s="27">
        <v>9.93</v>
      </c>
      <c r="O7" s="27">
        <v>7.1</v>
      </c>
      <c r="P7" s="27">
        <v>9.1</v>
      </c>
      <c r="Q7" s="27">
        <v>9.81</v>
      </c>
      <c r="R7" s="27">
        <v>12.31</v>
      </c>
      <c r="S7" s="27">
        <v>9.5</v>
      </c>
      <c r="T7" s="27">
        <v>12</v>
      </c>
      <c r="U7" s="27"/>
      <c r="V7" s="27"/>
      <c r="W7" s="28">
        <f t="shared" si="3"/>
        <v>3</v>
      </c>
      <c r="X7" s="28">
        <f t="shared" si="0"/>
        <v>3.3100000000000005</v>
      </c>
      <c r="Y7" s="28">
        <f>AVERAGE(G7,I7,K7,M7,O7,Q7,S7,U7)</f>
        <v>8.6566666666666681</v>
      </c>
      <c r="Z7" s="28">
        <f t="shared" si="4"/>
        <v>10.74</v>
      </c>
      <c r="AA7" s="28">
        <f t="shared" si="2"/>
        <v>11.74</v>
      </c>
    </row>
    <row r="11" spans="1:27" ht="37.5" customHeight="1">
      <c r="A11" s="47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9"/>
    </row>
    <row r="12" spans="1:27" ht="30" customHeight="1">
      <c r="A12" s="37" t="s">
        <v>18</v>
      </c>
      <c r="B12" s="37" t="s">
        <v>17</v>
      </c>
      <c r="C12" s="37" t="s">
        <v>21</v>
      </c>
      <c r="D12" s="41" t="s">
        <v>22</v>
      </c>
      <c r="E12" s="42"/>
      <c r="F12" s="37" t="s">
        <v>15</v>
      </c>
      <c r="G12" s="53" t="s">
        <v>2</v>
      </c>
      <c r="H12" s="53"/>
      <c r="I12" s="50" t="s">
        <v>33</v>
      </c>
      <c r="J12" s="51"/>
      <c r="K12" s="50" t="s">
        <v>13</v>
      </c>
      <c r="L12" s="51"/>
      <c r="M12" s="50" t="s">
        <v>11</v>
      </c>
      <c r="N12" s="51"/>
      <c r="O12" s="50" t="s">
        <v>3</v>
      </c>
      <c r="P12" s="51"/>
      <c r="Q12" s="53" t="s">
        <v>12</v>
      </c>
      <c r="R12" s="53"/>
      <c r="S12" s="53" t="s">
        <v>32</v>
      </c>
      <c r="T12" s="53"/>
      <c r="U12" s="53" t="s">
        <v>14</v>
      </c>
      <c r="V12" s="53"/>
      <c r="W12" s="53" t="s">
        <v>9</v>
      </c>
      <c r="X12" s="53"/>
      <c r="Y12" s="53" t="s">
        <v>10</v>
      </c>
      <c r="Z12" s="53"/>
      <c r="AA12" s="37" t="s">
        <v>8</v>
      </c>
    </row>
    <row r="13" spans="1:27" ht="15" customHeight="1">
      <c r="A13" s="37"/>
      <c r="B13" s="37"/>
      <c r="C13" s="37"/>
      <c r="D13" s="43"/>
      <c r="E13" s="44"/>
      <c r="F13" s="37"/>
      <c r="G13" s="25" t="s">
        <v>0</v>
      </c>
      <c r="H13" s="25" t="s">
        <v>1</v>
      </c>
      <c r="I13" s="25" t="s">
        <v>0</v>
      </c>
      <c r="J13" s="25" t="s">
        <v>1</v>
      </c>
      <c r="K13" s="25" t="s">
        <v>0</v>
      </c>
      <c r="L13" s="25" t="s">
        <v>1</v>
      </c>
      <c r="M13" s="25" t="s">
        <v>0</v>
      </c>
      <c r="N13" s="25" t="s">
        <v>1</v>
      </c>
      <c r="O13" s="25" t="s">
        <v>0</v>
      </c>
      <c r="P13" s="25" t="s">
        <v>1</v>
      </c>
      <c r="Q13" s="25" t="s">
        <v>0</v>
      </c>
      <c r="R13" s="25" t="s">
        <v>1</v>
      </c>
      <c r="S13" s="25" t="s">
        <v>0</v>
      </c>
      <c r="T13" s="25" t="s">
        <v>1</v>
      </c>
      <c r="U13" s="25" t="s">
        <v>0</v>
      </c>
      <c r="V13" s="25" t="s">
        <v>1</v>
      </c>
      <c r="W13" s="25" t="s">
        <v>0</v>
      </c>
      <c r="X13" s="25" t="s">
        <v>1</v>
      </c>
      <c r="Y13" s="25" t="s">
        <v>0</v>
      </c>
      <c r="Z13" s="25" t="s">
        <v>1</v>
      </c>
      <c r="AA13" s="37"/>
    </row>
    <row r="14" spans="1:27" ht="15" customHeight="1">
      <c r="A14" s="52" t="s">
        <v>28</v>
      </c>
      <c r="B14" s="26">
        <v>15</v>
      </c>
      <c r="C14" s="26">
        <v>10</v>
      </c>
      <c r="D14" s="35">
        <v>972</v>
      </c>
      <c r="E14" s="36"/>
      <c r="F14" s="26" t="s">
        <v>19</v>
      </c>
      <c r="G14" s="27">
        <v>7.6</v>
      </c>
      <c r="H14" s="27">
        <v>9.1</v>
      </c>
      <c r="I14" s="27"/>
      <c r="J14" s="27"/>
      <c r="K14" s="27">
        <v>6.41</v>
      </c>
      <c r="L14" s="27">
        <v>7.41</v>
      </c>
      <c r="M14" s="27">
        <v>6.74</v>
      </c>
      <c r="N14" s="27">
        <v>8.74</v>
      </c>
      <c r="O14" s="27">
        <v>7.1</v>
      </c>
      <c r="P14" s="27">
        <v>9.6</v>
      </c>
      <c r="Q14" s="27">
        <v>7.83</v>
      </c>
      <c r="R14" s="27">
        <v>9.83</v>
      </c>
      <c r="S14" s="27">
        <v>7.5</v>
      </c>
      <c r="T14" s="27">
        <v>10</v>
      </c>
      <c r="U14" s="27"/>
      <c r="V14" s="27"/>
      <c r="W14" s="28">
        <f>MAX(G14,I14,K14,M14,O14,Q14,S14,U14)-MIN(G14,I14,K14,M14,O14,Q14,S14,U14)</f>
        <v>1.42</v>
      </c>
      <c r="X14" s="28">
        <f>MAX(H14,J14,L14,N14,P14,R14,T14,V14)-MIN(H14,J14,L14,N14,P14,R14,T14,V14)</f>
        <v>2.59</v>
      </c>
      <c r="Y14" s="28">
        <f>AVERAGE(G14,I14,K14,M14,O14,Q14,S14,U14)</f>
        <v>7.1966666666666663</v>
      </c>
      <c r="Z14" s="28">
        <f>AVERAGE(H14,J14,L14,N14,P14,R14,T14,V14)</f>
        <v>9.1133333333333333</v>
      </c>
      <c r="AA14" s="28">
        <f t="shared" ref="AA14:AA17" si="5">Z14+0.8</f>
        <v>9.913333333333334</v>
      </c>
    </row>
    <row r="15" spans="1:27" ht="15" customHeight="1">
      <c r="A15" s="52"/>
      <c r="B15" s="26">
        <v>15</v>
      </c>
      <c r="C15" s="26">
        <v>10</v>
      </c>
      <c r="D15" s="35">
        <v>972</v>
      </c>
      <c r="E15" s="36"/>
      <c r="F15" s="26" t="s">
        <v>20</v>
      </c>
      <c r="G15" s="27">
        <v>4.8</v>
      </c>
      <c r="H15" s="27">
        <v>6.3</v>
      </c>
      <c r="I15" s="27"/>
      <c r="J15" s="27"/>
      <c r="K15" s="27">
        <v>3.42</v>
      </c>
      <c r="L15" s="27">
        <v>4.42</v>
      </c>
      <c r="M15" s="27">
        <v>3.97</v>
      </c>
      <c r="N15" s="27">
        <v>5.9700000000000006</v>
      </c>
      <c r="O15" s="27">
        <v>4.2</v>
      </c>
      <c r="P15" s="27">
        <v>6.7</v>
      </c>
      <c r="Q15" s="27">
        <v>4.95</v>
      </c>
      <c r="R15" s="27">
        <v>6.95</v>
      </c>
      <c r="S15" s="27">
        <v>4.4000000000000004</v>
      </c>
      <c r="T15" s="27">
        <v>6.9</v>
      </c>
      <c r="U15" s="27"/>
      <c r="V15" s="27"/>
      <c r="W15" s="28">
        <f>MAX(G15,I15,K15,M15,O15,Q15,S15,U15)-MIN(G15,I15,K15,M15,O15,Q15,S15,U15)</f>
        <v>1.5300000000000002</v>
      </c>
      <c r="X15" s="28">
        <f>MAX(H15,J15,L15,N15,P15,R15,T15,V15)-MIN(H15,J15,L15,N15,P15,R15,T15,V15)</f>
        <v>2.5300000000000002</v>
      </c>
      <c r="Y15" s="28">
        <f t="shared" ref="Y15:Y17" si="6">AVERAGE(G15,I15,K15,M15,O15,Q15,S15,U15)</f>
        <v>4.29</v>
      </c>
      <c r="Z15" s="28">
        <f t="shared" ref="Z15:Z17" si="7">AVERAGE(H15,J15,L15,N15,P15,R15,T15,V15)</f>
        <v>6.2066666666666661</v>
      </c>
      <c r="AA15" s="28">
        <f t="shared" si="5"/>
        <v>7.0066666666666659</v>
      </c>
    </row>
    <row r="16" spans="1:27" ht="15" customHeight="1">
      <c r="A16" s="52"/>
      <c r="B16" s="26">
        <v>30</v>
      </c>
      <c r="C16" s="26">
        <v>40</v>
      </c>
      <c r="D16" s="35">
        <v>1667</v>
      </c>
      <c r="E16" s="36"/>
      <c r="F16" s="26" t="s">
        <v>19</v>
      </c>
      <c r="G16" s="27">
        <v>7.2</v>
      </c>
      <c r="H16" s="27">
        <v>8.6999999999999993</v>
      </c>
      <c r="I16" s="27"/>
      <c r="J16" s="27"/>
      <c r="K16" s="27">
        <v>6.53</v>
      </c>
      <c r="L16" s="27">
        <v>7.53</v>
      </c>
      <c r="M16" s="27">
        <v>6.72</v>
      </c>
      <c r="N16" s="27">
        <v>8.7199999999999989</v>
      </c>
      <c r="O16" s="27">
        <v>6.9</v>
      </c>
      <c r="P16" s="27">
        <v>9.4</v>
      </c>
      <c r="Q16" s="27">
        <v>7.25</v>
      </c>
      <c r="R16" s="27">
        <v>9.25</v>
      </c>
      <c r="S16" s="27">
        <v>6.6</v>
      </c>
      <c r="T16" s="27">
        <v>9.1</v>
      </c>
      <c r="U16" s="27"/>
      <c r="V16" s="27"/>
      <c r="W16" s="28">
        <f t="shared" ref="W16" si="8">MAX(G16,I16,K16,M16,O16,Q16,S16,U16)-MIN(G16,I16,K16,M16,O16,Q16,S16,U16)</f>
        <v>0.71999999999999975</v>
      </c>
      <c r="X16" s="28">
        <f t="shared" ref="X16:X17" si="9">MAX(H16,J16,L16,N16,P16,R16,T16,V16)-MIN(H16,J16,L16,N16,P16,R16,T16,V16)</f>
        <v>1.87</v>
      </c>
      <c r="Y16" s="28">
        <f>AVERAGE(G16,I16,K16,M16,O16,Q16,S16,U16)</f>
        <v>6.8666666666666671</v>
      </c>
      <c r="Z16" s="28">
        <f>AVERAGE(H16,J16,L16,N16,P16,R16,T16,V16)</f>
        <v>8.7833333333333332</v>
      </c>
      <c r="AA16" s="28">
        <f t="shared" si="5"/>
        <v>9.5833333333333339</v>
      </c>
    </row>
    <row r="17" spans="1:27" ht="15" customHeight="1">
      <c r="A17" s="52"/>
      <c r="B17" s="26">
        <v>30</v>
      </c>
      <c r="C17" s="26">
        <v>40</v>
      </c>
      <c r="D17" s="35">
        <v>1667</v>
      </c>
      <c r="E17" s="36"/>
      <c r="F17" s="26" t="s">
        <v>20</v>
      </c>
      <c r="G17" s="27">
        <v>4.4000000000000004</v>
      </c>
      <c r="H17" s="27">
        <v>5.9</v>
      </c>
      <c r="I17" s="27"/>
      <c r="J17" s="27"/>
      <c r="K17" s="27">
        <v>3.53</v>
      </c>
      <c r="L17" s="27">
        <v>4.53</v>
      </c>
      <c r="M17" s="27">
        <v>4.0199999999999996</v>
      </c>
      <c r="N17" s="27">
        <v>6.02</v>
      </c>
      <c r="O17" s="27">
        <v>4.0999999999999996</v>
      </c>
      <c r="P17" s="27">
        <v>6.6</v>
      </c>
      <c r="Q17" s="27">
        <v>4.46</v>
      </c>
      <c r="R17" s="27">
        <v>6.46</v>
      </c>
      <c r="S17" s="27">
        <v>3.7</v>
      </c>
      <c r="T17" s="27">
        <v>6.2</v>
      </c>
      <c r="U17" s="27"/>
      <c r="V17" s="27"/>
      <c r="W17" s="28">
        <f>MAX(G17,I17,K17,M17,O17,Q17,S17,U17)-MIN(G17,I17,K17,M17,O17,Q17,S17,U17)</f>
        <v>0.93000000000000016</v>
      </c>
      <c r="X17" s="28">
        <f t="shared" si="9"/>
        <v>2.0699999999999994</v>
      </c>
      <c r="Y17" s="28">
        <f t="shared" si="6"/>
        <v>4.0349999999999993</v>
      </c>
      <c r="Z17" s="28">
        <f t="shared" si="7"/>
        <v>5.9516666666666671</v>
      </c>
      <c r="AA17" s="28">
        <f t="shared" si="5"/>
        <v>6.7516666666666669</v>
      </c>
    </row>
    <row r="21" spans="1:27" ht="37.5" customHeight="1">
      <c r="A21" s="47" t="s">
        <v>24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9"/>
    </row>
    <row r="22" spans="1:27" ht="30" customHeight="1">
      <c r="A22" s="37" t="s">
        <v>18</v>
      </c>
      <c r="B22" s="37" t="s">
        <v>17</v>
      </c>
      <c r="C22" s="37" t="s">
        <v>16</v>
      </c>
      <c r="D22" s="41" t="s">
        <v>5</v>
      </c>
      <c r="E22" s="42"/>
      <c r="F22" s="37" t="s">
        <v>15</v>
      </c>
      <c r="G22" s="53" t="s">
        <v>2</v>
      </c>
      <c r="H22" s="53"/>
      <c r="I22" s="50" t="s">
        <v>33</v>
      </c>
      <c r="J22" s="51"/>
      <c r="K22" s="50" t="s">
        <v>13</v>
      </c>
      <c r="L22" s="51"/>
      <c r="M22" s="50" t="s">
        <v>11</v>
      </c>
      <c r="N22" s="51"/>
      <c r="O22" s="50" t="s">
        <v>3</v>
      </c>
      <c r="P22" s="51"/>
      <c r="Q22" s="53" t="s">
        <v>12</v>
      </c>
      <c r="R22" s="53"/>
      <c r="S22" s="53" t="s">
        <v>32</v>
      </c>
      <c r="T22" s="53"/>
      <c r="U22" s="53" t="s">
        <v>14</v>
      </c>
      <c r="V22" s="53"/>
      <c r="W22" s="53" t="s">
        <v>9</v>
      </c>
      <c r="X22" s="53"/>
      <c r="Y22" s="53" t="s">
        <v>10</v>
      </c>
      <c r="Z22" s="53"/>
      <c r="AA22" s="37" t="s">
        <v>8</v>
      </c>
    </row>
    <row r="23" spans="1:27" ht="15" customHeight="1">
      <c r="A23" s="37"/>
      <c r="B23" s="37"/>
      <c r="C23" s="37"/>
      <c r="D23" s="43"/>
      <c r="E23" s="44"/>
      <c r="F23" s="37"/>
      <c r="G23" s="25" t="s">
        <v>0</v>
      </c>
      <c r="H23" s="25" t="s">
        <v>1</v>
      </c>
      <c r="I23" s="25" t="s">
        <v>0</v>
      </c>
      <c r="J23" s="25" t="s">
        <v>1</v>
      </c>
      <c r="K23" s="25" t="s">
        <v>0</v>
      </c>
      <c r="L23" s="25" t="s">
        <v>1</v>
      </c>
      <c r="M23" s="25" t="s">
        <v>0</v>
      </c>
      <c r="N23" s="25" t="s">
        <v>1</v>
      </c>
      <c r="O23" s="25" t="s">
        <v>0</v>
      </c>
      <c r="P23" s="25" t="s">
        <v>1</v>
      </c>
      <c r="Q23" s="25" t="s">
        <v>0</v>
      </c>
      <c r="R23" s="25" t="s">
        <v>1</v>
      </c>
      <c r="S23" s="25" t="s">
        <v>0</v>
      </c>
      <c r="T23" s="25" t="s">
        <v>1</v>
      </c>
      <c r="U23" s="25" t="s">
        <v>0</v>
      </c>
      <c r="V23" s="25" t="s">
        <v>1</v>
      </c>
      <c r="W23" s="25" t="s">
        <v>0</v>
      </c>
      <c r="X23" s="25" t="s">
        <v>1</v>
      </c>
      <c r="Y23" s="25" t="s">
        <v>0</v>
      </c>
      <c r="Z23" s="25" t="s">
        <v>1</v>
      </c>
      <c r="AA23" s="37"/>
    </row>
    <row r="24" spans="1:27" ht="15" customHeight="1">
      <c r="A24" s="52" t="s">
        <v>27</v>
      </c>
      <c r="B24" s="26">
        <v>15</v>
      </c>
      <c r="C24" s="26">
        <v>10</v>
      </c>
      <c r="D24" s="35">
        <v>600</v>
      </c>
      <c r="E24" s="36"/>
      <c r="F24" s="26" t="s">
        <v>6</v>
      </c>
      <c r="G24" s="27">
        <v>6</v>
      </c>
      <c r="H24" s="27">
        <v>7.5</v>
      </c>
      <c r="I24" s="27"/>
      <c r="J24" s="27"/>
      <c r="K24" s="27">
        <v>6.22</v>
      </c>
      <c r="L24" s="27">
        <v>7.22</v>
      </c>
      <c r="M24" s="27">
        <v>6.7</v>
      </c>
      <c r="N24" s="27">
        <v>8.6999999999999993</v>
      </c>
      <c r="O24" s="27">
        <v>4.7</v>
      </c>
      <c r="P24" s="27">
        <v>6.7</v>
      </c>
      <c r="Q24" s="27">
        <v>6.68</v>
      </c>
      <c r="R24" s="27">
        <v>8.68</v>
      </c>
      <c r="S24" s="27">
        <v>7.1</v>
      </c>
      <c r="T24" s="27">
        <v>9.6</v>
      </c>
      <c r="U24" s="27"/>
      <c r="V24" s="27"/>
      <c r="W24" s="28">
        <f>MAX(G24,I24,K24,M24,O24,Q24,S24,U24)-MIN(G24,I24,K24,M24,O24,Q24,S24,U24)</f>
        <v>2.3999999999999995</v>
      </c>
      <c r="X24" s="28">
        <f>MAX(H24,J24,L24,N24,P24,R24,T24,V24)-MIN(H24,J24,L24,N24,P24,R24,T24,V24)</f>
        <v>2.8999999999999995</v>
      </c>
      <c r="Y24" s="28">
        <f>AVERAGE(G24,I24,K24,M24,O24,Q24,S24,U24)</f>
        <v>6.2333333333333334</v>
      </c>
      <c r="Z24" s="28">
        <f>AVERAGE(H24,J24,L24,N24,P24,R24,T24,V24)</f>
        <v>8.0666666666666664</v>
      </c>
      <c r="AA24" s="28">
        <f>Z24+0.5</f>
        <v>8.5666666666666664</v>
      </c>
    </row>
    <row r="25" spans="1:27" ht="15" customHeight="1">
      <c r="A25" s="52"/>
      <c r="B25" s="26">
        <v>15</v>
      </c>
      <c r="C25" s="26">
        <v>10</v>
      </c>
      <c r="D25" s="35">
        <v>600</v>
      </c>
      <c r="E25" s="36"/>
      <c r="F25" s="26" t="s">
        <v>7</v>
      </c>
      <c r="G25" s="27">
        <v>2.4</v>
      </c>
      <c r="H25" s="27">
        <v>3.9</v>
      </c>
      <c r="I25" s="27"/>
      <c r="J25" s="27"/>
      <c r="K25" s="27">
        <v>2.7</v>
      </c>
      <c r="L25" s="27">
        <v>3.7</v>
      </c>
      <c r="M25" s="27">
        <v>2.94</v>
      </c>
      <c r="N25" s="27">
        <v>4.9399999999999995</v>
      </c>
      <c r="O25" s="27">
        <v>1.4</v>
      </c>
      <c r="P25" s="27">
        <v>3.4</v>
      </c>
      <c r="Q25" s="27">
        <v>3.07</v>
      </c>
      <c r="R25" s="27">
        <v>5.07</v>
      </c>
      <c r="S25" s="27">
        <v>3.2</v>
      </c>
      <c r="T25" s="27">
        <v>5.7</v>
      </c>
      <c r="U25" s="27"/>
      <c r="V25" s="27"/>
      <c r="W25" s="28">
        <f t="shared" ref="W25:W27" si="10">MAX(G25,I25,K25,M25,O25,Q25,S25,U25)-MIN(G25,I25,K25,M25,O25,Q25,S25,U25)</f>
        <v>1.8000000000000003</v>
      </c>
      <c r="X25" s="28">
        <f t="shared" ref="X25:X26" si="11">MAX(H25,J25,L25,N25,P25,R25,T25,V25)-MIN(H25,J25,L25,N25,P25,R25,T25,V25)</f>
        <v>2.3000000000000003</v>
      </c>
      <c r="Y25" s="28">
        <f t="shared" ref="Y25:Y27" si="12">AVERAGE(G25,I25,K25,M25,O25,Q25,S25,U25)</f>
        <v>2.6183333333333336</v>
      </c>
      <c r="Z25" s="28">
        <f t="shared" ref="Z25:Z26" si="13">AVERAGE(H25,J25,L25,N25,P25,R25,T25,V25)</f>
        <v>4.4516666666666662</v>
      </c>
      <c r="AA25" s="28">
        <f t="shared" ref="AA25:AA27" si="14">Z25+0.5</f>
        <v>4.9516666666666662</v>
      </c>
    </row>
    <row r="26" spans="1:27" ht="15" customHeight="1">
      <c r="A26" s="52"/>
      <c r="B26" s="26">
        <v>30</v>
      </c>
      <c r="C26" s="26">
        <v>40</v>
      </c>
      <c r="D26" s="35">
        <v>1200</v>
      </c>
      <c r="E26" s="36"/>
      <c r="F26" s="26" t="s">
        <v>6</v>
      </c>
      <c r="G26" s="27">
        <v>7</v>
      </c>
      <c r="H26" s="27">
        <v>8.5</v>
      </c>
      <c r="I26" s="27"/>
      <c r="J26" s="27"/>
      <c r="K26" s="27">
        <v>7.03</v>
      </c>
      <c r="L26" s="27">
        <v>8.0299999999999994</v>
      </c>
      <c r="M26" s="27">
        <v>7.6</v>
      </c>
      <c r="N26" s="27">
        <v>9.6</v>
      </c>
      <c r="O26" s="27">
        <v>7</v>
      </c>
      <c r="P26" s="27">
        <v>9</v>
      </c>
      <c r="Q26" s="27">
        <v>7.09</v>
      </c>
      <c r="R26" s="27">
        <v>9.09</v>
      </c>
      <c r="S26" s="27">
        <v>7.2</v>
      </c>
      <c r="T26" s="27">
        <v>9.6999999999999993</v>
      </c>
      <c r="U26" s="27"/>
      <c r="V26" s="27"/>
      <c r="W26" s="28">
        <f t="shared" si="10"/>
        <v>0.59999999999999964</v>
      </c>
      <c r="X26" s="28">
        <f t="shared" si="11"/>
        <v>1.67</v>
      </c>
      <c r="Y26" s="28">
        <f t="shared" si="12"/>
        <v>7.1533333333333333</v>
      </c>
      <c r="Z26" s="28">
        <f t="shared" si="13"/>
        <v>8.9866666666666664</v>
      </c>
      <c r="AA26" s="28">
        <f t="shared" si="14"/>
        <v>9.4866666666666664</v>
      </c>
    </row>
    <row r="27" spans="1:27" ht="15" customHeight="1">
      <c r="A27" s="52"/>
      <c r="B27" s="26">
        <v>30</v>
      </c>
      <c r="C27" s="26">
        <v>40</v>
      </c>
      <c r="D27" s="35">
        <v>1200</v>
      </c>
      <c r="E27" s="36"/>
      <c r="F27" s="26" t="s">
        <v>7</v>
      </c>
      <c r="G27" s="27">
        <v>3.3</v>
      </c>
      <c r="H27" s="27">
        <v>4.8</v>
      </c>
      <c r="I27" s="27"/>
      <c r="J27" s="27"/>
      <c r="K27" s="27">
        <v>3.5</v>
      </c>
      <c r="L27" s="27">
        <v>4.5</v>
      </c>
      <c r="M27" s="27">
        <v>3.54</v>
      </c>
      <c r="N27" s="27">
        <v>5.54</v>
      </c>
      <c r="O27" s="27">
        <v>3.1</v>
      </c>
      <c r="P27" s="27">
        <v>5.0999999999999996</v>
      </c>
      <c r="Q27" s="27">
        <v>3.39</v>
      </c>
      <c r="R27" s="27">
        <v>5.3900000000000006</v>
      </c>
      <c r="S27" s="27">
        <v>4.0999999999999996</v>
      </c>
      <c r="T27" s="27">
        <v>6.6</v>
      </c>
      <c r="U27" s="27"/>
      <c r="V27" s="27"/>
      <c r="W27" s="28">
        <f t="shared" si="10"/>
        <v>0.99999999999999956</v>
      </c>
      <c r="X27" s="28">
        <f>MAX(H27,J27,L27,N27,P27,R27,T27,V27)-MIN(H27,J27,L27,N27,P27,R27,T27,V27)</f>
        <v>2.0999999999999996</v>
      </c>
      <c r="Y27" s="28">
        <f t="shared" si="12"/>
        <v>3.4883333333333333</v>
      </c>
      <c r="Z27" s="28">
        <f>AVERAGE(H27,J27,L27,N27,P27,R27,T27,V27)</f>
        <v>5.3216666666666663</v>
      </c>
      <c r="AA27" s="28">
        <f t="shared" si="14"/>
        <v>5.8216666666666663</v>
      </c>
    </row>
    <row r="31" spans="1:27" ht="37.5" customHeight="1">
      <c r="A31" s="47" t="s">
        <v>39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9"/>
    </row>
    <row r="32" spans="1:27" ht="30" customHeight="1">
      <c r="A32" s="37" t="s">
        <v>18</v>
      </c>
      <c r="B32" s="37" t="s">
        <v>17</v>
      </c>
      <c r="C32" s="37" t="s">
        <v>16</v>
      </c>
      <c r="D32" s="37" t="s">
        <v>5</v>
      </c>
      <c r="E32" s="37" t="s">
        <v>36</v>
      </c>
      <c r="F32" s="45" t="s">
        <v>15</v>
      </c>
      <c r="G32" s="50" t="s">
        <v>2</v>
      </c>
      <c r="H32" s="51"/>
      <c r="I32" s="50" t="s">
        <v>33</v>
      </c>
      <c r="J32" s="51"/>
      <c r="K32" s="50" t="s">
        <v>13</v>
      </c>
      <c r="L32" s="51"/>
      <c r="M32" s="50" t="s">
        <v>11</v>
      </c>
      <c r="N32" s="51"/>
      <c r="O32" s="50" t="s">
        <v>3</v>
      </c>
      <c r="P32" s="51"/>
      <c r="Q32" s="50" t="s">
        <v>12</v>
      </c>
      <c r="R32" s="51"/>
      <c r="S32" s="50" t="s">
        <v>32</v>
      </c>
      <c r="T32" s="51"/>
      <c r="U32" s="50" t="s">
        <v>14</v>
      </c>
      <c r="V32" s="51"/>
      <c r="W32" s="50" t="s">
        <v>9</v>
      </c>
      <c r="X32" s="51"/>
      <c r="Y32" s="50" t="s">
        <v>10</v>
      </c>
      <c r="Z32" s="51"/>
      <c r="AA32" s="45" t="s">
        <v>8</v>
      </c>
    </row>
    <row r="33" spans="1:27" ht="15" customHeight="1">
      <c r="A33" s="37"/>
      <c r="B33" s="37"/>
      <c r="C33" s="37"/>
      <c r="D33" s="37"/>
      <c r="E33" s="37"/>
      <c r="F33" s="46"/>
      <c r="G33" s="25" t="s">
        <v>0</v>
      </c>
      <c r="H33" s="25" t="s">
        <v>1</v>
      </c>
      <c r="I33" s="25" t="s">
        <v>0</v>
      </c>
      <c r="J33" s="25" t="s">
        <v>1</v>
      </c>
      <c r="K33" s="25" t="s">
        <v>0</v>
      </c>
      <c r="L33" s="25" t="s">
        <v>1</v>
      </c>
      <c r="M33" s="25" t="s">
        <v>0</v>
      </c>
      <c r="N33" s="25" t="s">
        <v>1</v>
      </c>
      <c r="O33" s="25" t="s">
        <v>0</v>
      </c>
      <c r="P33" s="25" t="s">
        <v>1</v>
      </c>
      <c r="Q33" s="25" t="s">
        <v>0</v>
      </c>
      <c r="R33" s="25" t="s">
        <v>1</v>
      </c>
      <c r="S33" s="25" t="s">
        <v>0</v>
      </c>
      <c r="T33" s="25" t="s">
        <v>1</v>
      </c>
      <c r="U33" s="25" t="s">
        <v>0</v>
      </c>
      <c r="V33" s="25" t="s">
        <v>1</v>
      </c>
      <c r="W33" s="25" t="s">
        <v>0</v>
      </c>
      <c r="X33" s="25" t="s">
        <v>1</v>
      </c>
      <c r="Y33" s="25" t="s">
        <v>0</v>
      </c>
      <c r="Z33" s="25" t="s">
        <v>1</v>
      </c>
      <c r="AA33" s="46"/>
    </row>
    <row r="34" spans="1:27" ht="15" customHeight="1">
      <c r="A34" s="38" t="s">
        <v>35</v>
      </c>
      <c r="B34" s="29">
        <v>15</v>
      </c>
      <c r="C34" s="29">
        <v>10</v>
      </c>
      <c r="D34" s="29">
        <v>870</v>
      </c>
      <c r="E34" s="29">
        <v>13</v>
      </c>
      <c r="F34" s="29" t="s">
        <v>6</v>
      </c>
      <c r="G34" s="30"/>
      <c r="H34" s="30"/>
      <c r="I34" s="30"/>
      <c r="J34" s="30"/>
      <c r="K34" s="30">
        <v>6.4</v>
      </c>
      <c r="L34" s="30"/>
      <c r="M34" s="30">
        <v>7.56</v>
      </c>
      <c r="N34" s="30">
        <v>9.56</v>
      </c>
      <c r="O34" s="30"/>
      <c r="P34" s="30"/>
      <c r="Q34" s="30">
        <v>7.08</v>
      </c>
      <c r="R34" s="30">
        <v>9.58</v>
      </c>
      <c r="S34" s="30"/>
      <c r="T34" s="30"/>
      <c r="U34" s="30"/>
      <c r="V34" s="30"/>
      <c r="W34" s="31">
        <f>MAX(G34,I34,K34,M34,O34,Q34,S34,U34)-MIN(G34,I34,K34,M34,O34,Q34,S34,U34)</f>
        <v>1.1599999999999993</v>
      </c>
      <c r="X34" s="31">
        <f>MAX(H34,J34,L34,N34,P34,R34,T34,V34)-MIN(H34,J34,L34,N34,P34,R34,T34,V34)</f>
        <v>1.9999999999999574E-2</v>
      </c>
      <c r="Y34" s="31">
        <f>AVERAGE(G34,I34,K34,M34,O34,Q34,S34,U34)</f>
        <v>7.0133333333333328</v>
      </c>
      <c r="Z34" s="31">
        <f>AVERAGE(H34,J34,L34,N34,P34,R34,T34,V34)</f>
        <v>9.57</v>
      </c>
      <c r="AA34" s="31">
        <f>Z34+0.5</f>
        <v>10.07</v>
      </c>
    </row>
    <row r="35" spans="1:27" ht="15" customHeight="1">
      <c r="A35" s="39"/>
      <c r="B35" s="29">
        <v>15</v>
      </c>
      <c r="C35" s="29">
        <v>10</v>
      </c>
      <c r="D35" s="29">
        <v>870</v>
      </c>
      <c r="E35" s="29">
        <v>13</v>
      </c>
      <c r="F35" s="29" t="s">
        <v>7</v>
      </c>
      <c r="G35" s="30"/>
      <c r="H35" s="30"/>
      <c r="I35" s="30"/>
      <c r="J35" s="30"/>
      <c r="K35" s="30">
        <v>3.6</v>
      </c>
      <c r="L35" s="30"/>
      <c r="M35" s="30">
        <v>5.0999999999999996</v>
      </c>
      <c r="N35" s="30">
        <v>7.1</v>
      </c>
      <c r="O35" s="30"/>
      <c r="P35" s="30"/>
      <c r="Q35" s="30">
        <v>2.59</v>
      </c>
      <c r="R35" s="30">
        <v>5.09</v>
      </c>
      <c r="S35" s="30"/>
      <c r="T35" s="30"/>
      <c r="U35" s="30"/>
      <c r="V35" s="30"/>
      <c r="W35" s="31">
        <f t="shared" ref="W35:W37" si="15">MAX(G35,I35,K35,M35,O35,Q35,S35,U35)-MIN(G35,I35,K35,M35,O35,Q35,S35,U35)</f>
        <v>2.5099999999999998</v>
      </c>
      <c r="X35" s="31">
        <f t="shared" ref="X35:X36" si="16">MAX(H35,J35,L35,N35,P35,R35,T35,V35)-MIN(H35,J35,L35,N35,P35,R35,T35,V35)</f>
        <v>2.0099999999999998</v>
      </c>
      <c r="Y35" s="31">
        <f t="shared" ref="Y35:Y37" si="17">AVERAGE(G35,I35,K35,M35,O35,Q35,S35,U35)</f>
        <v>3.7633333333333332</v>
      </c>
      <c r="Z35" s="31">
        <f t="shared" ref="Z35:Z36" si="18">AVERAGE(H35,J35,L35,N35,P35,R35,T35,V35)</f>
        <v>6.0949999999999998</v>
      </c>
      <c r="AA35" s="31">
        <f t="shared" ref="AA35" si="19">Z35+0.5</f>
        <v>6.5949999999999998</v>
      </c>
    </row>
    <row r="36" spans="1:27" ht="15" customHeight="1">
      <c r="A36" s="39"/>
      <c r="B36" s="26">
        <v>15</v>
      </c>
      <c r="C36" s="26">
        <v>10</v>
      </c>
      <c r="D36" s="26">
        <v>870</v>
      </c>
      <c r="E36" s="26">
        <v>17</v>
      </c>
      <c r="F36" s="26" t="s">
        <v>6</v>
      </c>
      <c r="G36" s="27"/>
      <c r="H36" s="27"/>
      <c r="I36" s="27"/>
      <c r="J36" s="27"/>
      <c r="K36" s="27">
        <v>9.9</v>
      </c>
      <c r="L36" s="27">
        <v>11.9</v>
      </c>
      <c r="M36" s="27">
        <v>9.75</v>
      </c>
      <c r="N36" s="27">
        <v>11.75</v>
      </c>
      <c r="O36" s="27">
        <v>11</v>
      </c>
      <c r="P36" s="27">
        <v>13.5</v>
      </c>
      <c r="Q36" s="27">
        <v>10.7</v>
      </c>
      <c r="R36" s="27">
        <v>13.2</v>
      </c>
      <c r="S36" s="27"/>
      <c r="T36" s="27"/>
      <c r="U36" s="27"/>
      <c r="V36" s="27"/>
      <c r="W36" s="28">
        <f t="shared" si="15"/>
        <v>1.25</v>
      </c>
      <c r="X36" s="28">
        <f t="shared" si="16"/>
        <v>1.75</v>
      </c>
      <c r="Y36" s="28">
        <f t="shared" si="17"/>
        <v>10.337499999999999</v>
      </c>
      <c r="Z36" s="28">
        <f t="shared" si="18"/>
        <v>12.587499999999999</v>
      </c>
      <c r="AA36" s="28">
        <f>Z36+0.8</f>
        <v>13.387499999999999</v>
      </c>
    </row>
    <row r="37" spans="1:27" ht="15" customHeight="1">
      <c r="A37" s="39"/>
      <c r="B37" s="26">
        <v>15</v>
      </c>
      <c r="C37" s="26">
        <v>10</v>
      </c>
      <c r="D37" s="26">
        <v>870</v>
      </c>
      <c r="E37" s="26">
        <v>17</v>
      </c>
      <c r="F37" s="26" t="s">
        <v>7</v>
      </c>
      <c r="G37" s="27"/>
      <c r="H37" s="27"/>
      <c r="I37" s="27"/>
      <c r="J37" s="27"/>
      <c r="K37" s="27">
        <v>7.2</v>
      </c>
      <c r="L37" s="27">
        <v>9.1999999999999993</v>
      </c>
      <c r="M37" s="27">
        <v>6.9</v>
      </c>
      <c r="N37" s="27">
        <v>8.9</v>
      </c>
      <c r="O37" s="27">
        <v>8.1</v>
      </c>
      <c r="P37" s="27">
        <v>10.6</v>
      </c>
      <c r="Q37" s="27">
        <v>7.89</v>
      </c>
      <c r="R37" s="27">
        <v>10.39</v>
      </c>
      <c r="S37" s="27"/>
      <c r="T37" s="27"/>
      <c r="U37" s="27"/>
      <c r="V37" s="27"/>
      <c r="W37" s="28">
        <f t="shared" si="15"/>
        <v>1.1999999999999993</v>
      </c>
      <c r="X37" s="28">
        <f>MAX(H37,J37,L37,N37,P37,R37,T37,V37)-MIN(H37,J37,L37,N37,P37,R37,T37,V37)</f>
        <v>1.6999999999999993</v>
      </c>
      <c r="Y37" s="28">
        <f t="shared" si="17"/>
        <v>7.5225000000000009</v>
      </c>
      <c r="Z37" s="28">
        <f>AVERAGE(H37,J37,L37,N37,P37,R37,T37,V37)</f>
        <v>9.7725000000000009</v>
      </c>
      <c r="AA37" s="28">
        <f>Z37+0.8</f>
        <v>10.572500000000002</v>
      </c>
    </row>
    <row r="38" spans="1:27" ht="15" customHeight="1">
      <c r="A38" s="39"/>
      <c r="B38" s="29">
        <v>30</v>
      </c>
      <c r="C38" s="29">
        <v>40</v>
      </c>
      <c r="D38" s="29">
        <v>1667</v>
      </c>
      <c r="E38" s="29">
        <v>13</v>
      </c>
      <c r="F38" s="29" t="s">
        <v>6</v>
      </c>
      <c r="G38" s="30">
        <v>7.2</v>
      </c>
      <c r="H38" s="30">
        <v>8.6999999999999993</v>
      </c>
      <c r="I38" s="30"/>
      <c r="J38" s="30"/>
      <c r="K38" s="30">
        <v>6.5</v>
      </c>
      <c r="L38" s="30"/>
      <c r="M38" s="30">
        <v>8.11</v>
      </c>
      <c r="N38" s="30">
        <v>10.11</v>
      </c>
      <c r="O38" s="30"/>
      <c r="P38" s="30"/>
      <c r="Q38" s="30">
        <v>7.05</v>
      </c>
      <c r="R38" s="30">
        <v>9.5500000000000007</v>
      </c>
      <c r="S38" s="30"/>
      <c r="T38" s="30"/>
      <c r="U38" s="30"/>
      <c r="V38" s="30"/>
      <c r="W38" s="31">
        <f>MAX(G38,I38,K38,M38,O38,Q38,S38,U38)-MIN(G38,I38,K38,M38,O38,Q38,S38,U38)</f>
        <v>1.6099999999999994</v>
      </c>
      <c r="X38" s="31">
        <f>MAX(H38,J38,L38,N38,P38,R38,T38,V38)-MIN(H38,J38,L38,N38,P38,R38,T38,V38)</f>
        <v>1.4100000000000001</v>
      </c>
      <c r="Y38" s="31">
        <f>AVERAGE(G38,I38,K38,M38,O38,Q38,S38,U38)</f>
        <v>7.2149999999999999</v>
      </c>
      <c r="Z38" s="31">
        <f>AVERAGE(H38,J38,L38,N38,P38,R38,T38,V38)</f>
        <v>9.4533333333333331</v>
      </c>
      <c r="AA38" s="31">
        <f>Z38+0.5</f>
        <v>9.9533333333333331</v>
      </c>
    </row>
    <row r="39" spans="1:27" ht="15" customHeight="1">
      <c r="A39" s="39"/>
      <c r="B39" s="29">
        <v>30</v>
      </c>
      <c r="C39" s="29">
        <v>40</v>
      </c>
      <c r="D39" s="29">
        <v>1667</v>
      </c>
      <c r="E39" s="29">
        <v>13</v>
      </c>
      <c r="F39" s="29" t="s">
        <v>7</v>
      </c>
      <c r="G39" s="30">
        <v>4.4000000000000004</v>
      </c>
      <c r="H39" s="30">
        <v>5.9</v>
      </c>
      <c r="I39" s="30"/>
      <c r="J39" s="30"/>
      <c r="K39" s="30">
        <v>3.6</v>
      </c>
      <c r="L39" s="30"/>
      <c r="M39" s="30">
        <v>5.68</v>
      </c>
      <c r="N39" s="30">
        <v>7.68</v>
      </c>
      <c r="O39" s="30"/>
      <c r="P39" s="30"/>
      <c r="Q39" s="30">
        <v>3.04</v>
      </c>
      <c r="R39" s="30">
        <v>5.54</v>
      </c>
      <c r="S39" s="30"/>
      <c r="T39" s="30"/>
      <c r="U39" s="30"/>
      <c r="V39" s="30"/>
      <c r="W39" s="31">
        <f t="shared" ref="W39:W41" si="20">MAX(G39,I39,K39,M39,O39,Q39,S39,U39)-MIN(G39,I39,K39,M39,O39,Q39,S39,U39)</f>
        <v>2.6399999999999997</v>
      </c>
      <c r="X39" s="31">
        <f t="shared" ref="X39:X40" si="21">MAX(H39,J39,L39,N39,P39,R39,T39,V39)-MIN(H39,J39,L39,N39,P39,R39,T39,V39)</f>
        <v>2.1399999999999997</v>
      </c>
      <c r="Y39" s="31">
        <f t="shared" ref="Y39:Y41" si="22">AVERAGE(G39,I39,K39,M39,O39,Q39,S39,U39)</f>
        <v>4.18</v>
      </c>
      <c r="Z39" s="31">
        <f t="shared" ref="Z39:Z40" si="23">AVERAGE(H39,J39,L39,N39,P39,R39,T39,V39)</f>
        <v>6.373333333333334</v>
      </c>
      <c r="AA39" s="31">
        <f t="shared" ref="AA39" si="24">Z39+0.5</f>
        <v>6.873333333333334</v>
      </c>
    </row>
    <row r="40" spans="1:27" ht="15" customHeight="1">
      <c r="A40" s="39"/>
      <c r="B40" s="26">
        <v>30</v>
      </c>
      <c r="C40" s="26">
        <v>40</v>
      </c>
      <c r="D40" s="26">
        <v>1667</v>
      </c>
      <c r="E40" s="26">
        <v>17</v>
      </c>
      <c r="F40" s="26" t="s">
        <v>6</v>
      </c>
      <c r="G40" s="27">
        <v>10.199999999999999</v>
      </c>
      <c r="H40" s="27">
        <v>11.7</v>
      </c>
      <c r="I40" s="27"/>
      <c r="J40" s="27"/>
      <c r="K40" s="27">
        <v>9.5</v>
      </c>
      <c r="L40" s="27">
        <v>11.5</v>
      </c>
      <c r="M40" s="27">
        <v>9.7200000000000006</v>
      </c>
      <c r="N40" s="27">
        <v>11.72</v>
      </c>
      <c r="O40" s="27">
        <v>11</v>
      </c>
      <c r="P40" s="27">
        <v>13.5</v>
      </c>
      <c r="Q40" s="27">
        <v>10.19</v>
      </c>
      <c r="R40" s="27">
        <v>12.69</v>
      </c>
      <c r="S40" s="27"/>
      <c r="T40" s="27"/>
      <c r="U40" s="27"/>
      <c r="V40" s="27"/>
      <c r="W40" s="28">
        <f t="shared" si="20"/>
        <v>1.5</v>
      </c>
      <c r="X40" s="28">
        <f t="shared" si="21"/>
        <v>2</v>
      </c>
      <c r="Y40" s="28">
        <f t="shared" si="22"/>
        <v>10.122</v>
      </c>
      <c r="Z40" s="28">
        <f t="shared" si="23"/>
        <v>12.222</v>
      </c>
      <c r="AA40" s="28">
        <f>Z40+0.8</f>
        <v>13.022</v>
      </c>
    </row>
    <row r="41" spans="1:27" ht="15" customHeight="1">
      <c r="A41" s="40"/>
      <c r="B41" s="26">
        <v>30</v>
      </c>
      <c r="C41" s="26">
        <v>40</v>
      </c>
      <c r="D41" s="26">
        <v>1667</v>
      </c>
      <c r="E41" s="26">
        <v>17</v>
      </c>
      <c r="F41" s="26" t="s">
        <v>7</v>
      </c>
      <c r="G41" s="27">
        <v>7.3</v>
      </c>
      <c r="H41" s="27">
        <v>8.8000000000000007</v>
      </c>
      <c r="I41" s="27"/>
      <c r="J41" s="27"/>
      <c r="K41" s="27">
        <v>6.7</v>
      </c>
      <c r="L41" s="27">
        <v>8.6999999999999993</v>
      </c>
      <c r="M41" s="27">
        <v>6.84</v>
      </c>
      <c r="N41" s="27">
        <v>8.84</v>
      </c>
      <c r="O41" s="27">
        <v>8.1</v>
      </c>
      <c r="P41" s="27">
        <v>10.6</v>
      </c>
      <c r="Q41" s="27">
        <v>7.71</v>
      </c>
      <c r="R41" s="27">
        <v>10.210000000000001</v>
      </c>
      <c r="S41" s="27"/>
      <c r="T41" s="27"/>
      <c r="U41" s="27"/>
      <c r="V41" s="27"/>
      <c r="W41" s="28">
        <f t="shared" si="20"/>
        <v>1.3999999999999995</v>
      </c>
      <c r="X41" s="28">
        <f>MAX(H41,J41,L41,N41,P41,R41,T41,V41)-MIN(H41,J41,L41,N41,P41,R41,T41,V41)</f>
        <v>1.9000000000000004</v>
      </c>
      <c r="Y41" s="28">
        <f t="shared" si="22"/>
        <v>7.33</v>
      </c>
      <c r="Z41" s="28">
        <f>AVERAGE(H41,J41,L41,N41,P41,R41,T41,V41)</f>
        <v>9.43</v>
      </c>
      <c r="AA41" s="28">
        <f>Z41+0.8</f>
        <v>10.23</v>
      </c>
    </row>
  </sheetData>
  <mergeCells count="85">
    <mergeCell ref="I2:J2"/>
    <mergeCell ref="I12:J12"/>
    <mergeCell ref="I22:J22"/>
    <mergeCell ref="W2:X2"/>
    <mergeCell ref="Y2:Z2"/>
    <mergeCell ref="U2:V2"/>
    <mergeCell ref="Q2:R2"/>
    <mergeCell ref="S2:T2"/>
    <mergeCell ref="A22:A23"/>
    <mergeCell ref="B22:B23"/>
    <mergeCell ref="W12:X12"/>
    <mergeCell ref="Y12:Z12"/>
    <mergeCell ref="AA12:AA13"/>
    <mergeCell ref="C12:C13"/>
    <mergeCell ref="F12:F13"/>
    <mergeCell ref="S22:T22"/>
    <mergeCell ref="U22:V22"/>
    <mergeCell ref="A21:AA21"/>
    <mergeCell ref="G12:H12"/>
    <mergeCell ref="K12:L12"/>
    <mergeCell ref="Q22:R22"/>
    <mergeCell ref="A1:AA1"/>
    <mergeCell ref="C22:C23"/>
    <mergeCell ref="F22:F23"/>
    <mergeCell ref="G22:H22"/>
    <mergeCell ref="K22:L22"/>
    <mergeCell ref="W22:X22"/>
    <mergeCell ref="Y22:Z22"/>
    <mergeCell ref="AA22:AA23"/>
    <mergeCell ref="M12:N12"/>
    <mergeCell ref="O12:P12"/>
    <mergeCell ref="Q12:R12"/>
    <mergeCell ref="S12:T12"/>
    <mergeCell ref="U12:V12"/>
    <mergeCell ref="M22:N22"/>
    <mergeCell ref="O22:P22"/>
    <mergeCell ref="A11:AA11"/>
    <mergeCell ref="W32:X32"/>
    <mergeCell ref="Y32:Z32"/>
    <mergeCell ref="AA2:AA3"/>
    <mergeCell ref="A4:A7"/>
    <mergeCell ref="G2:H2"/>
    <mergeCell ref="M2:N2"/>
    <mergeCell ref="O2:P2"/>
    <mergeCell ref="A2:A3"/>
    <mergeCell ref="B2:B3"/>
    <mergeCell ref="C2:C3"/>
    <mergeCell ref="F2:F3"/>
    <mergeCell ref="K2:L2"/>
    <mergeCell ref="A24:A27"/>
    <mergeCell ref="A12:A13"/>
    <mergeCell ref="B12:B13"/>
    <mergeCell ref="A14:A17"/>
    <mergeCell ref="D26:E26"/>
    <mergeCell ref="AA32:AA33"/>
    <mergeCell ref="A31:AA31"/>
    <mergeCell ref="A32:A33"/>
    <mergeCell ref="B32:B33"/>
    <mergeCell ref="C32:C33"/>
    <mergeCell ref="E32:E33"/>
    <mergeCell ref="F32:F33"/>
    <mergeCell ref="G32:H32"/>
    <mergeCell ref="I32:J32"/>
    <mergeCell ref="K32:L32"/>
    <mergeCell ref="M32:N32"/>
    <mergeCell ref="O32:P32"/>
    <mergeCell ref="Q32:R32"/>
    <mergeCell ref="S32:T32"/>
    <mergeCell ref="U32:V32"/>
    <mergeCell ref="D27:E27"/>
    <mergeCell ref="D32:D33"/>
    <mergeCell ref="A34:A41"/>
    <mergeCell ref="D2:E3"/>
    <mergeCell ref="D4:E4"/>
    <mergeCell ref="D5:E5"/>
    <mergeCell ref="D6:E6"/>
    <mergeCell ref="D7:E7"/>
    <mergeCell ref="D12:E13"/>
    <mergeCell ref="D14:E14"/>
    <mergeCell ref="D15:E15"/>
    <mergeCell ref="D16:E16"/>
    <mergeCell ref="D17:E17"/>
    <mergeCell ref="D22:E23"/>
    <mergeCell ref="D24:E24"/>
    <mergeCell ref="D25:E25"/>
  </mergeCells>
  <phoneticPr fontId="11" type="noConversion"/>
  <conditionalFormatting sqref="W4:W7 W14:W17 W24:W27 W36:W37 W40:W41">
    <cfRule type="cellIs" dxfId="18" priority="123" operator="greaterThan">
      <formula>2.5</formula>
    </cfRule>
  </conditionalFormatting>
  <conditionalFormatting sqref="G4 I4 K4 M4 O4 Q4 S4 U4">
    <cfRule type="expression" dxfId="17" priority="32">
      <formula>AND($W$4&gt;2.5,OR(G4=MAX($G$4,$I$4,$K$4,$M$4,$O$4,$Q$4,$S$4,$U$4),G4=MIN($G$4,$I$4,$K$4,$M$4,$O$4,$Q$4,$S$4,$U$4)))</formula>
    </cfRule>
  </conditionalFormatting>
  <conditionalFormatting sqref="G5 I5 K5 M5 O5 Q5 S5 U5">
    <cfRule type="expression" dxfId="16" priority="28">
      <formula>AND($W$5&gt;2.5,OR(G5=MAX($G$5,$I$5,$K$5,$M$5,$O$5,$Q$5,$S$5,$U$5),G5=MIN($G$5,$I$5,$K$5,$M$5,$O$5,$Q$5,$S$5,$U$5)))</formula>
    </cfRule>
  </conditionalFormatting>
  <conditionalFormatting sqref="G6 I6 K6 M6 O6 Q6 S6 U6">
    <cfRule type="expression" dxfId="15" priority="27">
      <formula>AND($W$6&gt;2.5,OR(G6=MAX($G$6,$I$6,$K$6,$M$6,$O$6,$Q$6,$S$6,$U$6),G6=MIN($G$6,$I$6,$K$6,$M$6,$O$6,$Q$6,$S$6,$U$6)))</formula>
    </cfRule>
  </conditionalFormatting>
  <conditionalFormatting sqref="G7 I7 K7 M7 O7 Q7 S7 U7">
    <cfRule type="expression" dxfId="14" priority="26">
      <formula>AND($W$7&gt;2.5,OR(G7=MAX($G$7,$I$7,$K$7,$M$7,$O$7,$Q$7,$S$7,$U$7),G7=MIN($G$7,$I$7,$K$7,$M$7,$O$7,$Q$7,$S$7,$U$7)))</formula>
    </cfRule>
  </conditionalFormatting>
  <conditionalFormatting sqref="G14 I14 K14 M14 O14 Q14 S14 U14">
    <cfRule type="expression" dxfId="13" priority="25">
      <formula>AND($W$14&gt;2.5,OR(G14=MAX($G$14,$I$14,$K$14,$M$14,$O$14,$Q$14,$S$14,$U$14),G14=MIN($G$14,$I$14,$K$14,$M$14,$O$14,$Q$14,$S$14,$U$14)))</formula>
    </cfRule>
  </conditionalFormatting>
  <conditionalFormatting sqref="G15 I15 K15 M15 O15 Q15 S15 U15">
    <cfRule type="expression" dxfId="12" priority="23">
      <formula>AND($W$15&gt;2.5,OR(G15=MAX($G$15,$I$15,$K$15,$M$15,$O$15,$Q$15,$S$15,$U$15),G15=MIN($G$15,$I$15,$K$15,$M$15,$O$15,$Q$15,$S$15,$U$15)))</formula>
    </cfRule>
  </conditionalFormatting>
  <conditionalFormatting sqref="G16 I16 K16 M16 O16 Q16 S16 U16">
    <cfRule type="expression" dxfId="11" priority="22">
      <formula>AND($W$16&gt;2.5,OR(G16=MAX($G$16,$I$16,$K$16,$M$16,$O$16,$Q$16,$S$16,$U$16),G16=MIN($G$16,$I$16,$K$16,$M$16,$O$16,$Q$16,$S$16,$U$16)))</formula>
    </cfRule>
  </conditionalFormatting>
  <conditionalFormatting sqref="G17 I17 K17 M17 O17 Q17 S17 U17">
    <cfRule type="expression" dxfId="10" priority="21">
      <formula>AND($W$17&gt;2.5,OR(G17=MAX($G$17,$I$17,$K$17,$M$17,$O$17,$Q$17,$S$17,$U$17),G17=MIN($G$17,$I$17,$K$17,$M$17,$O$17,$Q$17,$S$17,$U$17)))</formula>
    </cfRule>
  </conditionalFormatting>
  <conditionalFormatting sqref="G24 I24 K24 M24 O24 Q24 S24 U24">
    <cfRule type="expression" dxfId="9" priority="20">
      <formula>AND($W$24&gt;2.5,OR(G24=MAX($G$24,$I$24,$K$24,$M$24,$O$24,$Q$24,$S$24,$U$24),G24=MIN($G$24,$I$24,$K$24,$M$24,$O$24,$Q$24,$S$24,$U$24)))</formula>
    </cfRule>
  </conditionalFormatting>
  <conditionalFormatting sqref="G25 I25 K25 M25 O25 Q25 S25 U25">
    <cfRule type="expression" dxfId="8" priority="19">
      <formula>AND($W$25&gt;2.5,OR(G25=MAX($G$25,$I$25,$K$25,$M$25,$O$25,$Q$25,$S$25,$U$25),G25=MIN($G$25,$I$25,$K$25,$M$25,$O$25,$Q$25,$S$25,$U$25)))</formula>
    </cfRule>
  </conditionalFormatting>
  <conditionalFormatting sqref="G26 I26 K26 M26 O26 Q26 S26 U26">
    <cfRule type="expression" dxfId="7" priority="18">
      <formula>AND($W$26&gt;2.5,OR(G26=MAX($G$26,$I$26,$K$26,$M$26,$O$26,$Q$26,$S$26,$U$26),G26=MIN($G$26,$I$26,$K$26,$M$26,$O$26,$Q$26,$S$26,$U$26)))</formula>
    </cfRule>
  </conditionalFormatting>
  <conditionalFormatting sqref="G27 I27 K27 M27 O27 Q27 S27 U27">
    <cfRule type="expression" dxfId="6" priority="17">
      <formula>AND($W$27&gt;2.5,OR(G27=MAX($G$27,$I$27,$K$27,$M$27,$O$27,$Q$27,$S$27,$U$27),G27=MIN($G$27,$I$27,$K$27,$M$27,$O$27,$Q$27,$S$27,$U$27)))</formula>
    </cfRule>
  </conditionalFormatting>
  <conditionalFormatting sqref="G34 I34 K34 M34 O34 Q34 S34 U34">
    <cfRule type="expression" dxfId="5" priority="8">
      <formula>AND($W$34&gt;2.5,OR(G34=MAX($G$34,$I$34,$K$34,$M$34,$O$34,$Q$34,$S$34,$U$34),G34=MIN($G$34,$I$34,$K$34,$M$34,$O$34,$Q$34,$S$34,$U$34)))</formula>
    </cfRule>
  </conditionalFormatting>
  <conditionalFormatting sqref="G36 I36 K36 M36 O36 Q36 S36 U36">
    <cfRule type="expression" dxfId="4" priority="6">
      <formula>AND($W$36&gt;2.5,OR(G36=MAX($G$36,$I$36,$K$36,$M$36,$O$36,$Q$36,$S$36,$U$36),G36=MIN($G$36,$I$36,$K$36,$M$36,$O$36,$Q$36,$S$36,$U$36)))</formula>
    </cfRule>
  </conditionalFormatting>
  <conditionalFormatting sqref="G37 I37 K37 M37 O37 Q37 S37 U37">
    <cfRule type="expression" dxfId="3" priority="5">
      <formula>AND($W$37&gt;2.5,OR(G37=MAX($G$37,$I$37,$K$37,$M$37,$O$37,$Q$37,$S$37,$U$37),G37=MIN($G$37,$I$37,$K$37,$M$37,$O$37,$Q$37,$S$37,$U$37)))</formula>
    </cfRule>
  </conditionalFormatting>
  <conditionalFormatting sqref="G38 I38 K38 M38 O38 Q38 S38 U38">
    <cfRule type="expression" dxfId="2" priority="4">
      <formula>AND($W$38&gt;2.5,OR(G38=MAX($G$38,$I$38,$K$38,$M$38,$O$38,$Q$38,$S$38,$U$38),G38=MIN($G$38,$I$38,$K$38,$M$38,$O$38,$Q$38,$S$38,$U$38)))</formula>
    </cfRule>
  </conditionalFormatting>
  <conditionalFormatting sqref="G40 I40 K40 M40 O40 Q40 S40 U40">
    <cfRule type="expression" dxfId="1" priority="2">
      <formula>AND($W$40&gt;2.5,OR(G40=MAX($G$40,$I$40,$K$40,$M$40,$O$40,$Q$40,$S$40,$U$40),G40=MIN($G$40,$I$40,$K$40,$M$40,$O$40,$Q$40,$S$40,$U$40)))</formula>
    </cfRule>
  </conditionalFormatting>
  <conditionalFormatting sqref="G41 I41 K41 M41 O41 Q41 S41 U41">
    <cfRule type="expression" dxfId="0" priority="1">
      <formula>AND($W$41&gt;2.5,OR(G41=MAX($G$41,$I$41,$K$41,$M$41,$O$41,$Q$41,$S$41,$U$41),G41=MIN($G$41,$I$41,$K$41,$M$41,$O$41,$Q$41,$S$41,$U$41)))</formula>
    </cfRule>
  </conditionalFormatting>
  <pageMargins left="0.7" right="0.7" top="0.75" bottom="0.75" header="0.3" footer="0.3"/>
  <pageSetup paperSize="9" orientation="portrait" r:id="rId1"/>
  <ignoredErrors>
    <ignoredError sqref="AA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7F3A218EAD9D498A2F00761B277E67" ma:contentTypeVersion="0" ma:contentTypeDescription="Create a new document." ma:contentTypeScope="" ma:versionID="6c26ca6b9bca8a8fad10b7dcdda87b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2ada57738dab278e1410e84427dc0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C2678-F79B-47DB-BB99-CED8B7466795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61FFF4-1FA3-4374-823C-AEE37B4F1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CDB6A7-7C51-466E-BF29-31AB367886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performance requirements</vt:lpstr>
      <vt:lpstr>Cover!Title</vt:lpstr>
    </vt:vector>
  </TitlesOfParts>
  <Company>Huawei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keywords/>
  <cp:lastModifiedBy>Kazuyoshi Uesaka</cp:lastModifiedBy>
  <dcterms:created xsi:type="dcterms:W3CDTF">2019-02-06T14:51:13Z</dcterms:created>
  <dcterms:modified xsi:type="dcterms:W3CDTF">2020-11-10T06:35:18Z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D:\work\3GPP\RAN4#90b\R4-190xxxx_ideal_impairment_summary_NR_PUSCH_PUCCH_PRACH_r1_CTC_NOK.xlsm</vt:lpwstr>
  </property>
  <property fmtid="{D5CDD505-2E9C-101B-9397-08002B2CF9AE}" pid="4" name="_2015_ms_pID_725343">
    <vt:lpwstr>(3)rxOfP1+Fqu9MXHCgtQxQYgZY0bE7ORjxUN7XFPTFoU5IjjfBc2Xh0Hiai2AcD1I2QyeMOG5i
ffVky/msC60fXnF0O+CpomSnezT97Qt1WLz/C7FihincXSvroZWfVeG6XsDs5cb4plfCCQW3
HGUbeCk5qa4guY/r5yWK19DFm4a189QJ6NVC+ZQ3KswRTRdCAaQgCmUE3X1IKkWZM32u3POL
ve90GwtKwYQHDZxfVa</vt:lpwstr>
  </property>
  <property fmtid="{D5CDD505-2E9C-101B-9397-08002B2CF9AE}" pid="5" name="_2015_ms_pID_7253431">
    <vt:lpwstr>R064mHFqu9KhBPdn2U1w1ZZ1EdbDc/aZouYCwm2+45hdXZLNc0ipaM
h/HLFqsXF8VurshG8VHMGW1lOsv51KLNYFTYEGb+Ip10NB8jl1Crb+n/N+ZL/Z5rNRWHHTk4
8MLB49X0vhPao5iPpLyRA0giyQaYLlZSj222YBP9gK0GGPs0M6jASL5ZsH+3Kwi9fzwaGFak
lFUbGb4tSCOH2S48krAK4JWfJQhCbgqEsTtb</vt:lpwstr>
  </property>
  <property fmtid="{D5CDD505-2E9C-101B-9397-08002B2CF9AE}" pid="6" name="_2015_ms_pID_7253432">
    <vt:lpwstr>MvL8tZKEGDBjLFFeQCjCwyU=</vt:lpwstr>
  </property>
  <property fmtid="{D5CDD505-2E9C-101B-9397-08002B2CF9AE}" pid="7" name="_readonly">
    <vt:lpwstr/>
  </property>
  <property fmtid="{D5CDD505-2E9C-101B-9397-08002B2CF9AE}" pid="8" name="_change">
    <vt:lpwstr/>
  </property>
  <property fmtid="{D5CDD505-2E9C-101B-9397-08002B2CF9AE}" pid="9" name="_full-control">
    <vt:lpwstr/>
  </property>
  <property fmtid="{D5CDD505-2E9C-101B-9397-08002B2CF9AE}" pid="10" name="sflag">
    <vt:lpwstr>1583306862</vt:lpwstr>
  </property>
  <property fmtid="{D5CDD505-2E9C-101B-9397-08002B2CF9AE}" pid="11" name="TitusGUID">
    <vt:lpwstr>3b4037de-44d5-43f8-80c4-f7dceaa4c81f</vt:lpwstr>
  </property>
  <property fmtid="{D5CDD505-2E9C-101B-9397-08002B2CF9AE}" pid="12" name="CTP_TimeStamp">
    <vt:lpwstr>2020-04-24 06:34:22Z</vt:lpwstr>
  </property>
  <property fmtid="{D5CDD505-2E9C-101B-9397-08002B2CF9AE}" pid="13" name="CTP_BU">
    <vt:lpwstr>NA</vt:lpwstr>
  </property>
  <property fmtid="{D5CDD505-2E9C-101B-9397-08002B2CF9AE}" pid="14" name="CTP_IDSID">
    <vt:lpwstr>NA</vt:lpwstr>
  </property>
  <property fmtid="{D5CDD505-2E9C-101B-9397-08002B2CF9AE}" pid="15" name="CTP_WWID">
    <vt:lpwstr>NA</vt:lpwstr>
  </property>
  <property fmtid="{D5CDD505-2E9C-101B-9397-08002B2CF9AE}" pid="16" name="ContentTypeId">
    <vt:lpwstr>0x0101004E7F3A218EAD9D498A2F00761B277E67</vt:lpwstr>
  </property>
  <property fmtid="{D5CDD505-2E9C-101B-9397-08002B2CF9AE}" pid="17" name="CTPClassification">
    <vt:lpwstr>CTP_NT</vt:lpwstr>
  </property>
</Properties>
</file>