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-108" yWindow="-108" windowWidth="30936" windowHeight="16896"/>
  </bookViews>
  <sheets>
    <sheet name="RAW" sheetId="1" r:id="rId1"/>
    <sheet name="Perspective view" sheetId="10" r:id="rId2"/>
  </sheet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34" i="1" l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AI129" i="1"/>
  <c r="AH129" i="1"/>
  <c r="U129" i="1"/>
  <c r="AI128" i="1"/>
  <c r="AH128" i="1"/>
  <c r="U128" i="1"/>
  <c r="AI127" i="1"/>
  <c r="AH127" i="1"/>
  <c r="U127" i="1"/>
  <c r="AI126" i="1"/>
  <c r="AH126" i="1"/>
  <c r="U126" i="1"/>
  <c r="AI125" i="1"/>
  <c r="AH125" i="1"/>
  <c r="U125" i="1"/>
  <c r="AI124" i="1"/>
  <c r="AH124" i="1"/>
  <c r="U124" i="1"/>
  <c r="AI123" i="1"/>
  <c r="AH123" i="1"/>
  <c r="U123" i="1"/>
  <c r="AI122" i="1"/>
  <c r="AH122" i="1"/>
  <c r="U122" i="1"/>
  <c r="U135" i="1"/>
  <c r="AH135" i="1"/>
  <c r="AI135" i="1"/>
  <c r="U136" i="1"/>
  <c r="AH136" i="1"/>
  <c r="AI136" i="1"/>
  <c r="U137" i="1"/>
  <c r="AH137" i="1"/>
  <c r="AI137" i="1"/>
  <c r="U138" i="1"/>
  <c r="AH138" i="1"/>
  <c r="AI138" i="1"/>
  <c r="U139" i="1"/>
  <c r="AH139" i="1"/>
  <c r="AI139" i="1"/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40" i="1"/>
  <c r="U141" i="1"/>
  <c r="U142" i="1"/>
  <c r="U143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43" i="1"/>
  <c r="AI143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H149" i="1"/>
  <c r="AI149" i="1"/>
  <c r="AH150" i="1"/>
  <c r="AI150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 l="1"/>
  <c r="AH170" i="1"/>
  <c r="AI169" i="1"/>
  <c r="AH169" i="1"/>
  <c r="AI168" i="1"/>
  <c r="AH168" i="1"/>
  <c r="AI167" i="1"/>
  <c r="AH167" i="1"/>
  <c r="AI166" i="1"/>
  <c r="AH166" i="1"/>
  <c r="AI165" i="1"/>
  <c r="AH165" i="1"/>
  <c r="AI161" i="1"/>
  <c r="AH161" i="1"/>
  <c r="AI160" i="1"/>
  <c r="AH160" i="1"/>
  <c r="AI159" i="1"/>
  <c r="AH159" i="1"/>
  <c r="AI164" i="1"/>
  <c r="AH164" i="1"/>
  <c r="AI163" i="1"/>
  <c r="AH163" i="1"/>
  <c r="AI162" i="1"/>
  <c r="AH162" i="1"/>
  <c r="AH144" i="1"/>
  <c r="AI144" i="1"/>
  <c r="AH145" i="1"/>
  <c r="AI145" i="1"/>
  <c r="AH146" i="1"/>
  <c r="AI146" i="1"/>
  <c r="AH147" i="1"/>
  <c r="AI147" i="1"/>
  <c r="AH148" i="1"/>
  <c r="AI148" i="1"/>
  <c r="AH151" i="1"/>
  <c r="AI151" i="1"/>
  <c r="AH152" i="1"/>
  <c r="AI152" i="1"/>
  <c r="AH153" i="1"/>
  <c r="AI153" i="1"/>
  <c r="AH154" i="1"/>
  <c r="AI154" i="1"/>
  <c r="AH155" i="1"/>
  <c r="AI155" i="1"/>
  <c r="AH156" i="1"/>
  <c r="AI156" i="1"/>
  <c r="AH157" i="1"/>
  <c r="AI157" i="1"/>
  <c r="AH158" i="1"/>
  <c r="AI158" i="1"/>
  <c r="W148" i="1" l="1"/>
  <c r="V148" i="1"/>
  <c r="W147" i="1"/>
  <c r="V147" i="1"/>
  <c r="W146" i="1"/>
  <c r="V146" i="1"/>
  <c r="W145" i="1"/>
  <c r="V145" i="1"/>
  <c r="W144" i="1"/>
  <c r="V144" i="1"/>
  <c r="AI142" i="1"/>
  <c r="AH142" i="1"/>
  <c r="AI141" i="1"/>
  <c r="AH141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40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40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U147" i="1" l="1"/>
  <c r="U144" i="1"/>
  <c r="U148" i="1"/>
  <c r="U146" i="1"/>
  <c r="U145" i="1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<sst xmlns="http://schemas.openxmlformats.org/spreadsheetml/2006/main" count="2296" uniqueCount="219">
  <si>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</si>
  <si>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</si>
  <si>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</si>
  <si>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</si>
  <si>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</si>
  <si>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</si>
  <si>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</si>
  <si>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</si>
  <si>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gain(lower bound)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</si>
  <si>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</si>
  <si>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</si>
  <si>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</si>
  <si>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</si>
  <si>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</si>
  <si>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</si>
  <si>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gain(Upper bound)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</si>
  <si>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</si>
  <si>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</si>
  <si>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</si>
  <si>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</si>
  <si>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</si>
  <si>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</si>
  <si>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</si>
  <si>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</si>
  <si>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</si>
  <si>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</si>
  <si>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</si>
  <si>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</si>
  <si>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</si>
  <si>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</si>
  <si>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</si>
  <si>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</si>
  <si>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</si>
  <si>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</si>
  <si>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</si>
  <si>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</si>
  <si>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</si>
  <si>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</si>
  <si>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</si>
  <si>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</si>
  <si>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</si>
  <si>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</si>
  <si>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</si>
  <si>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</si>
  <si>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</si>
  <si>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</si>
  <si>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</si>
  <si>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</si>
  <si>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</si>
  <si>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</si>
  <si>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</si>
  <si>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</si>
  <si>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</si>
  <si>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</si>
  <si>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</si>
  <si>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</si>
  <si>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</si>
  <si>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</si>
  <si>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</si>
  <si>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</si>
  <si>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</si>
  <si>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</si>
  <si>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</si>
  <si>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</si>
  <si>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</si>
  <si>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</si>
  <si>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</si>
  <si>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</si>
  <si>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</si>
  <si>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</si>
  <si>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</si>
  <si>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</si>
  <si>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</si>
  <si>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</si>
  <si>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</si>
  <si>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</si>
  <si>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</si>
  <si>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</si>
  <si>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</si>
  <si>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</si>
  <si>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</si>
  <si>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</si>
  <si>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</si>
  <si>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</si>
  <si>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</si>
  <si>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R1-2008994</t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</si>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</sst>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241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[RAN1#103 Power evaluatoin results V002 - Intel - Samsung.xlsx]Perspective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-740865120"/>
        <c:axId val="-740869472"/>
      </c:barChart>
      <c:catAx>
        <c:axId val="-7408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0869472"/>
        <c:crosses val="autoZero"/>
        <c:auto val="1"/>
        <c:lblAlgn val="ctr"/>
        <c:lblOffset val="100"/>
        <c:noMultiLvlLbl val="0"/>
      </c:catAx>
      <c:valAx>
        <c:axId val="-7408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08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38.185853587966" createdVersion="5" refreshedVersion="5" minRefreshableVersion="3" recordCount="993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表2" displayName="表2" ref="A1:AK998" totalsRowShown="0" headerRowDxfId="40" dataDxfId="39">
  <autoFilter ref="A1:AK998"/>
  <tableColumns count="37">
    <tableColumn id="1" name="Source" dataDxfId="38"/>
    <tableColumn id="32" name="new scheme" dataDxfId="37"/>
    <tableColumn id="13" name="DRX" dataDxfId="36"/>
    <tableColumn id="12" name="WUS" dataDxfId="35"/>
    <tableColumn id="14" name="short DRX" dataDxfId="34"/>
    <tableColumn id="15" name="short IAT" dataDxfId="33"/>
    <tableColumn id="16" name="x-slot" dataDxfId="32"/>
    <tableColumn id="17" name="MAC-CE" dataDxfId="31"/>
    <tableColumn id="18" name="BWP" dataDxfId="30"/>
    <tableColumn id="20" name="baseline" dataDxfId="29"/>
    <tableColumn id="22" name="DRX2" dataDxfId="28"/>
    <tableColumn id="21" name="WUS2" dataDxfId="27"/>
    <tableColumn id="23" name="short DRX2" dataDxfId="26"/>
    <tableColumn id="24" name="short IAT2" dataDxfId="25"/>
    <tableColumn id="25" name="x-slot2" dataDxfId="24"/>
    <tableColumn id="26" name="MAC-CE2" dataDxfId="23"/>
    <tableColumn id="27" name="BWP2" dataDxfId="22"/>
    <tableColumn id="36" name="-" dataDxfId="21"/>
    <tableColumn id="2" name="schemes" dataDxfId="20"/>
    <tableColumn id="19" name="category" dataDxfId="19"/>
    <tableColumn id="37" name="gain(range)" dataDxfId="18">
      <calculatedColumnFormula>IF(V2&lt;&gt;"",IF(V2&lt;W2,CONCATENATE(TEXT(V2,"0.00%")," - ", TEXT(W2,"0.00%")),TEXT(V2,"0.00%")),"")</calculatedColumnFormula>
    </tableColumn>
    <tableColumn id="3" name="gain(Upper bound)" dataDxfId="17"/>
    <tableColumn id="4" name="gain(lower bound)" dataDxfId="16"/>
    <tableColumn id="5" name="DRX configuration" dataDxfId="15"/>
    <tableColumn id="6" name="skipping duration" dataDxfId="14"/>
    <tableColumn id="7" name="ss switch slots?" dataDxfId="13"/>
    <tableColumn id="8" name="CC" dataDxfId="12"/>
    <tableColumn id="35" name="FR" dataDxfId="11"/>
    <tableColumn id="9" name="Traffic" dataDxfId="10"/>
    <tableColumn id="10" name="Note" dataDxfId="9"/>
    <tableColumn id="31" name="delay" dataDxfId="8"/>
    <tableColumn id="30" name="?" dataDxfId="7"/>
    <tableColumn id="11" name="列1" dataDxfId="6"/>
    <tableColumn id="33" name="new" dataDxfId="5">
      <calculatedColumnFormula>CONCATENATE(C2,D2,E2,F2,G2,H2,I2)</calculatedColumnFormula>
    </tableColumn>
    <tableColumn id="34" name="base" dataDxfId="4">
      <calculatedColumnFormula>CONCATENATE(K2,L2,M2,N2,O2,P2,Q2)</calculatedColumnFormula>
    </tableColumn>
    <tableColumn id="28" name="tdoc" dataDxfId="3"/>
    <tableColumn id="29" name="列1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RAN/WG1_RL1/TSGR1_103-e/Docs/R1-2009203.zip" TargetMode="External"/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9150.zip" TargetMode="External"/><Relationship Id="rId42" Type="http://schemas.openxmlformats.org/officeDocument/2006/relationships/hyperlink" Target="https://www.3gpp.org/ftp/TSG_RAN/WG1_RL1/TSGR1_103-e/Docs/R1-2009268.zip" TargetMode="External"/><Relationship Id="rId47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8966.zip" TargetMode="External"/><Relationship Id="rId138" Type="http://schemas.openxmlformats.org/officeDocument/2006/relationships/hyperlink" Target="https://www.3gpp.org/ftp/TSG_RAN/WG1_RL1/TSGR1_103-e/Docs/R1-2008966.zip" TargetMode="External"/><Relationship Id="rId16" Type="http://schemas.openxmlformats.org/officeDocument/2006/relationships/hyperlink" Target="https://www.3gpp.org/ftp/TSG_RAN/WG1_RL1/TSGR1_103-e/Docs/R1-2008935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37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149" Type="http://schemas.openxmlformats.org/officeDocument/2006/relationships/hyperlink" Target="https://www.3gpp.org/ftp/TSG_RAN/WG1_RL1/TSGR1_103-e/Docs/R1-2008994.zip" TargetMode="External"/><Relationship Id="rId5" Type="http://schemas.openxmlformats.org/officeDocument/2006/relationships/hyperlink" Target="https://www.3gpp.org/ftp/TSG_RAN/WG1_RL1/TSGR1_103-e/Docs/R1-2007870.zip" TargetMode="External"/><Relationship Id="rId90" Type="http://schemas.openxmlformats.org/officeDocument/2006/relationships/hyperlink" Target="https://www.3gpp.org/ftp/TSG_RAN/WG1_RL1/TSGR1_103-e/Docs/R1-2009268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9203.zip" TargetMode="External"/><Relationship Id="rId27" Type="http://schemas.openxmlformats.org/officeDocument/2006/relationships/hyperlink" Target="https://www.3gpp.org/ftp/TSG_RAN/WG1_RL1/TSGR1_103-e/Docs/R1-2009268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8966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25" Type="http://schemas.openxmlformats.org/officeDocument/2006/relationships/hyperlink" Target="https://www.3gpp.org/ftp/TSG_RAN/WG1_RL1/TSGR1_103-e/Docs/R1-2009203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46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9150.zip" TargetMode="External"/><Relationship Id="rId41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8966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94.zip" TargetMode="External"/><Relationship Id="rId153" Type="http://schemas.openxmlformats.org/officeDocument/2006/relationships/comments" Target="../comments1.xm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15" Type="http://schemas.openxmlformats.org/officeDocument/2006/relationships/hyperlink" Target="https://www.3gpp.org/ftp/TSG_RAN/WG1_RL1/TSGR1_103-e/Docs/R1-2008935.zip" TargetMode="External"/><Relationship Id="rId23" Type="http://schemas.openxmlformats.org/officeDocument/2006/relationships/hyperlink" Target="https://www.3gpp.org/ftp/TSG_RAN/WG1_RL1/TSGR1_103-e/Docs/R1-2009203.zip" TargetMode="External"/><Relationship Id="rId28" Type="http://schemas.openxmlformats.org/officeDocument/2006/relationships/hyperlink" Target="https://www.3gpp.org/ftp/TSG_RAN/WG1_RL1/TSGR1_103-e/Docs/R1-2009268.zip" TargetMode="External"/><Relationship Id="rId36" Type="http://schemas.openxmlformats.org/officeDocument/2006/relationships/hyperlink" Target="https://www.3gpp.org/ftp/TSG_RAN/WG1_RL1/TSGR1_103-e/Docs/R1-2009268.zip" TargetMode="External"/><Relationship Id="rId49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hyperlink" Target="https://www.3gpp.org/ftp/TSG_RAN/WG1_RL1/TSGR1_103-e/Docs/R1-2008994.zip" TargetMode="External"/><Relationship Id="rId151" Type="http://schemas.openxmlformats.org/officeDocument/2006/relationships/vmlDrawing" Target="../drawings/vmlDrawing1.vml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94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68.zip" TargetMode="External"/><Relationship Id="rId24" Type="http://schemas.openxmlformats.org/officeDocument/2006/relationships/hyperlink" Target="https://www.3gpp.org/ftp/TSG_RAN/WG1_RL1/TSGR1_103-e/Docs/R1-2009203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52" Type="http://schemas.openxmlformats.org/officeDocument/2006/relationships/table" Target="../tables/table1.xm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94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98"/>
  <sheetViews>
    <sheetView tabSelected="1" topLeftCell="G106" workbookViewId="0">
      <selection activeCell="Q49" sqref="Q49"/>
    </sheetView>
  </sheetViews>
  <sheetFormatPr defaultColWidth="11" defaultRowHeight="14.4"/>
  <cols>
    <col min="1" max="1" width="8.44140625" style="4" bestFit="1" customWidth="1"/>
    <col min="2" max="2" width="10.6640625" style="40" bestFit="1" customWidth="1"/>
    <col min="3" max="3" width="7.33203125" style="48" bestFit="1" customWidth="1"/>
    <col min="4" max="4" width="7.109375" style="30" bestFit="1" customWidth="1"/>
    <col min="5" max="5" width="8.88671875" style="48" bestFit="1" customWidth="1"/>
    <col min="6" max="6" width="8.44140625" style="30" bestFit="1" customWidth="1"/>
    <col min="7" max="7" width="7.88671875" style="30" bestFit="1" customWidth="1"/>
    <col min="8" max="8" width="8.44140625" style="30" bestFit="1" customWidth="1"/>
    <col min="9" max="9" width="7.6640625" style="30" bestFit="1" customWidth="1"/>
    <col min="10" max="10" width="11" style="30" bestFit="1" customWidth="1"/>
    <col min="11" max="11" width="7.33203125" style="48" bestFit="1" customWidth="1"/>
    <col min="12" max="12" width="7.6640625" style="30" bestFit="1" customWidth="1"/>
    <col min="13" max="13" width="9" style="30" bestFit="1" customWidth="1"/>
    <col min="14" max="14" width="8.88671875" style="30" bestFit="1" customWidth="1"/>
    <col min="15" max="16" width="8.5546875" style="30" bestFit="1" customWidth="1"/>
    <col min="17" max="17" width="7.6640625" style="30" bestFit="1" customWidth="1"/>
    <col min="18" max="18" width="5.88671875" style="30" bestFit="1" customWidth="1"/>
    <col min="19" max="19" width="26.44140625" style="4" bestFit="1" customWidth="1"/>
    <col min="20" max="20" width="13.33203125" style="20" bestFit="1" customWidth="1"/>
    <col min="21" max="21" width="13" style="40" bestFit="1" customWidth="1"/>
    <col min="22" max="22" width="15.88671875" style="4" bestFit="1" customWidth="1"/>
    <col min="23" max="23" width="15.44140625" style="4" bestFit="1" customWidth="1"/>
    <col min="24" max="24" width="14.33203125" style="6" bestFit="1" customWidth="1"/>
    <col min="25" max="25" width="17.6640625" style="6" bestFit="1" customWidth="1"/>
    <col min="26" max="26" width="11.5546875" style="6" bestFit="1" customWidth="1"/>
    <col min="27" max="27" width="7.5546875" style="40" bestFit="1" customWidth="1"/>
    <col min="28" max="28" width="7.44140625" style="40" bestFit="1" customWidth="1"/>
    <col min="29" max="29" width="9.5546875" style="40" bestFit="1" customWidth="1"/>
    <col min="30" max="30" width="164.33203125" style="7" bestFit="1" customWidth="1"/>
    <col min="31" max="31" width="8.88671875" style="7" bestFit="1" customWidth="1"/>
    <col min="32" max="32" width="6.109375" style="7" bestFit="1" customWidth="1"/>
    <col min="33" max="33" width="6.6640625" bestFit="1" customWidth="1"/>
    <col min="34" max="34" width="8" bestFit="1" customWidth="1"/>
    <col min="35" max="35" width="8.5546875" bestFit="1" customWidth="1"/>
    <col min="36" max="36" width="8.88671875" style="4" bestFit="1" customWidth="1"/>
    <col min="37" max="37" width="6.109375" bestFit="1" customWidth="1"/>
    <col min="49" max="49" width="8.33203125" style="11" customWidth="1"/>
    <col min="50" max="50" width="6.6640625" style="11" customWidth="1"/>
    <col min="51" max="51" width="8.6640625" style="6" customWidth="1"/>
    <col min="52" max="52" width="6.44140625" style="6" customWidth="1"/>
    <col min="53" max="53" width="9.6640625" style="6" customWidth="1"/>
    <col min="54" max="54" width="9" style="7" customWidth="1"/>
    <col min="55" max="16384" width="11" style="4"/>
  </cols>
  <sheetData>
    <row r="1" spans="1:54" s="1" customFormat="1" ht="27.75" customHeight="1">
      <c r="A1" s="1" t="s">
        <v>84</v>
      </c>
      <c r="B1" s="38" t="s">
        <v>168</v>
      </c>
      <c r="C1" s="45" t="s">
        <v>3</v>
      </c>
      <c r="D1" s="45" t="s">
        <v>2</v>
      </c>
      <c r="E1" s="45" t="s">
        <v>6</v>
      </c>
      <c r="F1" s="45" t="s">
        <v>12</v>
      </c>
      <c r="G1" s="45" t="s">
        <v>202</v>
      </c>
      <c r="H1" s="45" t="s">
        <v>203</v>
      </c>
      <c r="I1" s="45" t="s">
        <v>5</v>
      </c>
      <c r="J1" s="46" t="s">
        <v>169</v>
      </c>
      <c r="K1" s="45" t="s">
        <v>73</v>
      </c>
      <c r="L1" s="45" t="s">
        <v>74</v>
      </c>
      <c r="M1" s="45" t="s">
        <v>72</v>
      </c>
      <c r="N1" s="45" t="s">
        <v>70</v>
      </c>
      <c r="O1" s="45" t="s">
        <v>69</v>
      </c>
      <c r="P1" s="45" t="s">
        <v>68</v>
      </c>
      <c r="Q1" s="45" t="s">
        <v>186</v>
      </c>
      <c r="R1" s="45" t="s">
        <v>187</v>
      </c>
      <c r="S1" s="1" t="s">
        <v>0</v>
      </c>
      <c r="T1" s="19" t="s">
        <v>170</v>
      </c>
      <c r="U1" s="37" t="s">
        <v>188</v>
      </c>
      <c r="V1" s="1" t="s">
        <v>15</v>
      </c>
      <c r="W1" s="1" t="s">
        <v>8</v>
      </c>
      <c r="X1" s="2" t="s">
        <v>135</v>
      </c>
      <c r="Y1" s="2" t="s">
        <v>88</v>
      </c>
      <c r="Z1" s="2" t="s">
        <v>13</v>
      </c>
      <c r="AA1" s="49" t="s">
        <v>34</v>
      </c>
      <c r="AB1" s="49" t="s">
        <v>146</v>
      </c>
      <c r="AC1" s="37" t="s">
        <v>145</v>
      </c>
      <c r="AD1" s="2" t="s">
        <v>16</v>
      </c>
      <c r="AE1" s="2" t="s">
        <v>46</v>
      </c>
      <c r="AF1" s="2" t="s">
        <v>50</v>
      </c>
      <c r="AG1" s="3" t="s">
        <v>167</v>
      </c>
      <c r="AH1" s="10" t="s">
        <v>67</v>
      </c>
      <c r="AI1" s="10" t="s">
        <v>75</v>
      </c>
      <c r="AJ1" s="1" t="s">
        <v>56</v>
      </c>
      <c r="AK1" s="1" t="s">
        <v>24</v>
      </c>
    </row>
    <row r="2" spans="1:54" s="13" customFormat="1" ht="10.199999999999999">
      <c r="A2" s="13" t="s">
        <v>122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10.199999999999999">
      <c r="A3" s="4" t="s">
        <v>122</v>
      </c>
      <c r="C3" s="30">
        <v>1</v>
      </c>
      <c r="D3" s="30">
        <v>0</v>
      </c>
      <c r="E3" s="30">
        <v>0</v>
      </c>
      <c r="F3" s="30">
        <v>1</v>
      </c>
      <c r="G3" s="57">
        <v>0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9</v>
      </c>
      <c r="T3" s="20" t="s">
        <v>175</v>
      </c>
      <c r="U3" s="40" t="str">
        <f t="shared" si="0"/>
        <v>7.10%</v>
      </c>
      <c r="V3" s="58">
        <v>7.0999999999999994E-2</v>
      </c>
      <c r="W3" s="58">
        <v>7.0999999999999994E-2</v>
      </c>
      <c r="X3" s="6" t="s">
        <v>136</v>
      </c>
      <c r="Y3" s="6" t="s">
        <v>76</v>
      </c>
      <c r="AA3" s="40" t="s">
        <v>199</v>
      </c>
      <c r="AB3" s="40" t="s">
        <v>148</v>
      </c>
      <c r="AC3" s="40" t="s">
        <v>11</v>
      </c>
      <c r="AD3" s="8" t="s">
        <v>201</v>
      </c>
      <c r="AE3" s="8"/>
      <c r="AF3" s="8"/>
      <c r="AG3" s="6"/>
      <c r="AH3" s="40" t="str">
        <f t="shared" si="1"/>
        <v>1001000</v>
      </c>
      <c r="AI3" s="40" t="str">
        <f t="shared" si="2"/>
        <v>1101100</v>
      </c>
      <c r="AJ3" s="9" t="s">
        <v>57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0.199999999999999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57">
        <v>0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10</v>
      </c>
      <c r="T4" s="20" t="s">
        <v>176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136</v>
      </c>
      <c r="AA4" s="40" t="s">
        <v>199</v>
      </c>
      <c r="AB4" s="40" t="s">
        <v>148</v>
      </c>
      <c r="AC4" s="40" t="s">
        <v>11</v>
      </c>
      <c r="AD4" s="41" t="s">
        <v>201</v>
      </c>
      <c r="AE4" s="8"/>
      <c r="AF4" s="8"/>
      <c r="AG4" s="6"/>
      <c r="AH4" s="40" t="str">
        <f t="shared" si="1"/>
        <v>1001010</v>
      </c>
      <c r="AI4" s="40" t="str">
        <f t="shared" si="2"/>
        <v>1101100</v>
      </c>
      <c r="AJ4" s="9" t="s">
        <v>57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10.199999999999999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57">
        <v>0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9</v>
      </c>
      <c r="T5" s="39" t="s">
        <v>175</v>
      </c>
      <c r="U5" s="40" t="str">
        <f t="shared" si="0"/>
        <v>15.89%</v>
      </c>
      <c r="V5" s="58">
        <v>0.15890000000000001</v>
      </c>
      <c r="W5" s="58">
        <v>0.15890000000000001</v>
      </c>
      <c r="X5" s="6" t="s">
        <v>137</v>
      </c>
      <c r="Y5" s="6" t="s">
        <v>76</v>
      </c>
      <c r="AA5" s="40" t="s">
        <v>199</v>
      </c>
      <c r="AB5" s="40" t="s">
        <v>148</v>
      </c>
      <c r="AC5" s="40" t="s">
        <v>11</v>
      </c>
      <c r="AD5" s="41" t="s">
        <v>201</v>
      </c>
      <c r="AE5" s="8"/>
      <c r="AF5" s="8"/>
      <c r="AG5" s="6"/>
      <c r="AH5" s="40" t="str">
        <f t="shared" si="1"/>
        <v>1001000</v>
      </c>
      <c r="AI5" s="40" t="str">
        <f t="shared" si="2"/>
        <v>1101100</v>
      </c>
      <c r="AJ5" s="9" t="s">
        <v>57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10.199999999999999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57">
        <v>0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10</v>
      </c>
      <c r="T6" s="39" t="s">
        <v>176</v>
      </c>
      <c r="U6" s="40" t="str">
        <f t="shared" si="0"/>
        <v>-10.61%</v>
      </c>
      <c r="V6" s="58">
        <v>-0.1061</v>
      </c>
      <c r="W6" s="58">
        <v>-0.1061</v>
      </c>
      <c r="X6" s="6" t="s">
        <v>137</v>
      </c>
      <c r="AA6" s="40" t="s">
        <v>199</v>
      </c>
      <c r="AB6" s="40" t="s">
        <v>148</v>
      </c>
      <c r="AC6" s="40" t="s">
        <v>11</v>
      </c>
      <c r="AD6" s="41" t="s">
        <v>201</v>
      </c>
      <c r="AE6" s="8"/>
      <c r="AF6" s="8"/>
      <c r="AG6" s="6"/>
      <c r="AH6" s="40" t="str">
        <f t="shared" si="1"/>
        <v>1001010</v>
      </c>
      <c r="AI6" s="40" t="str">
        <f t="shared" si="2"/>
        <v>1101100</v>
      </c>
      <c r="AJ6" s="9" t="s">
        <v>57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0.199999999999999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57">
        <v>0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9</v>
      </c>
      <c r="T7" s="39" t="s">
        <v>175</v>
      </c>
      <c r="U7" s="40" t="str">
        <f t="shared" si="0"/>
        <v>23.00%</v>
      </c>
      <c r="V7" s="5">
        <v>0.23</v>
      </c>
      <c r="W7" s="5">
        <v>0.23</v>
      </c>
      <c r="X7" s="6" t="s">
        <v>137</v>
      </c>
      <c r="Y7" s="6" t="s">
        <v>76</v>
      </c>
      <c r="AA7" s="40" t="s">
        <v>199</v>
      </c>
      <c r="AB7" s="40" t="s">
        <v>148</v>
      </c>
      <c r="AC7" s="40" t="s">
        <v>14</v>
      </c>
      <c r="AD7" s="8"/>
      <c r="AE7" s="8"/>
      <c r="AF7" s="8"/>
      <c r="AG7" s="6"/>
      <c r="AH7" s="40" t="str">
        <f t="shared" si="1"/>
        <v>1001000</v>
      </c>
      <c r="AI7" s="40" t="str">
        <f t="shared" si="2"/>
        <v>1101100</v>
      </c>
      <c r="AJ7" s="9" t="s">
        <v>57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0.199999999999999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57">
        <v>0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10</v>
      </c>
      <c r="T8" s="39" t="s">
        <v>176</v>
      </c>
      <c r="U8" s="40" t="str">
        <f t="shared" si="0"/>
        <v>7.54%</v>
      </c>
      <c r="V8" s="58">
        <v>7.5399999999999995E-2</v>
      </c>
      <c r="W8" s="58">
        <v>7.5399999999999995E-2</v>
      </c>
      <c r="X8" s="6" t="s">
        <v>137</v>
      </c>
      <c r="AA8" s="40" t="s">
        <v>199</v>
      </c>
      <c r="AB8" s="40" t="s">
        <v>148</v>
      </c>
      <c r="AC8" s="40" t="s">
        <v>14</v>
      </c>
      <c r="AD8" s="8"/>
      <c r="AE8" s="8"/>
      <c r="AF8" s="8"/>
      <c r="AG8" s="6"/>
      <c r="AH8" s="40" t="str">
        <f t="shared" si="1"/>
        <v>1001010</v>
      </c>
      <c r="AI8" s="40" t="str">
        <f t="shared" si="2"/>
        <v>1101100</v>
      </c>
      <c r="AJ8" s="9" t="s">
        <v>57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0.199999999999999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57">
        <v>0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151</v>
      </c>
      <c r="T9" s="39" t="s">
        <v>175</v>
      </c>
      <c r="U9" s="40" t="str">
        <f t="shared" si="0"/>
        <v>-0.84%</v>
      </c>
      <c r="V9" s="58">
        <v>-8.3999999999999995E-3</v>
      </c>
      <c r="W9" s="58">
        <v>-8.3999999999999995E-3</v>
      </c>
      <c r="X9" s="6" t="s">
        <v>138</v>
      </c>
      <c r="Y9" s="6" t="s">
        <v>77</v>
      </c>
      <c r="AA9" s="40" t="s">
        <v>199</v>
      </c>
      <c r="AB9" s="40" t="s">
        <v>148</v>
      </c>
      <c r="AC9" s="40" t="s">
        <v>1</v>
      </c>
      <c r="AD9" s="8"/>
      <c r="AE9" s="8"/>
      <c r="AF9" s="8"/>
      <c r="AG9" s="6"/>
      <c r="AH9" s="40" t="str">
        <f t="shared" si="1"/>
        <v>1001000</v>
      </c>
      <c r="AI9" s="40" t="str">
        <f t="shared" si="2"/>
        <v>1101100</v>
      </c>
      <c r="AJ9" s="9" t="s">
        <v>57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0.199999999999999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57">
        <v>0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10</v>
      </c>
      <c r="T10" s="39" t="s">
        <v>176</v>
      </c>
      <c r="U10" s="40" t="str">
        <f t="shared" si="0"/>
        <v>7.33%</v>
      </c>
      <c r="V10" s="58">
        <v>7.3300000000000004E-2</v>
      </c>
      <c r="W10" s="58">
        <v>7.3300000000000004E-2</v>
      </c>
      <c r="X10" s="6" t="s">
        <v>138</v>
      </c>
      <c r="AA10" s="40" t="s">
        <v>199</v>
      </c>
      <c r="AB10" s="40" t="s">
        <v>148</v>
      </c>
      <c r="AC10" s="40" t="s">
        <v>1</v>
      </c>
      <c r="AD10" s="8"/>
      <c r="AE10" s="8"/>
      <c r="AF10" s="8"/>
      <c r="AG10" s="6"/>
      <c r="AH10" s="40" t="str">
        <f t="shared" si="1"/>
        <v>1001010</v>
      </c>
      <c r="AI10" s="40" t="str">
        <f t="shared" si="2"/>
        <v>1101100</v>
      </c>
      <c r="AJ10" s="9" t="s">
        <v>57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0.199999999999999">
      <c r="A11" s="13" t="s">
        <v>123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139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10.199999999999999">
      <c r="A12" s="4" t="s">
        <v>17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9</v>
      </c>
      <c r="T12" s="20" t="s">
        <v>178</v>
      </c>
      <c r="U12" s="40" t="str">
        <f t="shared" si="0"/>
        <v>18.52%</v>
      </c>
      <c r="V12" s="5">
        <v>0.1852</v>
      </c>
      <c r="W12" s="5">
        <v>0.1852</v>
      </c>
      <c r="X12" s="6" t="s">
        <v>138</v>
      </c>
      <c r="Y12" s="6" t="s">
        <v>18</v>
      </c>
      <c r="AA12" s="40" t="s">
        <v>199</v>
      </c>
      <c r="AB12" s="40" t="s">
        <v>148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58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10.199999999999999">
      <c r="A13" s="4" t="s">
        <v>17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9</v>
      </c>
      <c r="T13" s="39" t="s">
        <v>178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136</v>
      </c>
      <c r="Y13" s="6" t="s">
        <v>18</v>
      </c>
      <c r="AA13" s="40" t="s">
        <v>199</v>
      </c>
      <c r="AB13" s="40" t="s">
        <v>148</v>
      </c>
      <c r="AC13" s="40" t="s">
        <v>11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58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10.199999999999999">
      <c r="A14" s="4" t="s">
        <v>17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9</v>
      </c>
      <c r="T14" s="39" t="s">
        <v>178</v>
      </c>
      <c r="U14" s="40" t="str">
        <f t="shared" si="0"/>
        <v>31.60%</v>
      </c>
      <c r="V14" s="5">
        <v>0.316</v>
      </c>
      <c r="W14" s="5">
        <v>0.316</v>
      </c>
      <c r="X14" s="6" t="s">
        <v>136</v>
      </c>
      <c r="Y14" s="6" t="s">
        <v>18</v>
      </c>
      <c r="AA14" s="40" t="s">
        <v>199</v>
      </c>
      <c r="AB14" s="40" t="s">
        <v>148</v>
      </c>
      <c r="AC14" s="40" t="s">
        <v>14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58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10.199999999999999">
      <c r="A15" s="4" t="s">
        <v>17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180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138</v>
      </c>
      <c r="Z15" s="6">
        <v>2</v>
      </c>
      <c r="AA15" s="40" t="s">
        <v>199</v>
      </c>
      <c r="AB15" s="40" t="s">
        <v>148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58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0.199999999999999">
      <c r="A16" s="4" t="s">
        <v>17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180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138</v>
      </c>
      <c r="Z16" s="6">
        <v>4</v>
      </c>
      <c r="AA16" s="40" t="s">
        <v>199</v>
      </c>
      <c r="AB16" s="40" t="s">
        <v>148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58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0.199999999999999">
      <c r="A17" s="4" t="s">
        <v>17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180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138</v>
      </c>
      <c r="Z17" s="6">
        <v>8</v>
      </c>
      <c r="AA17" s="40" t="s">
        <v>199</v>
      </c>
      <c r="AB17" s="40" t="s">
        <v>148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58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0.199999999999999">
      <c r="A18" s="4" t="s">
        <v>17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180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136</v>
      </c>
      <c r="Z18" s="6">
        <v>2</v>
      </c>
      <c r="AA18" s="40" t="s">
        <v>199</v>
      </c>
      <c r="AB18" s="40" t="s">
        <v>148</v>
      </c>
      <c r="AC18" s="40" t="s">
        <v>11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58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0.199999999999999">
      <c r="A19" s="4" t="s">
        <v>17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180</v>
      </c>
      <c r="U19" s="40" t="str">
        <f t="shared" si="0"/>
        <v>6.13%</v>
      </c>
      <c r="V19" s="5">
        <v>6.13E-2</v>
      </c>
      <c r="W19" s="5">
        <v>6.13E-2</v>
      </c>
      <c r="X19" s="6" t="s">
        <v>136</v>
      </c>
      <c r="Z19" s="6">
        <v>4</v>
      </c>
      <c r="AA19" s="40" t="s">
        <v>199</v>
      </c>
      <c r="AB19" s="40" t="s">
        <v>148</v>
      </c>
      <c r="AC19" s="40" t="s">
        <v>11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58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0.199999999999999">
      <c r="A20" s="4" t="s">
        <v>17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180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136</v>
      </c>
      <c r="Z20" s="6">
        <v>8</v>
      </c>
      <c r="AA20" s="40" t="s">
        <v>199</v>
      </c>
      <c r="AB20" s="40" t="s">
        <v>148</v>
      </c>
      <c r="AC20" s="40" t="s">
        <v>11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58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0.199999999999999">
      <c r="A21" s="4" t="s">
        <v>17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180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136</v>
      </c>
      <c r="Z21" s="6">
        <v>2</v>
      </c>
      <c r="AA21" s="40" t="s">
        <v>199</v>
      </c>
      <c r="AB21" s="40" t="s">
        <v>148</v>
      </c>
      <c r="AC21" s="40" t="s">
        <v>14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58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0.199999999999999">
      <c r="A22" s="4" t="s">
        <v>17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180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136</v>
      </c>
      <c r="Z22" s="6">
        <v>4</v>
      </c>
      <c r="AA22" s="40" t="s">
        <v>199</v>
      </c>
      <c r="AB22" s="40" t="s">
        <v>148</v>
      </c>
      <c r="AC22" s="40" t="s">
        <v>14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58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0.199999999999999">
      <c r="A23" s="4" t="s">
        <v>17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180</v>
      </c>
      <c r="U23" s="40" t="str">
        <f t="shared" si="0"/>
        <v>11.52%</v>
      </c>
      <c r="V23" s="5">
        <v>0.1152</v>
      </c>
      <c r="W23" s="5">
        <v>0.1152</v>
      </c>
      <c r="X23" s="6" t="s">
        <v>136</v>
      </c>
      <c r="Z23" s="6">
        <v>8</v>
      </c>
      <c r="AA23" s="40" t="s">
        <v>199</v>
      </c>
      <c r="AB23" s="40" t="s">
        <v>148</v>
      </c>
      <c r="AC23" s="40" t="s">
        <v>14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58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0.199999999999999">
      <c r="A24" s="4" t="s">
        <v>17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9</v>
      </c>
      <c r="T24" s="39" t="s">
        <v>178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138</v>
      </c>
      <c r="Y24" s="6" t="s">
        <v>18</v>
      </c>
      <c r="AA24" s="40" t="s">
        <v>199</v>
      </c>
      <c r="AB24" s="40" t="s">
        <v>148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58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0.199999999999999">
      <c r="A25" s="4" t="s">
        <v>17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9</v>
      </c>
      <c r="T25" s="39" t="s">
        <v>178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136</v>
      </c>
      <c r="Y25" s="6" t="s">
        <v>18</v>
      </c>
      <c r="AA25" s="40" t="s">
        <v>199</v>
      </c>
      <c r="AB25" s="40" t="s">
        <v>148</v>
      </c>
      <c r="AC25" s="40" t="s">
        <v>11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58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0.199999999999999">
      <c r="A26" s="4" t="s">
        <v>17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9</v>
      </c>
      <c r="T26" s="39" t="s">
        <v>178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136</v>
      </c>
      <c r="Y26" s="6" t="s">
        <v>18</v>
      </c>
      <c r="AA26" s="40" t="s">
        <v>199</v>
      </c>
      <c r="AB26" s="40" t="s">
        <v>148</v>
      </c>
      <c r="AC26" s="40" t="s">
        <v>19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58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10.199999999999999">
      <c r="A27" s="4" t="s">
        <v>17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180</v>
      </c>
      <c r="U27" s="40" t="str">
        <f t="shared" si="0"/>
        <v>2.23%</v>
      </c>
      <c r="V27" s="5">
        <v>2.23E-2</v>
      </c>
      <c r="W27" s="5">
        <v>2.23E-2</v>
      </c>
      <c r="X27" s="6" t="s">
        <v>138</v>
      </c>
      <c r="Z27" s="6">
        <v>2</v>
      </c>
      <c r="AA27" s="40" t="s">
        <v>199</v>
      </c>
      <c r="AB27" s="40" t="s">
        <v>148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58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0.199999999999999">
      <c r="A28" s="4" t="s">
        <v>17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180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138</v>
      </c>
      <c r="Z28" s="6">
        <v>4</v>
      </c>
      <c r="AA28" s="40" t="s">
        <v>199</v>
      </c>
      <c r="AB28" s="40" t="s">
        <v>148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58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0.199999999999999">
      <c r="A29" s="4" t="s">
        <v>17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180</v>
      </c>
      <c r="U29" s="40" t="str">
        <f t="shared" si="0"/>
        <v>3.90%</v>
      </c>
      <c r="V29" s="5">
        <v>3.9E-2</v>
      </c>
      <c r="W29" s="5">
        <v>3.9E-2</v>
      </c>
      <c r="X29" s="6" t="s">
        <v>138</v>
      </c>
      <c r="Z29" s="6">
        <v>8</v>
      </c>
      <c r="AA29" s="40" t="s">
        <v>199</v>
      </c>
      <c r="AB29" s="40" t="s">
        <v>148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58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0.199999999999999">
      <c r="A30" s="4" t="s">
        <v>17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180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136</v>
      </c>
      <c r="Z30" s="6">
        <v>2</v>
      </c>
      <c r="AA30" s="40" t="s">
        <v>199</v>
      </c>
      <c r="AB30" s="40" t="s">
        <v>148</v>
      </c>
      <c r="AC30" s="40" t="s">
        <v>11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58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0.199999999999999">
      <c r="A31" s="4" t="s">
        <v>17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180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136</v>
      </c>
      <c r="Z31" s="6">
        <v>4</v>
      </c>
      <c r="AA31" s="40" t="s">
        <v>199</v>
      </c>
      <c r="AB31" s="40" t="s">
        <v>148</v>
      </c>
      <c r="AC31" s="40" t="s">
        <v>11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58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0.199999999999999">
      <c r="A32" s="4" t="s">
        <v>17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180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136</v>
      </c>
      <c r="Z32" s="6">
        <v>8</v>
      </c>
      <c r="AA32" s="40" t="s">
        <v>199</v>
      </c>
      <c r="AB32" s="40" t="s">
        <v>148</v>
      </c>
      <c r="AC32" s="40" t="s">
        <v>11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58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0.199999999999999">
      <c r="A33" s="4" t="s">
        <v>17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180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136</v>
      </c>
      <c r="Z33" s="6">
        <v>2</v>
      </c>
      <c r="AA33" s="40" t="s">
        <v>199</v>
      </c>
      <c r="AB33" s="40" t="s">
        <v>148</v>
      </c>
      <c r="AC33" s="40" t="s">
        <v>14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58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0.199999999999999">
      <c r="A34" s="4" t="s">
        <v>17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180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136</v>
      </c>
      <c r="Z34" s="6">
        <v>4</v>
      </c>
      <c r="AA34" s="40" t="s">
        <v>199</v>
      </c>
      <c r="AB34" s="40" t="s">
        <v>148</v>
      </c>
      <c r="AC34" s="40" t="s">
        <v>14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58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0.199999999999999">
      <c r="A35" s="4" t="s">
        <v>17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180</v>
      </c>
      <c r="U35" s="40" t="str">
        <f t="shared" si="0"/>
        <v>10.27%</v>
      </c>
      <c r="V35" s="5">
        <v>0.1027</v>
      </c>
      <c r="W35" s="5">
        <v>0.1027</v>
      </c>
      <c r="X35" s="6" t="s">
        <v>136</v>
      </c>
      <c r="Z35" s="6">
        <v>8</v>
      </c>
      <c r="AA35" s="40" t="s">
        <v>199</v>
      </c>
      <c r="AB35" s="40" t="s">
        <v>148</v>
      </c>
      <c r="AC35" s="40" t="s">
        <v>14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58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0.199999999999999">
      <c r="A36" s="13" t="s">
        <v>124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139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10.199999999999999">
      <c r="A37" s="4" t="s">
        <v>20</v>
      </c>
      <c r="C37" s="30">
        <v>1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9</v>
      </c>
      <c r="T37" s="39" t="s">
        <v>178</v>
      </c>
      <c r="U37" s="40" t="str">
        <f t="shared" si="0"/>
        <v>71.77%</v>
      </c>
      <c r="V37" s="5">
        <v>0.7177</v>
      </c>
      <c r="W37" s="5">
        <v>0.7177</v>
      </c>
      <c r="X37" s="6" t="s">
        <v>140</v>
      </c>
      <c r="Y37" s="6" t="s">
        <v>18</v>
      </c>
      <c r="AA37" s="40" t="s">
        <v>199</v>
      </c>
      <c r="AB37" s="40" t="s">
        <v>148</v>
      </c>
      <c r="AC37" s="40" t="s">
        <v>1</v>
      </c>
      <c r="AD37" s="8"/>
      <c r="AE37" s="8"/>
      <c r="AF37" s="8"/>
      <c r="AG37" s="6"/>
      <c r="AH37" s="40" t="str">
        <f t="shared" si="3"/>
        <v>1000000</v>
      </c>
      <c r="AI37" s="40" t="str">
        <f t="shared" si="4"/>
        <v>1000000</v>
      </c>
      <c r="AJ37" s="9" t="s">
        <v>59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0.199999999999999">
      <c r="A38" s="4" t="s">
        <v>20</v>
      </c>
      <c r="C38" s="30">
        <v>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9</v>
      </c>
      <c r="T38" s="39" t="s">
        <v>175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140</v>
      </c>
      <c r="Y38" s="6" t="s">
        <v>78</v>
      </c>
      <c r="AA38" s="40" t="s">
        <v>199</v>
      </c>
      <c r="AB38" s="40" t="s">
        <v>148</v>
      </c>
      <c r="AC38" s="40" t="s">
        <v>1</v>
      </c>
      <c r="AD38" s="8"/>
      <c r="AE38" s="8"/>
      <c r="AF38" s="8"/>
      <c r="AG38" s="6"/>
      <c r="AH38" s="40" t="str">
        <f t="shared" si="3"/>
        <v>1000000</v>
      </c>
      <c r="AI38" s="40" t="str">
        <f t="shared" si="4"/>
        <v>1000000</v>
      </c>
      <c r="AJ38" s="9" t="s">
        <v>59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0.199999999999999">
      <c r="A39" s="4" t="s">
        <v>20</v>
      </c>
      <c r="C39" s="30">
        <v>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9</v>
      </c>
      <c r="T39" s="39" t="s">
        <v>178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141</v>
      </c>
      <c r="Y39" s="6" t="s">
        <v>18</v>
      </c>
      <c r="AA39" s="40" t="s">
        <v>199</v>
      </c>
      <c r="AB39" s="40" t="s">
        <v>148</v>
      </c>
      <c r="AC39" s="40" t="s">
        <v>21</v>
      </c>
      <c r="AD39" s="8"/>
      <c r="AE39" s="8"/>
      <c r="AF39" s="8"/>
      <c r="AG39" s="6"/>
      <c r="AH39" s="40" t="str">
        <f t="shared" si="3"/>
        <v>1000000</v>
      </c>
      <c r="AI39" s="40" t="str">
        <f t="shared" si="4"/>
        <v>1000000</v>
      </c>
      <c r="AJ39" s="9" t="s">
        <v>59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0.199999999999999">
      <c r="A40" s="4" t="s">
        <v>20</v>
      </c>
      <c r="C40" s="30">
        <v>1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9</v>
      </c>
      <c r="T40" s="39" t="s">
        <v>175</v>
      </c>
      <c r="U40" s="40" t="str">
        <f t="shared" si="0"/>
        <v>11.19%</v>
      </c>
      <c r="V40" s="5">
        <v>0.1119</v>
      </c>
      <c r="W40" s="5">
        <v>0.1119</v>
      </c>
      <c r="X40" s="6" t="s">
        <v>141</v>
      </c>
      <c r="Y40" s="6" t="s">
        <v>78</v>
      </c>
      <c r="AA40" s="40" t="s">
        <v>199</v>
      </c>
      <c r="AB40" s="40" t="s">
        <v>148</v>
      </c>
      <c r="AC40" s="40" t="s">
        <v>21</v>
      </c>
      <c r="AD40" s="8"/>
      <c r="AE40" s="8"/>
      <c r="AF40" s="8"/>
      <c r="AG40" s="6"/>
      <c r="AH40" s="40" t="str">
        <f t="shared" si="3"/>
        <v>1000000</v>
      </c>
      <c r="AI40" s="40" t="str">
        <f t="shared" si="4"/>
        <v>1000000</v>
      </c>
      <c r="AJ40" s="9" t="s">
        <v>59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0.199999999999999">
      <c r="A41" s="13" t="s">
        <v>125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139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10.199999999999999">
      <c r="A42" s="4" t="s">
        <v>22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23</v>
      </c>
      <c r="T42" s="20" t="s">
        <v>180</v>
      </c>
      <c r="U42" s="40" t="str">
        <f t="shared" si="0"/>
        <v>11.28%</v>
      </c>
      <c r="V42" s="5">
        <v>0.1128</v>
      </c>
      <c r="W42" s="5">
        <v>0.1128</v>
      </c>
      <c r="X42" s="6" t="s">
        <v>138</v>
      </c>
      <c r="Z42" s="6">
        <v>2</v>
      </c>
      <c r="AA42" s="40" t="s">
        <v>199</v>
      </c>
      <c r="AB42" s="40" t="s">
        <v>148</v>
      </c>
      <c r="AC42" s="40" t="s">
        <v>25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60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0.199999999999999">
      <c r="A43" s="4" t="s">
        <v>22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26</v>
      </c>
      <c r="T43" s="39" t="s">
        <v>175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138</v>
      </c>
      <c r="Y43" s="6" t="s">
        <v>79</v>
      </c>
      <c r="AA43" s="40" t="s">
        <v>199</v>
      </c>
      <c r="AB43" s="40" t="s">
        <v>148</v>
      </c>
      <c r="AC43" s="40" t="s">
        <v>25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60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0.199999999999999">
      <c r="A44" s="4" t="s">
        <v>22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23</v>
      </c>
      <c r="T44" s="39" t="s">
        <v>180</v>
      </c>
      <c r="U44" s="40" t="str">
        <f t="shared" si="0"/>
        <v>12.50%</v>
      </c>
      <c r="V44" s="5">
        <v>0.125</v>
      </c>
      <c r="W44" s="5">
        <v>0.125</v>
      </c>
      <c r="X44" s="40" t="s">
        <v>206</v>
      </c>
      <c r="Z44" s="6">
        <v>2</v>
      </c>
      <c r="AA44" s="40" t="s">
        <v>199</v>
      </c>
      <c r="AB44" s="40" t="s">
        <v>148</v>
      </c>
      <c r="AC44" s="40" t="s">
        <v>204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60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0.199999999999999">
      <c r="A45" s="4" t="s">
        <v>22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26</v>
      </c>
      <c r="T45" s="39" t="s">
        <v>175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206</v>
      </c>
      <c r="Y45" s="6" t="s">
        <v>205</v>
      </c>
      <c r="AA45" s="40" t="s">
        <v>199</v>
      </c>
      <c r="AB45" s="40" t="s">
        <v>148</v>
      </c>
      <c r="AC45" s="40" t="s">
        <v>204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60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0.199999999999999">
      <c r="A46" s="13" t="s">
        <v>126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139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10.199999999999999">
      <c r="A47" s="4" t="s">
        <v>27</v>
      </c>
      <c r="C47" s="30">
        <v>1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23</v>
      </c>
      <c r="T47" s="20" t="s">
        <v>180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140</v>
      </c>
      <c r="Z47" s="6">
        <v>4</v>
      </c>
      <c r="AA47" s="40" t="s">
        <v>199</v>
      </c>
      <c r="AB47" s="40" t="s">
        <v>148</v>
      </c>
      <c r="AC47" s="40" t="s">
        <v>28</v>
      </c>
      <c r="AD47" s="8"/>
      <c r="AE47" s="8"/>
      <c r="AF47" s="8"/>
      <c r="AG47" s="6"/>
      <c r="AH47" s="40" t="str">
        <f t="shared" si="3"/>
        <v>1000000</v>
      </c>
      <c r="AI47" s="40" t="str">
        <f t="shared" si="4"/>
        <v>1100000</v>
      </c>
      <c r="AJ47" s="9" t="s">
        <v>61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0.199999999999999">
      <c r="A48" s="4" t="s">
        <v>27</v>
      </c>
      <c r="C48" s="30">
        <v>1</v>
      </c>
      <c r="D48" s="30">
        <v>0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26</v>
      </c>
      <c r="T48" s="39" t="s">
        <v>175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140</v>
      </c>
      <c r="Y48" s="6" t="s">
        <v>80</v>
      </c>
      <c r="AA48" s="40" t="s">
        <v>199</v>
      </c>
      <c r="AB48" s="40" t="s">
        <v>148</v>
      </c>
      <c r="AC48" s="40" t="s">
        <v>28</v>
      </c>
      <c r="AD48" s="8"/>
      <c r="AE48" s="8"/>
      <c r="AF48" s="8"/>
      <c r="AG48" s="6"/>
      <c r="AH48" s="40" t="str">
        <f t="shared" si="3"/>
        <v>1000100</v>
      </c>
      <c r="AI48" s="40" t="str">
        <f t="shared" si="4"/>
        <v>1100000</v>
      </c>
      <c r="AJ48" s="9" t="s">
        <v>61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0.199999999999999">
      <c r="A49" s="20" t="s">
        <v>27</v>
      </c>
      <c r="B49" s="40"/>
      <c r="C49" s="30">
        <v>1</v>
      </c>
      <c r="D49" s="30">
        <v>0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/>
      <c r="S49" s="31" t="s">
        <v>171</v>
      </c>
      <c r="T49" s="20" t="s">
        <v>181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140</v>
      </c>
      <c r="Y49" s="22"/>
      <c r="Z49" s="22"/>
      <c r="AA49" s="40" t="s">
        <v>199</v>
      </c>
      <c r="AB49" s="40" t="s">
        <v>172</v>
      </c>
      <c r="AC49" s="40" t="s">
        <v>165</v>
      </c>
      <c r="AD49" s="41" t="s">
        <v>173</v>
      </c>
      <c r="AE49" s="23"/>
      <c r="AF49" s="23"/>
      <c r="AG49" s="22"/>
      <c r="AH49" s="42" t="str">
        <f t="shared" si="3"/>
        <v>1000100</v>
      </c>
      <c r="AI49" s="42" t="str">
        <f t="shared" si="4"/>
        <v>1100000</v>
      </c>
      <c r="AJ49" s="25"/>
    </row>
    <row r="50" spans="1:54" s="13" customFormat="1" ht="10.199999999999999">
      <c r="A50" s="13" t="s">
        <v>127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139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10.199999999999999">
      <c r="A51" s="4" t="s">
        <v>29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26</v>
      </c>
      <c r="T51" s="39" t="s">
        <v>178</v>
      </c>
      <c r="U51" s="40" t="str">
        <f t="shared" si="0"/>
        <v>22.33%</v>
      </c>
      <c r="V51" s="5">
        <v>0.2233</v>
      </c>
      <c r="W51" s="5">
        <v>0.2233</v>
      </c>
      <c r="X51" s="6" t="s">
        <v>138</v>
      </c>
      <c r="Y51" s="6" t="s">
        <v>31</v>
      </c>
      <c r="AA51" s="40" t="s">
        <v>199</v>
      </c>
      <c r="AB51" s="40" t="s">
        <v>148</v>
      </c>
      <c r="AC51" s="40" t="s">
        <v>25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62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10.199999999999999">
      <c r="A52" s="4" t="s">
        <v>29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26</v>
      </c>
      <c r="T52" s="39" t="s">
        <v>178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138</v>
      </c>
      <c r="Y52" s="6" t="s">
        <v>31</v>
      </c>
      <c r="AA52" s="40" t="s">
        <v>200</v>
      </c>
      <c r="AB52" s="40" t="s">
        <v>148</v>
      </c>
      <c r="AC52" s="40" t="s">
        <v>25</v>
      </c>
      <c r="AD52" s="8" t="s">
        <v>30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62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10.199999999999999">
      <c r="A53" s="4" t="s">
        <v>29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26</v>
      </c>
      <c r="T53" s="39" t="s">
        <v>178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138</v>
      </c>
      <c r="Y53" s="6" t="s">
        <v>31</v>
      </c>
      <c r="AA53" s="40" t="s">
        <v>199</v>
      </c>
      <c r="AB53" s="40" t="s">
        <v>148</v>
      </c>
      <c r="AC53" s="40" t="s">
        <v>25</v>
      </c>
      <c r="AD53" s="8" t="s">
        <v>32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62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10.199999999999999">
      <c r="A54" s="4" t="s">
        <v>29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26</v>
      </c>
      <c r="T54" s="39" t="s">
        <v>178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138</v>
      </c>
      <c r="Y54" s="6" t="s">
        <v>31</v>
      </c>
      <c r="AA54" s="40" t="s">
        <v>200</v>
      </c>
      <c r="AB54" s="40" t="s">
        <v>148</v>
      </c>
      <c r="AC54" s="40" t="s">
        <v>25</v>
      </c>
      <c r="AD54" s="8" t="s">
        <v>33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62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10.199999999999999">
      <c r="A55" s="4" t="s">
        <v>29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23</v>
      </c>
      <c r="T55" s="20" t="s">
        <v>180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138</v>
      </c>
      <c r="Z55" s="6">
        <v>2</v>
      </c>
      <c r="AA55" s="40" t="s">
        <v>199</v>
      </c>
      <c r="AB55" s="40" t="s">
        <v>148</v>
      </c>
      <c r="AC55" s="40" t="s">
        <v>25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62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10.199999999999999">
      <c r="A56" s="4" t="s">
        <v>29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23</v>
      </c>
      <c r="T56" s="39" t="s">
        <v>180</v>
      </c>
      <c r="U56" s="40" t="str">
        <f t="shared" si="0"/>
        <v>3.27%</v>
      </c>
      <c r="V56" s="5">
        <v>3.27E-2</v>
      </c>
      <c r="W56" s="5">
        <v>3.27E-2</v>
      </c>
      <c r="X56" s="6" t="s">
        <v>138</v>
      </c>
      <c r="Z56" s="6">
        <v>2</v>
      </c>
      <c r="AA56" s="40" t="s">
        <v>200</v>
      </c>
      <c r="AB56" s="40" t="s">
        <v>148</v>
      </c>
      <c r="AC56" s="40" t="s">
        <v>25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62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10.199999999999999">
      <c r="A57" s="4" t="s">
        <v>29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23</v>
      </c>
      <c r="T57" s="39" t="s">
        <v>180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138</v>
      </c>
      <c r="Z57" s="6">
        <v>4</v>
      </c>
      <c r="AA57" s="40" t="s">
        <v>199</v>
      </c>
      <c r="AB57" s="40" t="s">
        <v>148</v>
      </c>
      <c r="AC57" s="40" t="s">
        <v>25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62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10.199999999999999">
      <c r="A58" s="4" t="s">
        <v>29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23</v>
      </c>
      <c r="T58" s="39" t="s">
        <v>180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138</v>
      </c>
      <c r="Z58" s="6">
        <v>4</v>
      </c>
      <c r="AA58" s="40" t="s">
        <v>200</v>
      </c>
      <c r="AB58" s="40" t="s">
        <v>148</v>
      </c>
      <c r="AC58" s="40" t="s">
        <v>25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62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10.199999999999999">
      <c r="A59" s="4" t="s">
        <v>29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26</v>
      </c>
      <c r="T59" s="39" t="s">
        <v>178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138</v>
      </c>
      <c r="Y59" s="6" t="s">
        <v>31</v>
      </c>
      <c r="AA59" s="40" t="s">
        <v>199</v>
      </c>
      <c r="AB59" s="40" t="s">
        <v>148</v>
      </c>
      <c r="AC59" s="40" t="s">
        <v>35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62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10.199999999999999">
      <c r="A60" s="4" t="s">
        <v>29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26</v>
      </c>
      <c r="T60" s="39" t="s">
        <v>178</v>
      </c>
      <c r="U60" s="40" t="str">
        <f t="shared" si="0"/>
        <v>12.55%</v>
      </c>
      <c r="V60" s="5">
        <v>0.1255</v>
      </c>
      <c r="W60" s="5">
        <v>0.1255</v>
      </c>
      <c r="X60" s="6" t="s">
        <v>138</v>
      </c>
      <c r="Y60" s="6" t="s">
        <v>31</v>
      </c>
      <c r="AA60" s="40" t="s">
        <v>200</v>
      </c>
      <c r="AB60" s="40" t="s">
        <v>148</v>
      </c>
      <c r="AC60" s="40" t="s">
        <v>35</v>
      </c>
      <c r="AD60" s="8" t="s">
        <v>30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62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10.199999999999999">
      <c r="A61" s="4" t="s">
        <v>29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26</v>
      </c>
      <c r="T61" s="39" t="s">
        <v>178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138</v>
      </c>
      <c r="Y61" s="6" t="s">
        <v>31</v>
      </c>
      <c r="AA61" s="40" t="s">
        <v>199</v>
      </c>
      <c r="AB61" s="40" t="s">
        <v>148</v>
      </c>
      <c r="AC61" s="40" t="s">
        <v>35</v>
      </c>
      <c r="AD61" s="8" t="s">
        <v>32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62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10.199999999999999">
      <c r="A62" s="4" t="s">
        <v>29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26</v>
      </c>
      <c r="T62" s="39" t="s">
        <v>178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138</v>
      </c>
      <c r="Y62" s="6" t="s">
        <v>31</v>
      </c>
      <c r="AA62" s="40" t="s">
        <v>200</v>
      </c>
      <c r="AB62" s="40" t="s">
        <v>148</v>
      </c>
      <c r="AC62" s="40" t="s">
        <v>35</v>
      </c>
      <c r="AD62" s="8" t="s">
        <v>33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62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10.199999999999999">
      <c r="A63" s="4" t="s">
        <v>29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23</v>
      </c>
      <c r="T63" s="39" t="s">
        <v>180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138</v>
      </c>
      <c r="Z63" s="6">
        <v>2</v>
      </c>
      <c r="AA63" s="40" t="s">
        <v>199</v>
      </c>
      <c r="AB63" s="40" t="s">
        <v>148</v>
      </c>
      <c r="AC63" s="40" t="s">
        <v>35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62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0.199999999999999">
      <c r="A64" s="4" t="s">
        <v>29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23</v>
      </c>
      <c r="T64" s="39" t="s">
        <v>180</v>
      </c>
      <c r="U64" s="40" t="str">
        <f t="shared" si="0"/>
        <v>1.04%</v>
      </c>
      <c r="V64" s="5">
        <v>1.04E-2</v>
      </c>
      <c r="W64" s="5">
        <v>1.04E-2</v>
      </c>
      <c r="X64" s="6" t="s">
        <v>138</v>
      </c>
      <c r="Z64" s="6">
        <v>2</v>
      </c>
      <c r="AA64" s="40" t="s">
        <v>200</v>
      </c>
      <c r="AB64" s="40" t="s">
        <v>148</v>
      </c>
      <c r="AC64" s="40" t="s">
        <v>35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62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10.199999999999999">
      <c r="A65" s="4" t="s">
        <v>29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23</v>
      </c>
      <c r="T65" s="39" t="s">
        <v>180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138</v>
      </c>
      <c r="Z65" s="6">
        <v>4</v>
      </c>
      <c r="AA65" s="40" t="s">
        <v>199</v>
      </c>
      <c r="AB65" s="40" t="s">
        <v>148</v>
      </c>
      <c r="AC65" s="40" t="s">
        <v>35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62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10.199999999999999">
      <c r="A66" s="4" t="s">
        <v>29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23</v>
      </c>
      <c r="T66" s="39" t="s">
        <v>180</v>
      </c>
      <c r="U66" s="40" t="str">
        <f t="shared" ref="U66:U134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138</v>
      </c>
      <c r="Z66" s="6">
        <v>4</v>
      </c>
      <c r="AA66" s="40" t="s">
        <v>200</v>
      </c>
      <c r="AB66" s="40" t="s">
        <v>148</v>
      </c>
      <c r="AC66" s="40" t="s">
        <v>35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62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10.199999999999999">
      <c r="A67" s="4" t="s">
        <v>29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26</v>
      </c>
      <c r="T67" s="39" t="s">
        <v>178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140</v>
      </c>
      <c r="Y67" s="6" t="s">
        <v>31</v>
      </c>
      <c r="AA67" s="40" t="s">
        <v>199</v>
      </c>
      <c r="AB67" s="40" t="s">
        <v>148</v>
      </c>
      <c r="AC67" s="40" t="s">
        <v>35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62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10.199999999999999">
      <c r="A68" s="4" t="s">
        <v>29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26</v>
      </c>
      <c r="T68" s="39" t="s">
        <v>178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140</v>
      </c>
      <c r="Y68" s="6" t="s">
        <v>31</v>
      </c>
      <c r="AA68" s="40" t="s">
        <v>200</v>
      </c>
      <c r="AB68" s="40" t="s">
        <v>148</v>
      </c>
      <c r="AC68" s="40" t="s">
        <v>35</v>
      </c>
      <c r="AD68" s="8" t="s">
        <v>30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62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10.199999999999999">
      <c r="A69" s="4" t="s">
        <v>29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26</v>
      </c>
      <c r="T69" s="39" t="s">
        <v>178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140</v>
      </c>
      <c r="Y69" s="6" t="s">
        <v>31</v>
      </c>
      <c r="AA69" s="40" t="s">
        <v>199</v>
      </c>
      <c r="AB69" s="40" t="s">
        <v>148</v>
      </c>
      <c r="AC69" s="40" t="s">
        <v>35</v>
      </c>
      <c r="AD69" s="8" t="s">
        <v>32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62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10.199999999999999">
      <c r="A70" s="4" t="s">
        <v>29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26</v>
      </c>
      <c r="T70" s="39" t="s">
        <v>178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140</v>
      </c>
      <c r="Y70" s="6" t="s">
        <v>31</v>
      </c>
      <c r="AA70" s="40" t="s">
        <v>200</v>
      </c>
      <c r="AB70" s="40" t="s">
        <v>148</v>
      </c>
      <c r="AC70" s="40" t="s">
        <v>35</v>
      </c>
      <c r="AD70" s="8" t="s">
        <v>33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62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10.199999999999999">
      <c r="A71" s="4" t="s">
        <v>29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23</v>
      </c>
      <c r="T71" s="39" t="s">
        <v>180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140</v>
      </c>
      <c r="Z71" s="6">
        <v>2</v>
      </c>
      <c r="AA71" s="40" t="s">
        <v>199</v>
      </c>
      <c r="AB71" s="40" t="s">
        <v>148</v>
      </c>
      <c r="AC71" s="40" t="s">
        <v>35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62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10.199999999999999">
      <c r="A72" s="4" t="s">
        <v>29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23</v>
      </c>
      <c r="T72" s="39" t="s">
        <v>180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140</v>
      </c>
      <c r="Z72" s="6">
        <v>2</v>
      </c>
      <c r="AA72" s="40" t="s">
        <v>200</v>
      </c>
      <c r="AB72" s="40" t="s">
        <v>148</v>
      </c>
      <c r="AC72" s="40" t="s">
        <v>35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62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10.199999999999999">
      <c r="A73" s="4" t="s">
        <v>29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23</v>
      </c>
      <c r="T73" s="39" t="s">
        <v>180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140</v>
      </c>
      <c r="Z73" s="6">
        <v>4</v>
      </c>
      <c r="AA73" s="40" t="s">
        <v>199</v>
      </c>
      <c r="AB73" s="40" t="s">
        <v>148</v>
      </c>
      <c r="AC73" s="40" t="s">
        <v>35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62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10.199999999999999">
      <c r="A74" s="4" t="s">
        <v>29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23</v>
      </c>
      <c r="T74" s="39" t="s">
        <v>180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140</v>
      </c>
      <c r="Z74" s="6">
        <v>4</v>
      </c>
      <c r="AA74" s="40" t="s">
        <v>200</v>
      </c>
      <c r="AB74" s="40" t="s">
        <v>148</v>
      </c>
      <c r="AC74" s="40" t="s">
        <v>35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62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0.199999999999999">
      <c r="A75" s="13" t="s">
        <v>128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139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10.199999999999999">
      <c r="A76" s="4" t="s">
        <v>36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37</v>
      </c>
      <c r="T76" s="39" t="s">
        <v>37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140</v>
      </c>
      <c r="AA76" s="40" t="s">
        <v>199</v>
      </c>
      <c r="AB76" s="40" t="s">
        <v>148</v>
      </c>
      <c r="AC76" s="40" t="s">
        <v>25</v>
      </c>
      <c r="AD76" s="8" t="s">
        <v>47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63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10.199999999999999">
      <c r="A77" s="4" t="s">
        <v>36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38</v>
      </c>
      <c r="T77" s="39" t="s">
        <v>38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140</v>
      </c>
      <c r="AA77" s="40" t="s">
        <v>199</v>
      </c>
      <c r="AB77" s="40" t="s">
        <v>148</v>
      </c>
      <c r="AC77" s="40" t="s">
        <v>25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63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10.199999999999999">
      <c r="A78" s="4" t="s">
        <v>36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39</v>
      </c>
      <c r="T78" s="39" t="s">
        <v>39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140</v>
      </c>
      <c r="AA78" s="40" t="s">
        <v>199</v>
      </c>
      <c r="AB78" s="40" t="s">
        <v>148</v>
      </c>
      <c r="AC78" s="40" t="s">
        <v>25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63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10.199999999999999">
      <c r="A79" s="4" t="s">
        <v>36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26</v>
      </c>
      <c r="T79" s="39" t="s">
        <v>175</v>
      </c>
      <c r="U79" s="40" t="str">
        <f t="shared" si="5"/>
        <v>21.60%</v>
      </c>
      <c r="V79" s="5">
        <v>0.216</v>
      </c>
      <c r="W79" s="5">
        <v>0.216</v>
      </c>
      <c r="X79" s="6" t="s">
        <v>140</v>
      </c>
      <c r="Y79" s="6" t="s">
        <v>40</v>
      </c>
      <c r="AA79" s="40" t="s">
        <v>199</v>
      </c>
      <c r="AB79" s="40" t="s">
        <v>148</v>
      </c>
      <c r="AC79" s="40" t="s">
        <v>25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63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10.199999999999999">
      <c r="A80" s="4" t="s">
        <v>36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37</v>
      </c>
      <c r="T80" s="39" t="s">
        <v>37</v>
      </c>
      <c r="U80" s="40" t="str">
        <f t="shared" si="5"/>
        <v>21.60%</v>
      </c>
      <c r="V80" s="5">
        <v>0.216</v>
      </c>
      <c r="W80" s="5">
        <v>0.216</v>
      </c>
      <c r="X80" s="6" t="s">
        <v>142</v>
      </c>
      <c r="AA80" s="40" t="s">
        <v>199</v>
      </c>
      <c r="AB80" s="40" t="s">
        <v>148</v>
      </c>
      <c r="AC80" s="40" t="s">
        <v>25</v>
      </c>
      <c r="AD80" s="8" t="s">
        <v>48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63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10.199999999999999">
      <c r="A81" s="4" t="s">
        <v>36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38</v>
      </c>
      <c r="T81" s="39" t="s">
        <v>38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142</v>
      </c>
      <c r="AA81" s="40" t="s">
        <v>199</v>
      </c>
      <c r="AB81" s="40" t="s">
        <v>148</v>
      </c>
      <c r="AC81" s="40" t="s">
        <v>25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63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10.199999999999999">
      <c r="A82" s="4" t="s">
        <v>36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39</v>
      </c>
      <c r="T82" s="39" t="s">
        <v>39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142</v>
      </c>
      <c r="AA82" s="40" t="s">
        <v>199</v>
      </c>
      <c r="AB82" s="40" t="s">
        <v>148</v>
      </c>
      <c r="AC82" s="40" t="s">
        <v>25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63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10.199999999999999">
      <c r="A83" s="4" t="s">
        <v>36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26</v>
      </c>
      <c r="T83" s="39" t="s">
        <v>175</v>
      </c>
      <c r="U83" s="40" t="str">
        <f t="shared" si="5"/>
        <v>16.68%</v>
      </c>
      <c r="V83" s="5">
        <v>0.1668</v>
      </c>
      <c r="W83" s="5">
        <v>0.1668</v>
      </c>
      <c r="X83" s="6" t="s">
        <v>142</v>
      </c>
      <c r="Y83" s="6" t="s">
        <v>40</v>
      </c>
      <c r="AA83" s="40" t="s">
        <v>199</v>
      </c>
      <c r="AB83" s="40" t="s">
        <v>148</v>
      </c>
      <c r="AC83" s="40" t="s">
        <v>25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63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10.199999999999999">
      <c r="A84" s="4" t="s">
        <v>36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37</v>
      </c>
      <c r="T84" s="39" t="s">
        <v>37</v>
      </c>
      <c r="U84" s="40" t="str">
        <f t="shared" si="5"/>
        <v>17.00%</v>
      </c>
      <c r="V84" s="5">
        <v>0.17</v>
      </c>
      <c r="W84" s="5">
        <v>0.17</v>
      </c>
      <c r="X84" s="6" t="s">
        <v>138</v>
      </c>
      <c r="AA84" s="40" t="s">
        <v>199</v>
      </c>
      <c r="AB84" s="40" t="s">
        <v>148</v>
      </c>
      <c r="AC84" s="40" t="s">
        <v>25</v>
      </c>
      <c r="AD84" s="8" t="s">
        <v>49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63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10.199999999999999">
      <c r="A85" s="4" t="s">
        <v>36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38</v>
      </c>
      <c r="T85" s="39" t="s">
        <v>38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138</v>
      </c>
      <c r="AA85" s="40" t="s">
        <v>199</v>
      </c>
      <c r="AB85" s="40" t="s">
        <v>148</v>
      </c>
      <c r="AC85" s="40" t="s">
        <v>25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63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10.199999999999999">
      <c r="A86" s="4" t="s">
        <v>36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39</v>
      </c>
      <c r="T86" s="39" t="s">
        <v>39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138</v>
      </c>
      <c r="AA86" s="40" t="s">
        <v>199</v>
      </c>
      <c r="AB86" s="40" t="s">
        <v>148</v>
      </c>
      <c r="AC86" s="40" t="s">
        <v>25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63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10.199999999999999">
      <c r="A87" s="4" t="s">
        <v>36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26</v>
      </c>
      <c r="T87" s="39" t="s">
        <v>175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138</v>
      </c>
      <c r="Y87" s="6" t="s">
        <v>40</v>
      </c>
      <c r="AA87" s="40" t="s">
        <v>199</v>
      </c>
      <c r="AB87" s="40" t="s">
        <v>148</v>
      </c>
      <c r="AC87" s="40" t="s">
        <v>25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63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10.199999999999999">
      <c r="A88" s="4" t="s">
        <v>36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37</v>
      </c>
      <c r="T88" s="39" t="s">
        <v>37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137</v>
      </c>
      <c r="AA88" s="40" t="s">
        <v>199</v>
      </c>
      <c r="AB88" s="40" t="s">
        <v>148</v>
      </c>
      <c r="AC88" s="40" t="s">
        <v>28</v>
      </c>
      <c r="AD88" s="8" t="s">
        <v>42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63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10.199999999999999">
      <c r="A89" s="4" t="s">
        <v>36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38</v>
      </c>
      <c r="T89" s="39" t="s">
        <v>38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137</v>
      </c>
      <c r="AA89" s="40" t="s">
        <v>199</v>
      </c>
      <c r="AB89" s="40" t="s">
        <v>148</v>
      </c>
      <c r="AC89" s="40" t="s">
        <v>28</v>
      </c>
      <c r="AD89" s="8" t="s">
        <v>43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63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10.199999999999999">
      <c r="A90" s="4" t="s">
        <v>36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39</v>
      </c>
      <c r="T90" s="39" t="s">
        <v>39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137</v>
      </c>
      <c r="AA90" s="40" t="s">
        <v>199</v>
      </c>
      <c r="AB90" s="40" t="s">
        <v>148</v>
      </c>
      <c r="AC90" s="40" t="s">
        <v>28</v>
      </c>
      <c r="AD90" s="8" t="s">
        <v>44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63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10.199999999999999">
      <c r="A91" s="4" t="s">
        <v>36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26</v>
      </c>
      <c r="T91" s="39" t="s">
        <v>175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137</v>
      </c>
      <c r="Y91" s="6" t="s">
        <v>41</v>
      </c>
      <c r="AA91" s="40" t="s">
        <v>199</v>
      </c>
      <c r="AB91" s="40" t="s">
        <v>148</v>
      </c>
      <c r="AC91" s="40" t="s">
        <v>28</v>
      </c>
      <c r="AD91" s="8" t="s">
        <v>45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63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0.199999999999999">
      <c r="A92" s="13" t="s">
        <v>129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139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10.199999999999999">
      <c r="A93" s="4" t="s">
        <v>129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23</v>
      </c>
      <c r="T93" s="20" t="s">
        <v>180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140</v>
      </c>
      <c r="Z93" s="6">
        <v>8</v>
      </c>
      <c r="AA93" s="40" t="s">
        <v>199</v>
      </c>
      <c r="AB93" s="40" t="s">
        <v>148</v>
      </c>
      <c r="AC93" s="40" t="s">
        <v>25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64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10.199999999999999">
      <c r="A94" s="4" t="s">
        <v>51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23</v>
      </c>
      <c r="T94" s="20" t="s">
        <v>180</v>
      </c>
      <c r="U94" s="40" t="str">
        <f t="shared" si="5"/>
        <v>43.00%</v>
      </c>
      <c r="V94" s="5">
        <v>0.43</v>
      </c>
      <c r="W94" s="5">
        <v>0.43</v>
      </c>
      <c r="X94" s="6" t="s">
        <v>140</v>
      </c>
      <c r="Z94" s="6">
        <v>32</v>
      </c>
      <c r="AA94" s="40" t="s">
        <v>199</v>
      </c>
      <c r="AB94" s="40" t="s">
        <v>148</v>
      </c>
      <c r="AC94" s="40" t="s">
        <v>25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64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0.199999999999999">
      <c r="A95" s="13" t="s">
        <v>130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139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10.199999999999999">
      <c r="A96" s="4" t="s">
        <v>52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53</v>
      </c>
      <c r="T96" s="20" t="s">
        <v>176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138</v>
      </c>
      <c r="AA96" s="40" t="s">
        <v>199</v>
      </c>
      <c r="AB96" s="40" t="s">
        <v>148</v>
      </c>
      <c r="AC96" s="40" t="s">
        <v>25</v>
      </c>
      <c r="AD96" s="8" t="s">
        <v>54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65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10.199999999999999">
      <c r="A97" s="4" t="s">
        <v>52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39</v>
      </c>
      <c r="T97" s="39" t="s">
        <v>39</v>
      </c>
      <c r="U97" s="40" t="str">
        <f t="shared" si="5"/>
        <v>11.10%</v>
      </c>
      <c r="V97" s="5">
        <v>0.111</v>
      </c>
      <c r="W97" s="5">
        <v>0.111</v>
      </c>
      <c r="X97" s="6" t="s">
        <v>138</v>
      </c>
      <c r="AA97" s="40" t="s">
        <v>199</v>
      </c>
      <c r="AB97" s="40" t="s">
        <v>148</v>
      </c>
      <c r="AC97" s="40" t="s">
        <v>25</v>
      </c>
      <c r="AD97" s="8" t="s">
        <v>55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65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10.199999999999999">
      <c r="A98" s="4" t="s">
        <v>52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26</v>
      </c>
      <c r="T98" s="39" t="s">
        <v>175</v>
      </c>
      <c r="U98" s="40" t="str">
        <f t="shared" si="5"/>
        <v>15.00%</v>
      </c>
      <c r="V98" s="5">
        <v>0.15</v>
      </c>
      <c r="W98" s="5">
        <v>0.15</v>
      </c>
      <c r="X98" s="6" t="s">
        <v>138</v>
      </c>
      <c r="Y98" s="6" t="s">
        <v>41</v>
      </c>
      <c r="AA98" s="40" t="s">
        <v>199</v>
      </c>
      <c r="AB98" s="40" t="s">
        <v>148</v>
      </c>
      <c r="AC98" s="40" t="s">
        <v>25</v>
      </c>
      <c r="AD98" s="8" t="s">
        <v>66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65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10.199999999999999">
      <c r="A99" s="4" t="s">
        <v>52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23</v>
      </c>
      <c r="T99" s="20" t="s">
        <v>180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138</v>
      </c>
      <c r="Z99" s="6">
        <v>5</v>
      </c>
      <c r="AA99" s="40" t="s">
        <v>199</v>
      </c>
      <c r="AB99" s="40" t="s">
        <v>148</v>
      </c>
      <c r="AC99" s="40" t="s">
        <v>25</v>
      </c>
      <c r="AD99" s="8" t="s">
        <v>66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65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10.199999999999999">
      <c r="A100" s="4" t="s">
        <v>52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53</v>
      </c>
      <c r="T100" s="39" t="s">
        <v>176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136</v>
      </c>
      <c r="AA100" s="40" t="s">
        <v>199</v>
      </c>
      <c r="AB100" s="40" t="s">
        <v>148</v>
      </c>
      <c r="AC100" s="40" t="s">
        <v>81</v>
      </c>
      <c r="AD100" s="8" t="s">
        <v>54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65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10.199999999999999">
      <c r="A101" s="4" t="s">
        <v>52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37</v>
      </c>
      <c r="T101" s="39" t="s">
        <v>37</v>
      </c>
      <c r="U101" s="40" t="str">
        <f t="shared" si="5"/>
        <v>10.46%</v>
      </c>
      <c r="V101" s="5">
        <v>0.1046</v>
      </c>
      <c r="W101" s="5">
        <v>0.1046</v>
      </c>
      <c r="X101" s="6" t="s">
        <v>136</v>
      </c>
      <c r="AA101" s="40" t="s">
        <v>199</v>
      </c>
      <c r="AB101" s="40" t="s">
        <v>148</v>
      </c>
      <c r="AC101" s="40" t="s">
        <v>81</v>
      </c>
      <c r="AD101" s="8" t="s">
        <v>55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65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10.199999999999999">
      <c r="A102" s="4" t="s">
        <v>52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26</v>
      </c>
      <c r="T102" s="39" t="s">
        <v>175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136</v>
      </c>
      <c r="Y102" s="6" t="s">
        <v>41</v>
      </c>
      <c r="AA102" s="40" t="s">
        <v>199</v>
      </c>
      <c r="AB102" s="40" t="s">
        <v>148</v>
      </c>
      <c r="AC102" s="40" t="s">
        <v>81</v>
      </c>
      <c r="AD102" s="8" t="s">
        <v>66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65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10.199999999999999">
      <c r="A103" s="4" t="s">
        <v>52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23</v>
      </c>
      <c r="T103" s="20" t="s">
        <v>180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136</v>
      </c>
      <c r="Z103" s="6">
        <v>5</v>
      </c>
      <c r="AA103" s="40" t="s">
        <v>199</v>
      </c>
      <c r="AB103" s="40" t="s">
        <v>148</v>
      </c>
      <c r="AC103" s="40" t="s">
        <v>81</v>
      </c>
      <c r="AD103" s="8" t="s">
        <v>66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65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10.199999999999999">
      <c r="A104" s="4" t="s">
        <v>52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53</v>
      </c>
      <c r="T104" s="39" t="s">
        <v>176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143</v>
      </c>
      <c r="AA104" s="40" t="s">
        <v>199</v>
      </c>
      <c r="AB104" s="40" t="s">
        <v>148</v>
      </c>
      <c r="AC104" s="40" t="s">
        <v>28</v>
      </c>
      <c r="AD104" s="8" t="s">
        <v>54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65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10.199999999999999">
      <c r="A105" s="4" t="s">
        <v>52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37</v>
      </c>
      <c r="T105" s="39" t="s">
        <v>37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143</v>
      </c>
      <c r="AA105" s="40" t="s">
        <v>199</v>
      </c>
      <c r="AB105" s="40" t="s">
        <v>148</v>
      </c>
      <c r="AC105" s="40" t="s">
        <v>28</v>
      </c>
      <c r="AD105" s="8" t="s">
        <v>55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65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10.199999999999999">
      <c r="A106" s="4" t="s">
        <v>52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26</v>
      </c>
      <c r="T106" s="39" t="s">
        <v>175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143</v>
      </c>
      <c r="Y106" s="6" t="s">
        <v>41</v>
      </c>
      <c r="AA106" s="40" t="s">
        <v>199</v>
      </c>
      <c r="AB106" s="40" t="s">
        <v>148</v>
      </c>
      <c r="AC106" s="40" t="s">
        <v>28</v>
      </c>
      <c r="AD106" s="8" t="s">
        <v>66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65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10.199999999999999">
      <c r="A107" s="4" t="s">
        <v>52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23</v>
      </c>
      <c r="T107" s="20" t="s">
        <v>180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143</v>
      </c>
      <c r="Z107" s="6">
        <v>5</v>
      </c>
      <c r="AA107" s="40" t="s">
        <v>199</v>
      </c>
      <c r="AB107" s="40" t="s">
        <v>148</v>
      </c>
      <c r="AC107" s="40" t="s">
        <v>28</v>
      </c>
      <c r="AD107" s="8" t="s">
        <v>66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65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0.199999999999999">
      <c r="A108" s="13" t="s">
        <v>131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139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>
      <c r="A109" s="20" t="s">
        <v>156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154</v>
      </c>
      <c r="T109" s="39" t="s">
        <v>175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136</v>
      </c>
      <c r="Y109" s="22" t="s">
        <v>157</v>
      </c>
      <c r="Z109" s="27"/>
      <c r="AA109" s="40" t="s">
        <v>199</v>
      </c>
      <c r="AB109" s="27" t="s">
        <v>149</v>
      </c>
      <c r="AC109" s="27" t="s">
        <v>158</v>
      </c>
      <c r="AD109" s="29" t="s">
        <v>159</v>
      </c>
      <c r="AE109" s="23"/>
      <c r="AF109" s="23"/>
      <c r="AG109" s="22"/>
      <c r="AH109" s="40" t="s">
        <v>160</v>
      </c>
      <c r="AI109" s="40" t="s">
        <v>160</v>
      </c>
      <c r="AJ109" s="24" t="s">
        <v>82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>
      <c r="A110" s="20" t="s">
        <v>156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154</v>
      </c>
      <c r="T110" s="39" t="s">
        <v>175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136</v>
      </c>
      <c r="Y110" s="22" t="s">
        <v>161</v>
      </c>
      <c r="Z110" s="27"/>
      <c r="AA110" s="40" t="s">
        <v>199</v>
      </c>
      <c r="AB110" s="27" t="s">
        <v>149</v>
      </c>
      <c r="AC110" s="27" t="s">
        <v>158</v>
      </c>
      <c r="AD110" s="29" t="s">
        <v>159</v>
      </c>
      <c r="AE110" s="23"/>
      <c r="AF110" s="23"/>
      <c r="AG110" s="22"/>
      <c r="AH110" s="40" t="s">
        <v>160</v>
      </c>
      <c r="AI110" s="40" t="s">
        <v>160</v>
      </c>
      <c r="AJ110" s="24" t="s">
        <v>82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>
      <c r="A111" s="20" t="s">
        <v>156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162</v>
      </c>
      <c r="T111" s="20" t="s">
        <v>180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136</v>
      </c>
      <c r="Y111" s="18"/>
      <c r="Z111" s="27">
        <v>8</v>
      </c>
      <c r="AA111" s="40" t="s">
        <v>199</v>
      </c>
      <c r="AB111" s="27" t="s">
        <v>149</v>
      </c>
      <c r="AC111" s="27" t="s">
        <v>158</v>
      </c>
      <c r="AD111" s="29" t="s">
        <v>159</v>
      </c>
      <c r="AE111" s="23"/>
      <c r="AF111" s="23"/>
      <c r="AG111" s="22"/>
      <c r="AH111" s="40" t="s">
        <v>160</v>
      </c>
      <c r="AI111" s="40" t="s">
        <v>160</v>
      </c>
      <c r="AJ111" s="24" t="s">
        <v>82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>
      <c r="A112" s="20" t="s">
        <v>156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154</v>
      </c>
      <c r="T112" s="39" t="s">
        <v>175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138</v>
      </c>
      <c r="Y112" s="22" t="s">
        <v>157</v>
      </c>
      <c r="Z112" s="27"/>
      <c r="AA112" s="27" t="s">
        <v>200</v>
      </c>
      <c r="AB112" s="27" t="s">
        <v>149</v>
      </c>
      <c r="AC112" s="27" t="s">
        <v>163</v>
      </c>
      <c r="AD112" s="29" t="s">
        <v>164</v>
      </c>
      <c r="AE112" s="23"/>
      <c r="AF112" s="23"/>
      <c r="AG112" s="22"/>
      <c r="AH112" s="40" t="s">
        <v>160</v>
      </c>
      <c r="AI112" s="40" t="s">
        <v>160</v>
      </c>
      <c r="AJ112" s="24" t="s">
        <v>82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>
      <c r="A113" s="20" t="s">
        <v>156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154</v>
      </c>
      <c r="T113" s="39" t="s">
        <v>175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138</v>
      </c>
      <c r="Y113" s="22" t="s">
        <v>161</v>
      </c>
      <c r="Z113" s="27"/>
      <c r="AA113" s="27" t="s">
        <v>200</v>
      </c>
      <c r="AB113" s="27" t="s">
        <v>149</v>
      </c>
      <c r="AC113" s="27" t="s">
        <v>163</v>
      </c>
      <c r="AD113" s="29" t="s">
        <v>164</v>
      </c>
      <c r="AE113" s="23"/>
      <c r="AF113" s="23"/>
      <c r="AG113" s="22"/>
      <c r="AH113" s="40" t="s">
        <v>160</v>
      </c>
      <c r="AI113" s="40" t="s">
        <v>160</v>
      </c>
      <c r="AJ113" s="24" t="s">
        <v>82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>
      <c r="A114" s="20" t="s">
        <v>156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162</v>
      </c>
      <c r="T114" s="39" t="s">
        <v>180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138</v>
      </c>
      <c r="Y114" s="18"/>
      <c r="Z114" s="27">
        <v>8</v>
      </c>
      <c r="AA114" s="27" t="s">
        <v>200</v>
      </c>
      <c r="AB114" s="27" t="s">
        <v>149</v>
      </c>
      <c r="AC114" s="27" t="s">
        <v>163</v>
      </c>
      <c r="AD114" s="29" t="s">
        <v>164</v>
      </c>
      <c r="AE114" s="23"/>
      <c r="AF114" s="23"/>
      <c r="AG114" s="22"/>
      <c r="AH114" s="40" t="s">
        <v>160</v>
      </c>
      <c r="AI114" s="40" t="s">
        <v>160</v>
      </c>
      <c r="AJ114" s="24" t="s">
        <v>82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>
      <c r="A115" s="20" t="s">
        <v>156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154</v>
      </c>
      <c r="T115" s="39" t="s">
        <v>175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137</v>
      </c>
      <c r="Y115" s="22" t="s">
        <v>157</v>
      </c>
      <c r="Z115" s="27"/>
      <c r="AA115" s="27" t="s">
        <v>200</v>
      </c>
      <c r="AB115" s="27" t="s">
        <v>149</v>
      </c>
      <c r="AC115" s="27" t="s">
        <v>165</v>
      </c>
      <c r="AD115" s="29" t="s">
        <v>164</v>
      </c>
      <c r="AE115" s="23"/>
      <c r="AF115" s="23"/>
      <c r="AG115" s="22"/>
      <c r="AH115" s="40" t="s">
        <v>160</v>
      </c>
      <c r="AI115" s="40" t="s">
        <v>160</v>
      </c>
      <c r="AJ115" s="24" t="s">
        <v>82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>
      <c r="A116" s="20" t="s">
        <v>156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154</v>
      </c>
      <c r="T116" s="39" t="s">
        <v>175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137</v>
      </c>
      <c r="Y116" s="22" t="s">
        <v>161</v>
      </c>
      <c r="Z116" s="27"/>
      <c r="AA116" s="27" t="s">
        <v>200</v>
      </c>
      <c r="AB116" s="27" t="s">
        <v>149</v>
      </c>
      <c r="AC116" s="27" t="s">
        <v>165</v>
      </c>
      <c r="AD116" s="29" t="s">
        <v>164</v>
      </c>
      <c r="AE116" s="23"/>
      <c r="AF116" s="23"/>
      <c r="AG116" s="22"/>
      <c r="AH116" s="40" t="s">
        <v>160</v>
      </c>
      <c r="AI116" s="40" t="s">
        <v>160</v>
      </c>
      <c r="AJ116" s="24" t="s">
        <v>82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>
      <c r="A117" s="20" t="s">
        <v>156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162</v>
      </c>
      <c r="T117" s="39" t="s">
        <v>180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137</v>
      </c>
      <c r="Y117" s="40"/>
      <c r="Z117" s="27">
        <v>8</v>
      </c>
      <c r="AA117" s="27" t="s">
        <v>200</v>
      </c>
      <c r="AB117" s="27" t="s">
        <v>149</v>
      </c>
      <c r="AC117" s="27" t="s">
        <v>165</v>
      </c>
      <c r="AD117" s="29" t="s">
        <v>164</v>
      </c>
      <c r="AE117" s="23"/>
      <c r="AF117" s="23"/>
      <c r="AG117" s="22"/>
      <c r="AH117" s="40" t="s">
        <v>160</v>
      </c>
      <c r="AI117" s="40" t="s">
        <v>160</v>
      </c>
      <c r="AJ117" s="24" t="s">
        <v>82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>
      <c r="A118" s="20" t="s">
        <v>156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166</v>
      </c>
      <c r="T118" s="39" t="s">
        <v>180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136</v>
      </c>
      <c r="Y118" s="40"/>
      <c r="Z118" s="22">
        <v>8</v>
      </c>
      <c r="AA118" s="40" t="s">
        <v>199</v>
      </c>
      <c r="AB118" s="40" t="s">
        <v>149</v>
      </c>
      <c r="AC118" s="40" t="s">
        <v>158</v>
      </c>
      <c r="AD118" s="23" t="s">
        <v>159</v>
      </c>
      <c r="AE118" s="23"/>
      <c r="AF118" s="23"/>
      <c r="AG118" s="22"/>
      <c r="AH118" s="42" t="s">
        <v>160</v>
      </c>
      <c r="AI118" s="42" t="s">
        <v>160</v>
      </c>
      <c r="AJ118" s="24" t="s">
        <v>82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>
      <c r="A119" s="20" t="s">
        <v>156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166</v>
      </c>
      <c r="T119" s="39" t="s">
        <v>180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138</v>
      </c>
      <c r="Y119" s="40"/>
      <c r="Z119" s="22">
        <v>8</v>
      </c>
      <c r="AA119" s="27" t="s">
        <v>200</v>
      </c>
      <c r="AB119" s="40" t="s">
        <v>149</v>
      </c>
      <c r="AC119" s="40" t="s">
        <v>163</v>
      </c>
      <c r="AD119" s="23" t="s">
        <v>164</v>
      </c>
      <c r="AE119" s="23"/>
      <c r="AF119" s="23"/>
      <c r="AG119" s="22"/>
      <c r="AH119" s="42" t="s">
        <v>160</v>
      </c>
      <c r="AI119" s="42" t="s">
        <v>160</v>
      </c>
      <c r="AJ119" s="24" t="s">
        <v>82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>
      <c r="A120" s="20" t="s">
        <v>156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166</v>
      </c>
      <c r="T120" s="39" t="s">
        <v>180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137</v>
      </c>
      <c r="Y120" s="40"/>
      <c r="Z120" s="22">
        <v>8</v>
      </c>
      <c r="AA120" s="27" t="s">
        <v>200</v>
      </c>
      <c r="AB120" s="40" t="s">
        <v>149</v>
      </c>
      <c r="AC120" s="40" t="s">
        <v>165</v>
      </c>
      <c r="AD120" s="23" t="s">
        <v>164</v>
      </c>
      <c r="AE120" s="23"/>
      <c r="AF120" s="23"/>
      <c r="AG120" s="22"/>
      <c r="AH120" s="42" t="s">
        <v>160</v>
      </c>
      <c r="AI120" s="42" t="s">
        <v>160</v>
      </c>
      <c r="AJ120" s="24" t="s">
        <v>82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0.199999999999999">
      <c r="A121" s="13" t="s">
        <v>132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139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9" si="10">CONCATENATE(C121,D121,E121,F121,G121,H121,I121)</f>
        <v/>
      </c>
      <c r="AI121" s="44" t="str">
        <f t="shared" ref="AI121:AI189" si="11">CONCATENATE(K121,L121,M121,N121,O121,P121,Q121)</f>
        <v/>
      </c>
      <c r="AJ121" s="14"/>
    </row>
    <row r="122" spans="1:54" ht="12" customHeight="1">
      <c r="A122" s="39" t="s">
        <v>83</v>
      </c>
      <c r="B122" s="59"/>
      <c r="C122" s="40">
        <v>1</v>
      </c>
      <c r="D122" s="40">
        <v>0</v>
      </c>
      <c r="E122" s="40">
        <v>0</v>
      </c>
      <c r="F122" s="40">
        <v>1</v>
      </c>
      <c r="G122" s="40">
        <v>0</v>
      </c>
      <c r="H122" s="40">
        <v>0</v>
      </c>
      <c r="I122" s="40">
        <v>0</v>
      </c>
      <c r="J122" s="40"/>
      <c r="K122" s="40">
        <v>1</v>
      </c>
      <c r="L122" s="40">
        <v>0</v>
      </c>
      <c r="M122" s="40">
        <v>0</v>
      </c>
      <c r="N122" s="40">
        <v>1</v>
      </c>
      <c r="O122" s="40">
        <v>0</v>
      </c>
      <c r="P122" s="40">
        <v>0</v>
      </c>
      <c r="Q122" s="40">
        <v>0</v>
      </c>
      <c r="R122" s="59"/>
      <c r="S122" s="39" t="s">
        <v>9</v>
      </c>
      <c r="T122" s="39" t="s">
        <v>175</v>
      </c>
      <c r="U122" s="59" t="str">
        <f t="shared" si="5"/>
        <v>23.97% - 40.94%</v>
      </c>
      <c r="V122" s="60">
        <v>0.2397</v>
      </c>
      <c r="W122" s="60">
        <v>0.40939999999999999</v>
      </c>
      <c r="X122" s="40" t="s">
        <v>138</v>
      </c>
      <c r="Y122" s="40" t="s">
        <v>76</v>
      </c>
      <c r="Z122" s="59"/>
      <c r="AA122" s="40" t="s">
        <v>199</v>
      </c>
      <c r="AB122" s="40" t="s">
        <v>148</v>
      </c>
      <c r="AC122" s="40" t="s">
        <v>1</v>
      </c>
      <c r="AD122" s="39" t="s">
        <v>207</v>
      </c>
      <c r="AE122" s="61"/>
      <c r="AF122" s="61"/>
      <c r="AG122" s="59"/>
      <c r="AH122" s="59" t="str">
        <f t="shared" si="10"/>
        <v>1001000</v>
      </c>
      <c r="AI122" s="59" t="str">
        <f t="shared" si="11"/>
        <v>1001000</v>
      </c>
      <c r="AJ122" s="24" t="s">
        <v>85</v>
      </c>
      <c r="AK122" s="61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0.5" customHeight="1">
      <c r="A123" s="39" t="s">
        <v>83</v>
      </c>
      <c r="B123" s="59"/>
      <c r="C123" s="40">
        <v>1</v>
      </c>
      <c r="D123" s="40">
        <v>0</v>
      </c>
      <c r="E123" s="40">
        <v>0</v>
      </c>
      <c r="F123" s="40">
        <v>1</v>
      </c>
      <c r="G123" s="40">
        <v>0</v>
      </c>
      <c r="H123" s="40">
        <v>0</v>
      </c>
      <c r="I123" s="40">
        <v>0</v>
      </c>
      <c r="J123" s="40"/>
      <c r="K123" s="40">
        <v>1</v>
      </c>
      <c r="L123" s="40">
        <v>0</v>
      </c>
      <c r="M123" s="40">
        <v>0</v>
      </c>
      <c r="N123" s="40">
        <v>1</v>
      </c>
      <c r="O123" s="40">
        <v>1</v>
      </c>
      <c r="P123" s="40">
        <v>0</v>
      </c>
      <c r="Q123" s="40">
        <v>0</v>
      </c>
      <c r="R123" s="59"/>
      <c r="S123" s="39" t="s">
        <v>9</v>
      </c>
      <c r="T123" s="39" t="s">
        <v>175</v>
      </c>
      <c r="U123" s="59" t="str">
        <f t="shared" si="5"/>
        <v>13.45% - 28.60%</v>
      </c>
      <c r="V123" s="60">
        <v>0.13450000000000001</v>
      </c>
      <c r="W123" s="60">
        <v>0.28599999999999998</v>
      </c>
      <c r="X123" s="40" t="s">
        <v>138</v>
      </c>
      <c r="Y123" s="40" t="s">
        <v>76</v>
      </c>
      <c r="Z123" s="59"/>
      <c r="AA123" s="40" t="s">
        <v>199</v>
      </c>
      <c r="AB123" s="40" t="s">
        <v>148</v>
      </c>
      <c r="AC123" s="40" t="s">
        <v>1</v>
      </c>
      <c r="AD123" s="39" t="s">
        <v>208</v>
      </c>
      <c r="AE123" s="61"/>
      <c r="AF123" s="61"/>
      <c r="AG123" s="59"/>
      <c r="AH123" s="59" t="str">
        <f t="shared" si="10"/>
        <v>1001000</v>
      </c>
      <c r="AI123" s="59" t="str">
        <f t="shared" si="11"/>
        <v>1001100</v>
      </c>
      <c r="AJ123" s="24" t="s">
        <v>85</v>
      </c>
      <c r="AK123" s="61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2.75" customHeight="1">
      <c r="A124" s="39" t="s">
        <v>83</v>
      </c>
      <c r="B124" s="59"/>
      <c r="C124" s="40">
        <v>1</v>
      </c>
      <c r="D124" s="40">
        <v>0</v>
      </c>
      <c r="E124" s="40">
        <v>0</v>
      </c>
      <c r="F124" s="40">
        <v>1</v>
      </c>
      <c r="G124" s="40">
        <v>0</v>
      </c>
      <c r="H124" s="40">
        <v>0</v>
      </c>
      <c r="I124" s="40">
        <v>0</v>
      </c>
      <c r="J124" s="40"/>
      <c r="K124" s="40">
        <v>1</v>
      </c>
      <c r="L124" s="40">
        <v>1</v>
      </c>
      <c r="M124" s="40">
        <v>0</v>
      </c>
      <c r="N124" s="40">
        <v>1</v>
      </c>
      <c r="O124" s="40">
        <v>0</v>
      </c>
      <c r="P124" s="40">
        <v>0</v>
      </c>
      <c r="Q124" s="40">
        <v>0</v>
      </c>
      <c r="R124" s="59"/>
      <c r="S124" s="39" t="s">
        <v>9</v>
      </c>
      <c r="T124" s="39" t="s">
        <v>175</v>
      </c>
      <c r="U124" s="59" t="str">
        <f t="shared" si="5"/>
        <v>22.23% - 38.96%</v>
      </c>
      <c r="V124" s="60">
        <v>0.2223</v>
      </c>
      <c r="W124" s="60">
        <v>0.3896</v>
      </c>
      <c r="X124" s="40" t="s">
        <v>138</v>
      </c>
      <c r="Y124" s="40" t="s">
        <v>76</v>
      </c>
      <c r="Z124" s="59"/>
      <c r="AA124" s="40" t="s">
        <v>199</v>
      </c>
      <c r="AB124" s="40" t="s">
        <v>148</v>
      </c>
      <c r="AC124" s="40" t="s">
        <v>1</v>
      </c>
      <c r="AD124" s="39" t="s">
        <v>209</v>
      </c>
      <c r="AE124" s="61"/>
      <c r="AF124" s="61"/>
      <c r="AG124" s="59"/>
      <c r="AH124" s="59" t="str">
        <f t="shared" si="10"/>
        <v>1001000</v>
      </c>
      <c r="AI124" s="59" t="str">
        <f t="shared" si="11"/>
        <v>1101000</v>
      </c>
      <c r="AJ124" s="24" t="s">
        <v>85</v>
      </c>
      <c r="AK124" s="61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2" customHeight="1">
      <c r="A125" s="39" t="s">
        <v>83</v>
      </c>
      <c r="B125" s="59"/>
      <c r="C125" s="40">
        <v>1</v>
      </c>
      <c r="D125" s="40">
        <v>0</v>
      </c>
      <c r="E125" s="40">
        <v>0</v>
      </c>
      <c r="F125" s="40">
        <v>1</v>
      </c>
      <c r="G125" s="40">
        <v>0</v>
      </c>
      <c r="H125" s="40">
        <v>0</v>
      </c>
      <c r="I125" s="40">
        <v>1</v>
      </c>
      <c r="J125" s="40"/>
      <c r="K125" s="40">
        <v>1</v>
      </c>
      <c r="L125" s="40">
        <v>0</v>
      </c>
      <c r="M125" s="40">
        <v>0</v>
      </c>
      <c r="N125" s="40">
        <v>1</v>
      </c>
      <c r="O125" s="40">
        <v>0</v>
      </c>
      <c r="P125" s="40">
        <v>0</v>
      </c>
      <c r="Q125" s="40">
        <v>1</v>
      </c>
      <c r="R125" s="59"/>
      <c r="S125" s="39" t="s">
        <v>9</v>
      </c>
      <c r="T125" s="39" t="s">
        <v>175</v>
      </c>
      <c r="U125" s="59" t="str">
        <f t="shared" si="5"/>
        <v>10.94% - 24.19%</v>
      </c>
      <c r="V125" s="60">
        <v>0.1094</v>
      </c>
      <c r="W125" s="60">
        <v>0.2419</v>
      </c>
      <c r="X125" s="40" t="s">
        <v>138</v>
      </c>
      <c r="Y125" s="40" t="s">
        <v>76</v>
      </c>
      <c r="Z125" s="59"/>
      <c r="AA125" s="40" t="s">
        <v>199</v>
      </c>
      <c r="AB125" s="40" t="s">
        <v>148</v>
      </c>
      <c r="AC125" s="40" t="s">
        <v>1</v>
      </c>
      <c r="AD125" s="39" t="s">
        <v>210</v>
      </c>
      <c r="AE125" s="61"/>
      <c r="AF125" s="61"/>
      <c r="AG125" s="59"/>
      <c r="AH125" s="59" t="str">
        <f t="shared" si="10"/>
        <v>1001001</v>
      </c>
      <c r="AI125" s="59" t="str">
        <f t="shared" si="11"/>
        <v>1001001</v>
      </c>
      <c r="AJ125" s="24" t="s">
        <v>85</v>
      </c>
      <c r="AK125" s="61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3.5" customHeight="1">
      <c r="A126" s="39" t="s">
        <v>83</v>
      </c>
      <c r="B126" s="59"/>
      <c r="C126" s="40">
        <v>1</v>
      </c>
      <c r="D126" s="40">
        <v>0</v>
      </c>
      <c r="E126" s="40">
        <v>0</v>
      </c>
      <c r="F126" s="40">
        <v>1</v>
      </c>
      <c r="G126" s="40">
        <v>0</v>
      </c>
      <c r="H126" s="40">
        <v>0</v>
      </c>
      <c r="I126" s="40">
        <v>1</v>
      </c>
      <c r="J126" s="40"/>
      <c r="K126" s="40">
        <v>1</v>
      </c>
      <c r="L126" s="40">
        <v>0</v>
      </c>
      <c r="M126" s="40">
        <v>0</v>
      </c>
      <c r="N126" s="40">
        <v>1</v>
      </c>
      <c r="O126" s="40">
        <v>1</v>
      </c>
      <c r="P126" s="40">
        <v>0</v>
      </c>
      <c r="Q126" s="40">
        <v>1</v>
      </c>
      <c r="R126" s="59"/>
      <c r="S126" s="39" t="s">
        <v>9</v>
      </c>
      <c r="T126" s="39" t="s">
        <v>175</v>
      </c>
      <c r="U126" s="59" t="str">
        <f t="shared" si="5"/>
        <v>7.05% - 22.83%</v>
      </c>
      <c r="V126" s="60">
        <v>7.0499999999999993E-2</v>
      </c>
      <c r="W126" s="60">
        <v>0.2283</v>
      </c>
      <c r="X126" s="40" t="s">
        <v>138</v>
      </c>
      <c r="Y126" s="40" t="s">
        <v>76</v>
      </c>
      <c r="Z126" s="59"/>
      <c r="AA126" s="40" t="s">
        <v>199</v>
      </c>
      <c r="AB126" s="40" t="s">
        <v>148</v>
      </c>
      <c r="AC126" s="40" t="s">
        <v>1</v>
      </c>
      <c r="AD126" s="39" t="s">
        <v>210</v>
      </c>
      <c r="AE126" s="61"/>
      <c r="AF126" s="61"/>
      <c r="AG126" s="59"/>
      <c r="AH126" s="59" t="str">
        <f t="shared" si="10"/>
        <v>1001001</v>
      </c>
      <c r="AI126" s="59" t="str">
        <f t="shared" si="11"/>
        <v>1001101</v>
      </c>
      <c r="AJ126" s="24" t="s">
        <v>85</v>
      </c>
      <c r="AK126" s="61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1.25" customHeight="1">
      <c r="A127" s="39" t="s">
        <v>83</v>
      </c>
      <c r="B127" s="59"/>
      <c r="C127" s="40">
        <v>1</v>
      </c>
      <c r="D127" s="40">
        <v>0</v>
      </c>
      <c r="E127" s="40">
        <v>0</v>
      </c>
      <c r="F127" s="40">
        <v>1</v>
      </c>
      <c r="G127" s="40">
        <v>0</v>
      </c>
      <c r="H127" s="40">
        <v>0</v>
      </c>
      <c r="I127" s="40">
        <v>1</v>
      </c>
      <c r="J127" s="40"/>
      <c r="K127" s="40">
        <v>1</v>
      </c>
      <c r="L127" s="40">
        <v>1</v>
      </c>
      <c r="M127" s="40">
        <v>0</v>
      </c>
      <c r="N127" s="40">
        <v>1</v>
      </c>
      <c r="O127" s="40">
        <v>0</v>
      </c>
      <c r="P127" s="40">
        <v>0</v>
      </c>
      <c r="Q127" s="40">
        <v>1</v>
      </c>
      <c r="R127" s="59"/>
      <c r="S127" s="39" t="s">
        <v>9</v>
      </c>
      <c r="T127" s="39" t="s">
        <v>175</v>
      </c>
      <c r="U127" s="59" t="str">
        <f t="shared" si="5"/>
        <v>11.39% - 20.20%</v>
      </c>
      <c r="V127" s="60">
        <v>0.1139</v>
      </c>
      <c r="W127" s="60">
        <v>0.20200000000000001</v>
      </c>
      <c r="X127" s="40" t="s">
        <v>138</v>
      </c>
      <c r="Y127" s="40" t="s">
        <v>76</v>
      </c>
      <c r="Z127" s="59"/>
      <c r="AA127" s="40" t="s">
        <v>199</v>
      </c>
      <c r="AB127" s="40" t="s">
        <v>148</v>
      </c>
      <c r="AC127" s="40" t="s">
        <v>1</v>
      </c>
      <c r="AD127" s="39" t="s">
        <v>211</v>
      </c>
      <c r="AE127" s="61"/>
      <c r="AF127" s="61"/>
      <c r="AG127" s="59"/>
      <c r="AH127" s="59" t="str">
        <f t="shared" si="10"/>
        <v>1001001</v>
      </c>
      <c r="AI127" s="59" t="str">
        <f t="shared" si="11"/>
        <v>1101001</v>
      </c>
      <c r="AJ127" s="24" t="s">
        <v>85</v>
      </c>
      <c r="AK127" s="61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0.5" customHeight="1">
      <c r="A128" s="39" t="s">
        <v>83</v>
      </c>
      <c r="B128" s="59"/>
      <c r="C128" s="40">
        <v>1</v>
      </c>
      <c r="D128" s="40">
        <v>0</v>
      </c>
      <c r="E128" s="40">
        <v>0</v>
      </c>
      <c r="F128" s="40">
        <v>1</v>
      </c>
      <c r="G128" s="40">
        <v>0</v>
      </c>
      <c r="H128" s="40">
        <v>0</v>
      </c>
      <c r="I128" s="40">
        <v>1</v>
      </c>
      <c r="J128" s="40"/>
      <c r="K128" s="40">
        <v>1</v>
      </c>
      <c r="L128" s="40">
        <v>0</v>
      </c>
      <c r="M128" s="40">
        <v>1</v>
      </c>
      <c r="N128" s="40">
        <v>1</v>
      </c>
      <c r="O128" s="40">
        <v>0</v>
      </c>
      <c r="P128" s="40">
        <v>1</v>
      </c>
      <c r="Q128" s="40">
        <v>1</v>
      </c>
      <c r="R128" s="59"/>
      <c r="S128" s="39" t="s">
        <v>9</v>
      </c>
      <c r="T128" s="39" t="s">
        <v>175</v>
      </c>
      <c r="U128" s="59" t="str">
        <f t="shared" si="5"/>
        <v>8.36% - 25.46%</v>
      </c>
      <c r="V128" s="34">
        <v>8.3599999999999994E-2</v>
      </c>
      <c r="W128" s="34">
        <v>0.25459999999999999</v>
      </c>
      <c r="X128" s="40" t="s">
        <v>212</v>
      </c>
      <c r="Y128" s="40" t="s">
        <v>76</v>
      </c>
      <c r="Z128" s="59"/>
      <c r="AA128" s="40" t="s">
        <v>199</v>
      </c>
      <c r="AB128" s="40" t="s">
        <v>148</v>
      </c>
      <c r="AC128" s="40" t="s">
        <v>1</v>
      </c>
      <c r="AD128" s="39" t="s">
        <v>213</v>
      </c>
      <c r="AE128" s="61"/>
      <c r="AF128" s="61"/>
      <c r="AG128" s="59"/>
      <c r="AH128" s="59" t="str">
        <f t="shared" si="10"/>
        <v>1001001</v>
      </c>
      <c r="AI128" s="59" t="str">
        <f t="shared" si="11"/>
        <v>1011011</v>
      </c>
      <c r="AJ128" s="24" t="s">
        <v>85</v>
      </c>
      <c r="AK128" s="61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7.25" customHeight="1">
      <c r="A129" s="39" t="s">
        <v>83</v>
      </c>
      <c r="B129" s="59"/>
      <c r="C129" s="40">
        <v>1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/>
      <c r="K129" s="40">
        <v>1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59"/>
      <c r="S129" s="39" t="s">
        <v>9</v>
      </c>
      <c r="T129" s="39" t="s">
        <v>175</v>
      </c>
      <c r="U129" s="59" t="str">
        <f t="shared" si="5"/>
        <v>41.75% - 51.49%</v>
      </c>
      <c r="V129" s="60">
        <v>0.41749999999999998</v>
      </c>
      <c r="W129" s="60">
        <v>0.51490000000000002</v>
      </c>
      <c r="X129" s="40" t="s">
        <v>140</v>
      </c>
      <c r="Y129" s="40" t="s">
        <v>76</v>
      </c>
      <c r="Z129" s="59"/>
      <c r="AA129" s="40" t="s">
        <v>199</v>
      </c>
      <c r="AB129" s="40" t="s">
        <v>148</v>
      </c>
      <c r="AC129" s="40" t="s">
        <v>1</v>
      </c>
      <c r="AD129" s="39" t="s">
        <v>214</v>
      </c>
      <c r="AE129" s="61"/>
      <c r="AF129" s="61"/>
      <c r="AG129" s="59"/>
      <c r="AH129" s="59" t="str">
        <f t="shared" si="10"/>
        <v>1000000</v>
      </c>
      <c r="AI129" s="59" t="str">
        <f t="shared" si="11"/>
        <v>1000000</v>
      </c>
      <c r="AJ129" s="24" t="s">
        <v>85</v>
      </c>
      <c r="AK129" s="61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10.199999999999999">
      <c r="A130" s="39" t="s">
        <v>83</v>
      </c>
      <c r="B130" s="59"/>
      <c r="C130" s="40">
        <v>1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/>
      <c r="K130" s="40">
        <v>1</v>
      </c>
      <c r="L130" s="40">
        <v>0</v>
      </c>
      <c r="M130" s="40">
        <v>0</v>
      </c>
      <c r="N130" s="40">
        <v>0</v>
      </c>
      <c r="O130" s="40">
        <v>1</v>
      </c>
      <c r="P130" s="40">
        <v>0</v>
      </c>
      <c r="Q130" s="40">
        <v>0</v>
      </c>
      <c r="R130" s="59"/>
      <c r="S130" s="39" t="s">
        <v>9</v>
      </c>
      <c r="T130" s="39" t="s">
        <v>175</v>
      </c>
      <c r="U130" s="59" t="str">
        <f t="shared" si="5"/>
        <v>29.45% - 37.81%</v>
      </c>
      <c r="V130" s="60">
        <v>0.29449999999999998</v>
      </c>
      <c r="W130" s="60">
        <v>0.37809999999999999</v>
      </c>
      <c r="X130" s="40" t="s">
        <v>140</v>
      </c>
      <c r="Y130" s="40" t="s">
        <v>76</v>
      </c>
      <c r="Z130" s="59"/>
      <c r="AA130" s="40" t="s">
        <v>199</v>
      </c>
      <c r="AB130" s="40" t="s">
        <v>148</v>
      </c>
      <c r="AC130" s="40" t="s">
        <v>1</v>
      </c>
      <c r="AD130" s="39" t="s">
        <v>215</v>
      </c>
      <c r="AE130" s="61"/>
      <c r="AF130" s="61"/>
      <c r="AG130" s="59"/>
      <c r="AH130" s="59" t="str">
        <f t="shared" si="10"/>
        <v>1000000</v>
      </c>
      <c r="AI130" s="59" t="str">
        <f t="shared" si="11"/>
        <v>1000100</v>
      </c>
      <c r="AJ130" s="24" t="s">
        <v>85</v>
      </c>
      <c r="AK130" s="61"/>
    </row>
    <row r="131" spans="1:54" ht="10.199999999999999">
      <c r="A131" s="39" t="s">
        <v>83</v>
      </c>
      <c r="B131" s="59"/>
      <c r="C131" s="40">
        <v>1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/>
      <c r="K131" s="40">
        <v>1</v>
      </c>
      <c r="L131" s="40">
        <v>1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59"/>
      <c r="S131" s="39" t="s">
        <v>9</v>
      </c>
      <c r="T131" s="39" t="s">
        <v>175</v>
      </c>
      <c r="U131" s="59" t="str">
        <f t="shared" si="5"/>
        <v>38.88% - 48.51%</v>
      </c>
      <c r="V131" s="60">
        <v>0.38879999999999998</v>
      </c>
      <c r="W131" s="60">
        <v>0.48509999999999998</v>
      </c>
      <c r="X131" s="40" t="s">
        <v>140</v>
      </c>
      <c r="Y131" s="40" t="s">
        <v>76</v>
      </c>
      <c r="Z131" s="59"/>
      <c r="AA131" s="40" t="s">
        <v>199</v>
      </c>
      <c r="AB131" s="40" t="s">
        <v>148</v>
      </c>
      <c r="AC131" s="40" t="s">
        <v>1</v>
      </c>
      <c r="AD131" s="39" t="s">
        <v>216</v>
      </c>
      <c r="AE131" s="61"/>
      <c r="AF131" s="61"/>
      <c r="AG131" s="59"/>
      <c r="AH131" s="59" t="str">
        <f t="shared" si="10"/>
        <v>1000000</v>
      </c>
      <c r="AI131" s="59" t="str">
        <f t="shared" si="11"/>
        <v>1100000</v>
      </c>
      <c r="AJ131" s="24" t="s">
        <v>85</v>
      </c>
      <c r="AK131" s="61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10.199999999999999">
      <c r="A132" s="39" t="s">
        <v>83</v>
      </c>
      <c r="B132" s="59"/>
      <c r="C132" s="40">
        <v>1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1</v>
      </c>
      <c r="J132" s="40"/>
      <c r="K132" s="40">
        <v>1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1</v>
      </c>
      <c r="R132" s="59"/>
      <c r="S132" s="39" t="s">
        <v>9</v>
      </c>
      <c r="T132" s="39" t="s">
        <v>175</v>
      </c>
      <c r="U132" s="59" t="str">
        <f t="shared" si="5"/>
        <v>29.93% - 41.95%</v>
      </c>
      <c r="V132" s="60">
        <v>0.29930000000000001</v>
      </c>
      <c r="W132" s="60">
        <v>0.41949999999999998</v>
      </c>
      <c r="X132" s="40" t="s">
        <v>140</v>
      </c>
      <c r="Y132" s="40" t="s">
        <v>76</v>
      </c>
      <c r="Z132" s="59"/>
      <c r="AA132" s="40" t="s">
        <v>199</v>
      </c>
      <c r="AB132" s="40" t="s">
        <v>148</v>
      </c>
      <c r="AC132" s="40" t="s">
        <v>1</v>
      </c>
      <c r="AD132" s="39" t="s">
        <v>217</v>
      </c>
      <c r="AE132" s="61"/>
      <c r="AF132" s="61"/>
      <c r="AG132" s="59"/>
      <c r="AH132" s="59" t="str">
        <f t="shared" si="10"/>
        <v>1000001</v>
      </c>
      <c r="AI132" s="59" t="str">
        <f t="shared" si="11"/>
        <v>1000001</v>
      </c>
      <c r="AJ132" s="24" t="s">
        <v>85</v>
      </c>
      <c r="AK132" s="61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10.199999999999999">
      <c r="A133" s="39" t="s">
        <v>83</v>
      </c>
      <c r="B133" s="59"/>
      <c r="C133" s="40">
        <v>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1</v>
      </c>
      <c r="J133" s="40"/>
      <c r="K133" s="40">
        <v>1</v>
      </c>
      <c r="L133" s="40">
        <v>0</v>
      </c>
      <c r="M133" s="40">
        <v>0</v>
      </c>
      <c r="N133" s="40">
        <v>0</v>
      </c>
      <c r="O133" s="40">
        <v>1</v>
      </c>
      <c r="P133" s="40">
        <v>0</v>
      </c>
      <c r="Q133" s="40">
        <v>1</v>
      </c>
      <c r="R133" s="59"/>
      <c r="S133" s="39" t="s">
        <v>9</v>
      </c>
      <c r="T133" s="39" t="s">
        <v>175</v>
      </c>
      <c r="U133" s="59" t="str">
        <f t="shared" si="5"/>
        <v>20.23% - 29.82%</v>
      </c>
      <c r="V133" s="60">
        <v>0.20230000000000001</v>
      </c>
      <c r="W133" s="60">
        <v>0.29820000000000002</v>
      </c>
      <c r="X133" s="40" t="s">
        <v>140</v>
      </c>
      <c r="Y133" s="40" t="s">
        <v>76</v>
      </c>
      <c r="Z133" s="59"/>
      <c r="AA133" s="40" t="s">
        <v>199</v>
      </c>
      <c r="AB133" s="40" t="s">
        <v>148</v>
      </c>
      <c r="AC133" s="40" t="s">
        <v>1</v>
      </c>
      <c r="AD133" s="39" t="s">
        <v>217</v>
      </c>
      <c r="AE133" s="61"/>
      <c r="AF133" s="61"/>
      <c r="AG133" s="59"/>
      <c r="AH133" s="59" t="str">
        <f t="shared" si="10"/>
        <v>1000001</v>
      </c>
      <c r="AI133" s="59" t="str">
        <f t="shared" si="11"/>
        <v>1000101</v>
      </c>
      <c r="AJ133" s="24" t="s">
        <v>85</v>
      </c>
      <c r="AK133" s="61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10.199999999999999">
      <c r="A134" s="39" t="s">
        <v>83</v>
      </c>
      <c r="C134" s="40">
        <v>1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1</v>
      </c>
      <c r="J134" s="40"/>
      <c r="K134" s="40">
        <v>1</v>
      </c>
      <c r="L134" s="40">
        <v>1</v>
      </c>
      <c r="M134" s="40">
        <v>0</v>
      </c>
      <c r="N134" s="40">
        <v>0</v>
      </c>
      <c r="O134" s="40">
        <v>0</v>
      </c>
      <c r="P134" s="40">
        <v>0</v>
      </c>
      <c r="Q134" s="40">
        <v>1</v>
      </c>
      <c r="R134" s="40"/>
      <c r="S134" s="39" t="s">
        <v>9</v>
      </c>
      <c r="T134" s="39" t="s">
        <v>175</v>
      </c>
      <c r="U134" s="59" t="str">
        <f t="shared" si="5"/>
        <v>28.33% - 40.00%</v>
      </c>
      <c r="V134" s="60">
        <v>0.2833</v>
      </c>
      <c r="W134" s="60">
        <v>0.4</v>
      </c>
      <c r="X134" s="40" t="s">
        <v>140</v>
      </c>
      <c r="Y134" s="40" t="s">
        <v>76</v>
      </c>
      <c r="Z134" s="40"/>
      <c r="AA134" s="40" t="s">
        <v>199</v>
      </c>
      <c r="AB134" s="40" t="s">
        <v>148</v>
      </c>
      <c r="AC134" s="40" t="s">
        <v>1</v>
      </c>
      <c r="AD134" s="39" t="s">
        <v>218</v>
      </c>
      <c r="AE134" s="39"/>
      <c r="AF134" s="39"/>
      <c r="AG134" s="40"/>
      <c r="AH134" s="59" t="str">
        <f t="shared" si="10"/>
        <v>1000001</v>
      </c>
      <c r="AI134" s="59" t="str">
        <f t="shared" si="11"/>
        <v>1100001</v>
      </c>
      <c r="AJ134" s="24" t="s">
        <v>85</v>
      </c>
      <c r="AK134" s="39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0.199999999999999">
      <c r="A135" s="13" t="s">
        <v>134</v>
      </c>
      <c r="B135" s="43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13"/>
      <c r="T135" s="26"/>
      <c r="U135" s="43" t="str">
        <f t="shared" ref="U135:U198" si="12">IF(V135&lt;&gt;"",IF(V135&lt;W135,CONCATENATE(TEXT(V135,"0.00%")," - ", TEXT(W135,"0.00%")),TEXT(V135,"0.00%")),"")</f>
        <v/>
      </c>
      <c r="V135" s="15"/>
      <c r="W135" s="15"/>
      <c r="X135" s="16" t="s">
        <v>139</v>
      </c>
      <c r="Y135" s="16"/>
      <c r="Z135" s="16"/>
      <c r="AA135" s="43"/>
      <c r="AB135" s="43"/>
      <c r="AC135" s="43"/>
      <c r="AD135" s="17"/>
      <c r="AE135" s="17"/>
      <c r="AF135" s="17"/>
      <c r="AG135" s="16"/>
      <c r="AH135" s="44" t="str">
        <f t="shared" si="10"/>
        <v/>
      </c>
      <c r="AI135" s="44" t="str">
        <f t="shared" si="11"/>
        <v/>
      </c>
      <c r="AJ135" s="14"/>
      <c r="AK135" s="13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10.199999999999999">
      <c r="A136" s="4" t="s">
        <v>133</v>
      </c>
      <c r="C136" s="30">
        <v>1</v>
      </c>
      <c r="D136" s="30">
        <v>0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0</v>
      </c>
      <c r="M136" s="30">
        <v>0</v>
      </c>
      <c r="N136" s="30">
        <v>1</v>
      </c>
      <c r="O136" s="30">
        <v>0</v>
      </c>
      <c r="P136" s="30">
        <v>0</v>
      </c>
      <c r="Q136" s="30">
        <v>0</v>
      </c>
      <c r="S136" s="4" t="s">
        <v>37</v>
      </c>
      <c r="T136" s="39" t="s">
        <v>37</v>
      </c>
      <c r="U136" s="40" t="str">
        <f t="shared" si="12"/>
        <v>20.43%</v>
      </c>
      <c r="V136" s="5">
        <v>0.20430000000000001</v>
      </c>
      <c r="W136" s="5">
        <v>0.20430000000000001</v>
      </c>
      <c r="X136" s="6" t="s">
        <v>138</v>
      </c>
      <c r="AA136" s="40" t="s">
        <v>199</v>
      </c>
      <c r="AB136" s="40" t="s">
        <v>148</v>
      </c>
      <c r="AC136" s="40" t="s">
        <v>25</v>
      </c>
      <c r="AD136" s="8" t="s">
        <v>90</v>
      </c>
      <c r="AE136" s="8"/>
      <c r="AF136" s="8"/>
      <c r="AG136" s="6"/>
      <c r="AH136" s="40" t="str">
        <f t="shared" si="10"/>
        <v>1001100</v>
      </c>
      <c r="AI136" s="40" t="str">
        <f t="shared" si="11"/>
        <v>1001000</v>
      </c>
      <c r="AJ136" s="9" t="s">
        <v>91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s="13" customFormat="1" ht="10.199999999999999">
      <c r="A137" s="4" t="s">
        <v>86</v>
      </c>
      <c r="B137" s="40"/>
      <c r="C137" s="30">
        <v>1</v>
      </c>
      <c r="D137" s="30">
        <v>1</v>
      </c>
      <c r="E137" s="30">
        <v>0</v>
      </c>
      <c r="F137" s="30">
        <v>1</v>
      </c>
      <c r="G137" s="30">
        <v>0</v>
      </c>
      <c r="H137" s="30">
        <v>0</v>
      </c>
      <c r="I137" s="30">
        <v>0</v>
      </c>
      <c r="J137" s="30"/>
      <c r="K137" s="30">
        <v>1</v>
      </c>
      <c r="L137" s="30">
        <v>0</v>
      </c>
      <c r="M137" s="30">
        <v>0</v>
      </c>
      <c r="N137" s="30">
        <v>1</v>
      </c>
      <c r="O137" s="30">
        <v>0</v>
      </c>
      <c r="P137" s="30">
        <v>0</v>
      </c>
      <c r="Q137" s="30">
        <v>0</v>
      </c>
      <c r="R137" s="30"/>
      <c r="S137" s="4" t="s">
        <v>38</v>
      </c>
      <c r="T137" s="39" t="s">
        <v>38</v>
      </c>
      <c r="U137" s="40" t="str">
        <f t="shared" si="12"/>
        <v>8.20%</v>
      </c>
      <c r="V137" s="5">
        <v>8.2000000000000003E-2</v>
      </c>
      <c r="W137" s="5">
        <v>8.2000000000000003E-2</v>
      </c>
      <c r="X137" s="6" t="s">
        <v>138</v>
      </c>
      <c r="Y137" s="6"/>
      <c r="Z137" s="6"/>
      <c r="AA137" s="40" t="s">
        <v>199</v>
      </c>
      <c r="AB137" s="40" t="s">
        <v>148</v>
      </c>
      <c r="AC137" s="40" t="s">
        <v>25</v>
      </c>
      <c r="AD137" s="8" t="s">
        <v>90</v>
      </c>
      <c r="AE137" s="8"/>
      <c r="AF137" s="8"/>
      <c r="AG137" s="6"/>
      <c r="AH137" s="40" t="str">
        <f t="shared" si="10"/>
        <v>1101000</v>
      </c>
      <c r="AI137" s="40" t="str">
        <f t="shared" si="11"/>
        <v>1001000</v>
      </c>
      <c r="AJ137" s="9" t="s">
        <v>91</v>
      </c>
      <c r="AK137" s="4"/>
    </row>
    <row r="138" spans="1:54" ht="10.199999999999999">
      <c r="A138" s="4" t="s">
        <v>86</v>
      </c>
      <c r="C138" s="30">
        <v>1</v>
      </c>
      <c r="D138" s="30">
        <v>1</v>
      </c>
      <c r="E138" s="30">
        <v>0</v>
      </c>
      <c r="F138" s="30">
        <v>1</v>
      </c>
      <c r="G138" s="30">
        <v>1</v>
      </c>
      <c r="H138" s="30">
        <v>0</v>
      </c>
      <c r="I138" s="30">
        <v>0</v>
      </c>
      <c r="K138" s="30">
        <v>1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S138" s="4" t="s">
        <v>39</v>
      </c>
      <c r="T138" s="39" t="s">
        <v>39</v>
      </c>
      <c r="U138" s="40" t="str">
        <f t="shared" si="12"/>
        <v>24.24%</v>
      </c>
      <c r="V138" s="5">
        <v>0.2424</v>
      </c>
      <c r="W138" s="5">
        <v>0.2424</v>
      </c>
      <c r="X138" s="6" t="s">
        <v>138</v>
      </c>
      <c r="AA138" s="40" t="s">
        <v>199</v>
      </c>
      <c r="AB138" s="40" t="s">
        <v>148</v>
      </c>
      <c r="AC138" s="40" t="s">
        <v>25</v>
      </c>
      <c r="AD138" s="8" t="s">
        <v>90</v>
      </c>
      <c r="AE138" s="8"/>
      <c r="AF138" s="8"/>
      <c r="AG138" s="6"/>
      <c r="AH138" s="40" t="str">
        <f t="shared" si="10"/>
        <v>1101100</v>
      </c>
      <c r="AI138" s="40" t="str">
        <f t="shared" si="11"/>
        <v>1001000</v>
      </c>
      <c r="AJ138" s="9" t="s">
        <v>91</v>
      </c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</row>
    <row r="139" spans="1:54" ht="10.199999999999999">
      <c r="A139" s="4" t="s">
        <v>86</v>
      </c>
      <c r="C139" s="30">
        <v>1</v>
      </c>
      <c r="D139" s="30">
        <v>1</v>
      </c>
      <c r="E139" s="30">
        <v>0</v>
      </c>
      <c r="F139" s="30">
        <v>1</v>
      </c>
      <c r="G139" s="30">
        <v>1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1</v>
      </c>
      <c r="O139" s="30">
        <v>1</v>
      </c>
      <c r="P139" s="30">
        <v>0</v>
      </c>
      <c r="Q139" s="30">
        <v>0</v>
      </c>
      <c r="S139" s="4" t="s">
        <v>26</v>
      </c>
      <c r="T139" s="39" t="s">
        <v>175</v>
      </c>
      <c r="U139" s="40" t="str">
        <f t="shared" si="12"/>
        <v>35.57%</v>
      </c>
      <c r="V139" s="5">
        <v>0.35570000000000002</v>
      </c>
      <c r="W139" s="5">
        <v>0.35570000000000002</v>
      </c>
      <c r="X139" s="6" t="s">
        <v>138</v>
      </c>
      <c r="Y139" s="6" t="s">
        <v>87</v>
      </c>
      <c r="AA139" s="40" t="s">
        <v>199</v>
      </c>
      <c r="AB139" s="40" t="s">
        <v>148</v>
      </c>
      <c r="AC139" s="40" t="s">
        <v>25</v>
      </c>
      <c r="AD139" s="8" t="s">
        <v>89</v>
      </c>
      <c r="AE139" s="8"/>
      <c r="AF139" s="8"/>
      <c r="AG139" s="6"/>
      <c r="AH139" s="40" t="str">
        <f t="shared" si="10"/>
        <v>1101100</v>
      </c>
      <c r="AI139" s="40" t="str">
        <f t="shared" si="11"/>
        <v>1101100</v>
      </c>
      <c r="AJ139" s="9" t="s">
        <v>91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10.199999999999999">
      <c r="A140" s="4" t="s">
        <v>86</v>
      </c>
      <c r="C140" s="30">
        <v>1</v>
      </c>
      <c r="D140" s="30">
        <v>1</v>
      </c>
      <c r="E140" s="30">
        <v>0</v>
      </c>
      <c r="F140" s="30">
        <v>1</v>
      </c>
      <c r="G140" s="30">
        <v>1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1</v>
      </c>
      <c r="O140" s="30">
        <v>1</v>
      </c>
      <c r="P140" s="30">
        <v>0</v>
      </c>
      <c r="Q140" s="30">
        <v>0</v>
      </c>
      <c r="S140" s="4" t="s">
        <v>26</v>
      </c>
      <c r="T140" s="39" t="s">
        <v>175</v>
      </c>
      <c r="U140" s="40" t="str">
        <f t="shared" si="12"/>
        <v>39.66%</v>
      </c>
      <c r="V140" s="5">
        <v>0.39660000000000001</v>
      </c>
      <c r="W140" s="5">
        <v>0.39660000000000001</v>
      </c>
      <c r="X140" s="6" t="s">
        <v>138</v>
      </c>
      <c r="Y140" s="6" t="s">
        <v>87</v>
      </c>
      <c r="AA140" s="40" t="s">
        <v>199</v>
      </c>
      <c r="AB140" s="40" t="s">
        <v>148</v>
      </c>
      <c r="AC140" s="40" t="s">
        <v>25</v>
      </c>
      <c r="AD140" s="8" t="s">
        <v>89</v>
      </c>
      <c r="AE140" s="8"/>
      <c r="AF140" s="8"/>
      <c r="AG140" s="6"/>
      <c r="AH140" s="40" t="str">
        <f t="shared" si="10"/>
        <v>1101100</v>
      </c>
      <c r="AI140" s="40" t="str">
        <f t="shared" si="11"/>
        <v>1101100</v>
      </c>
      <c r="AJ140" s="9" t="s">
        <v>91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10.199999999999999">
      <c r="A141" s="4" t="s">
        <v>86</v>
      </c>
      <c r="C141" s="30">
        <v>1</v>
      </c>
      <c r="D141" s="30">
        <v>1</v>
      </c>
      <c r="E141" s="30">
        <v>0</v>
      </c>
      <c r="F141" s="30">
        <v>1</v>
      </c>
      <c r="G141" s="30">
        <v>1</v>
      </c>
      <c r="H141" s="30">
        <v>0</v>
      </c>
      <c r="I141" s="30">
        <v>0</v>
      </c>
      <c r="K141" s="30">
        <v>1</v>
      </c>
      <c r="L141" s="30">
        <v>1</v>
      </c>
      <c r="M141" s="30">
        <v>0</v>
      </c>
      <c r="N141" s="30">
        <v>1</v>
      </c>
      <c r="O141" s="30">
        <v>1</v>
      </c>
      <c r="P141" s="30">
        <v>0</v>
      </c>
      <c r="Q141" s="30">
        <v>0</v>
      </c>
      <c r="S141" s="4" t="s">
        <v>23</v>
      </c>
      <c r="T141" s="20" t="s">
        <v>180</v>
      </c>
      <c r="U141" s="40" t="str">
        <f t="shared" si="12"/>
        <v>21.58%</v>
      </c>
      <c r="V141" s="5">
        <v>0.21579999999999999</v>
      </c>
      <c r="W141" s="5">
        <v>0.21579999999999999</v>
      </c>
      <c r="X141" s="6" t="s">
        <v>138</v>
      </c>
      <c r="Z141" s="6">
        <v>2</v>
      </c>
      <c r="AA141" s="40" t="s">
        <v>199</v>
      </c>
      <c r="AB141" s="40" t="s">
        <v>148</v>
      </c>
      <c r="AC141" s="40" t="s">
        <v>25</v>
      </c>
      <c r="AD141" s="8" t="s">
        <v>89</v>
      </c>
      <c r="AE141" s="8"/>
      <c r="AF141" s="8"/>
      <c r="AG141" s="6"/>
      <c r="AH141" s="40" t="str">
        <f t="shared" si="10"/>
        <v>1101100</v>
      </c>
      <c r="AI141" s="40" t="str">
        <f t="shared" si="11"/>
        <v>1101100</v>
      </c>
      <c r="AJ141" s="9" t="s">
        <v>91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10.199999999999999">
      <c r="A142" s="4" t="s">
        <v>86</v>
      </c>
      <c r="C142" s="30">
        <v>1</v>
      </c>
      <c r="D142" s="30">
        <v>1</v>
      </c>
      <c r="E142" s="30">
        <v>0</v>
      </c>
      <c r="F142" s="30">
        <v>1</v>
      </c>
      <c r="G142" s="30">
        <v>1</v>
      </c>
      <c r="H142" s="30">
        <v>0</v>
      </c>
      <c r="I142" s="30">
        <v>0</v>
      </c>
      <c r="K142" s="30">
        <v>1</v>
      </c>
      <c r="L142" s="30">
        <v>1</v>
      </c>
      <c r="M142" s="30">
        <v>0</v>
      </c>
      <c r="N142" s="30">
        <v>1</v>
      </c>
      <c r="O142" s="30">
        <v>1</v>
      </c>
      <c r="P142" s="30">
        <v>0</v>
      </c>
      <c r="Q142" s="30">
        <v>0</v>
      </c>
      <c r="S142" s="4" t="s">
        <v>23</v>
      </c>
      <c r="T142" s="20" t="s">
        <v>180</v>
      </c>
      <c r="U142" s="40" t="str">
        <f t="shared" si="12"/>
        <v>35.57%</v>
      </c>
      <c r="V142" s="5">
        <v>0.35570000000000002</v>
      </c>
      <c r="W142" s="5">
        <v>0.35570000000000002</v>
      </c>
      <c r="X142" s="6" t="s">
        <v>138</v>
      </c>
      <c r="Z142" s="6">
        <v>4</v>
      </c>
      <c r="AA142" s="40" t="s">
        <v>199</v>
      </c>
      <c r="AB142" s="40" t="s">
        <v>148</v>
      </c>
      <c r="AC142" s="40" t="s">
        <v>25</v>
      </c>
      <c r="AD142" s="8" t="s">
        <v>89</v>
      </c>
      <c r="AE142" s="8"/>
      <c r="AF142" s="8"/>
      <c r="AG142" s="6"/>
      <c r="AH142" s="40" t="str">
        <f t="shared" si="10"/>
        <v>1101100</v>
      </c>
      <c r="AI142" s="40" t="str">
        <f t="shared" si="11"/>
        <v>1101100</v>
      </c>
      <c r="AJ142" s="9" t="s">
        <v>91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0.199999999999999">
      <c r="A143" s="13" t="s">
        <v>121</v>
      </c>
      <c r="B143" s="43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13"/>
      <c r="T143" s="26"/>
      <c r="U143" s="43" t="str">
        <f t="shared" si="12"/>
        <v/>
      </c>
      <c r="V143" s="15"/>
      <c r="W143" s="15"/>
      <c r="X143" s="16" t="s">
        <v>139</v>
      </c>
      <c r="Y143" s="16"/>
      <c r="Z143" s="16"/>
      <c r="AA143" s="43"/>
      <c r="AB143" s="43"/>
      <c r="AC143" s="43"/>
      <c r="AD143" s="17"/>
      <c r="AE143" s="17"/>
      <c r="AF143" s="17"/>
      <c r="AG143" s="16"/>
      <c r="AH143" s="44" t="str">
        <f t="shared" si="10"/>
        <v/>
      </c>
      <c r="AI143" s="44" t="str">
        <f t="shared" si="11"/>
        <v/>
      </c>
      <c r="AJ143" s="14"/>
      <c r="AK143" s="13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10.199999999999999">
      <c r="A144" s="4" t="s">
        <v>121</v>
      </c>
      <c r="C144" s="30">
        <v>1</v>
      </c>
      <c r="D144" s="30">
        <v>1</v>
      </c>
      <c r="E144" s="30">
        <v>1</v>
      </c>
      <c r="F144" s="30">
        <v>1</v>
      </c>
      <c r="G144" s="30">
        <v>0</v>
      </c>
      <c r="H144" s="30">
        <v>0</v>
      </c>
      <c r="I144" s="30">
        <v>0</v>
      </c>
      <c r="K144" s="30">
        <v>1</v>
      </c>
      <c r="L144" s="30">
        <v>1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S144" s="4" t="s">
        <v>71</v>
      </c>
      <c r="T144" s="20" t="s">
        <v>182</v>
      </c>
      <c r="U144" s="40" t="str">
        <f t="shared" si="12"/>
        <v>20.43%</v>
      </c>
      <c r="V144" s="5">
        <f>1-32.88/41.32</f>
        <v>0.20425943852855755</v>
      </c>
      <c r="W144" s="5">
        <f>1-32.88/41.32</f>
        <v>0.20425943852855755</v>
      </c>
      <c r="X144" s="6" t="s">
        <v>138</v>
      </c>
      <c r="AA144" s="40" t="s">
        <v>199</v>
      </c>
      <c r="AB144" s="40" t="s">
        <v>148</v>
      </c>
      <c r="AC144" s="40" t="s">
        <v>25</v>
      </c>
      <c r="AD144" s="8" t="s">
        <v>101</v>
      </c>
      <c r="AE144" s="8"/>
      <c r="AF144" s="8"/>
      <c r="AG144" s="6"/>
      <c r="AH144" s="40" t="str">
        <f t="shared" si="10"/>
        <v>1111000</v>
      </c>
      <c r="AI144" s="40" t="str">
        <f t="shared" si="11"/>
        <v>1100000</v>
      </c>
      <c r="AJ144" s="9" t="s">
        <v>93</v>
      </c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ht="10.199999999999999">
      <c r="A145" s="4" t="s">
        <v>92</v>
      </c>
      <c r="C145" s="30">
        <v>1</v>
      </c>
      <c r="D145" s="30">
        <v>1</v>
      </c>
      <c r="E145" s="30">
        <v>1</v>
      </c>
      <c r="F145" s="30">
        <v>1</v>
      </c>
      <c r="G145" s="30">
        <v>0</v>
      </c>
      <c r="H145" s="30">
        <v>0</v>
      </c>
      <c r="I145" s="30">
        <v>0</v>
      </c>
      <c r="K145" s="30">
        <v>1</v>
      </c>
      <c r="L145" s="30">
        <v>1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S145" s="4" t="s">
        <v>71</v>
      </c>
      <c r="T145" s="39" t="s">
        <v>182</v>
      </c>
      <c r="U145" s="40" t="str">
        <f t="shared" si="12"/>
        <v>37.15%</v>
      </c>
      <c r="V145" s="5">
        <f>1-25.97/41.32</f>
        <v>0.37149080348499519</v>
      </c>
      <c r="W145" s="5">
        <f>1-25.97/41.32</f>
        <v>0.37149080348499519</v>
      </c>
      <c r="X145" s="6" t="s">
        <v>144</v>
      </c>
      <c r="AA145" s="40" t="s">
        <v>199</v>
      </c>
      <c r="AB145" s="40" t="s">
        <v>148</v>
      </c>
      <c r="AC145" s="40" t="s">
        <v>25</v>
      </c>
      <c r="AD145" s="8" t="s">
        <v>94</v>
      </c>
      <c r="AE145" s="8"/>
      <c r="AF145" s="8"/>
      <c r="AG145" s="6"/>
      <c r="AH145" s="40" t="str">
        <f t="shared" si="10"/>
        <v>1111000</v>
      </c>
      <c r="AI145" s="40" t="str">
        <f t="shared" si="11"/>
        <v>1100000</v>
      </c>
      <c r="AJ145" s="9" t="s">
        <v>93</v>
      </c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</row>
    <row r="146" spans="1:54" ht="10.199999999999999">
      <c r="A146" s="4" t="s">
        <v>92</v>
      </c>
      <c r="C146" s="30">
        <v>1</v>
      </c>
      <c r="D146" s="30">
        <v>1</v>
      </c>
      <c r="E146" s="30">
        <v>0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1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23</v>
      </c>
      <c r="T146" s="20" t="s">
        <v>180</v>
      </c>
      <c r="U146" s="40" t="str">
        <f t="shared" si="12"/>
        <v>-0.79%</v>
      </c>
      <c r="V146" s="5">
        <f>1-33.14/32.88</f>
        <v>-7.9075425790753329E-3</v>
      </c>
      <c r="W146" s="5">
        <f>1-33.14/32.88</f>
        <v>-7.9075425790753329E-3</v>
      </c>
      <c r="X146" s="6" t="s">
        <v>138</v>
      </c>
      <c r="Z146" s="6" t="s">
        <v>87</v>
      </c>
      <c r="AA146" s="40" t="s">
        <v>199</v>
      </c>
      <c r="AB146" s="40" t="s">
        <v>148</v>
      </c>
      <c r="AC146" s="40" t="s">
        <v>25</v>
      </c>
      <c r="AD146" s="8" t="s">
        <v>95</v>
      </c>
      <c r="AE146" s="8"/>
      <c r="AF146" s="8"/>
      <c r="AG146" s="6"/>
      <c r="AH146" s="40" t="str">
        <f t="shared" si="10"/>
        <v>1101000</v>
      </c>
      <c r="AI146" s="40" t="str">
        <f t="shared" si="11"/>
        <v>1111000</v>
      </c>
      <c r="AJ146" s="9" t="s">
        <v>93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10.199999999999999">
      <c r="A147" s="4" t="s">
        <v>92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1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28" t="s">
        <v>23</v>
      </c>
      <c r="T147" s="28" t="s">
        <v>180</v>
      </c>
      <c r="U147" s="27" t="str">
        <f t="shared" si="12"/>
        <v>3.00%</v>
      </c>
      <c r="V147" s="5">
        <f>1-25.19/25.97</f>
        <v>3.0034655371582453E-2</v>
      </c>
      <c r="W147" s="5">
        <f>1-25.19/25.97</f>
        <v>3.0034655371582453E-2</v>
      </c>
      <c r="X147" s="6" t="s">
        <v>144</v>
      </c>
      <c r="Z147" s="6" t="s">
        <v>87</v>
      </c>
      <c r="AA147" s="40" t="s">
        <v>199</v>
      </c>
      <c r="AB147" s="40" t="s">
        <v>148</v>
      </c>
      <c r="AC147" s="40" t="s">
        <v>25</v>
      </c>
      <c r="AD147" s="8" t="s">
        <v>96</v>
      </c>
      <c r="AE147" s="8"/>
      <c r="AF147" s="8"/>
      <c r="AG147" s="6"/>
      <c r="AH147" s="40" t="str">
        <f t="shared" si="10"/>
        <v>1111000</v>
      </c>
      <c r="AI147" s="40" t="str">
        <f t="shared" si="11"/>
        <v>1111000</v>
      </c>
      <c r="AJ147" s="9" t="s">
        <v>93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10.199999999999999">
      <c r="A148" s="4" t="s">
        <v>92</v>
      </c>
      <c r="C148" s="30">
        <v>1</v>
      </c>
      <c r="D148" s="30">
        <v>1</v>
      </c>
      <c r="E148" s="30">
        <v>0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1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28" t="s">
        <v>183</v>
      </c>
      <c r="T148" s="28" t="s">
        <v>178</v>
      </c>
      <c r="U148" s="27" t="str">
        <f t="shared" si="12"/>
        <v>14.63%</v>
      </c>
      <c r="V148" s="5">
        <f>1-22.17/25.97</f>
        <v>0.14632268001540227</v>
      </c>
      <c r="W148" s="5">
        <f>1-22.17/25.97</f>
        <v>0.14632268001540227</v>
      </c>
      <c r="X148" s="6" t="s">
        <v>144</v>
      </c>
      <c r="Y148" s="6" t="s">
        <v>155</v>
      </c>
      <c r="AA148" s="40" t="s">
        <v>199</v>
      </c>
      <c r="AB148" s="40" t="s">
        <v>148</v>
      </c>
      <c r="AC148" s="40" t="s">
        <v>25</v>
      </c>
      <c r="AD148" s="8" t="s">
        <v>184</v>
      </c>
      <c r="AE148" s="8"/>
      <c r="AF148" s="8"/>
      <c r="AG148" s="6"/>
      <c r="AH148" s="40" t="str">
        <f t="shared" si="10"/>
        <v>1101000</v>
      </c>
      <c r="AI148" s="40" t="str">
        <f t="shared" si="11"/>
        <v>1111000</v>
      </c>
      <c r="AJ148" s="9" t="s">
        <v>93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0.199999999999999">
      <c r="C149" s="30"/>
      <c r="E149" s="30"/>
      <c r="K149" s="30"/>
      <c r="U149" s="40" t="str">
        <f t="shared" si="12"/>
        <v/>
      </c>
      <c r="V149" s="5"/>
      <c r="W149" s="5"/>
      <c r="X149" s="6" t="s">
        <v>139</v>
      </c>
      <c r="AD149" s="8"/>
      <c r="AE149" s="8"/>
      <c r="AF149" s="8"/>
      <c r="AG149" s="6"/>
      <c r="AH149" s="42" t="str">
        <f t="shared" si="10"/>
        <v/>
      </c>
      <c r="AI149" s="42" t="str">
        <f t="shared" si="11"/>
        <v/>
      </c>
      <c r="AJ149" s="12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0.199999999999999">
      <c r="A150" s="13" t="s">
        <v>120</v>
      </c>
      <c r="B150" s="43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13"/>
      <c r="T150" s="26"/>
      <c r="U150" s="43" t="str">
        <f t="shared" si="12"/>
        <v/>
      </c>
      <c r="V150" s="15"/>
      <c r="W150" s="15"/>
      <c r="X150" s="16" t="s">
        <v>139</v>
      </c>
      <c r="Y150" s="16"/>
      <c r="Z150" s="16"/>
      <c r="AA150" s="43"/>
      <c r="AB150" s="43"/>
      <c r="AC150" s="43"/>
      <c r="AD150" s="17" t="s">
        <v>153</v>
      </c>
      <c r="AE150" s="17"/>
      <c r="AF150" s="17"/>
      <c r="AG150" s="16"/>
      <c r="AH150" s="44" t="str">
        <f t="shared" si="10"/>
        <v/>
      </c>
      <c r="AI150" s="44" t="str">
        <f t="shared" si="11"/>
        <v/>
      </c>
      <c r="AJ150" s="14"/>
      <c r="AK150" s="13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10.199999999999999">
      <c r="A151" s="4" t="s">
        <v>97</v>
      </c>
      <c r="C151" s="30">
        <v>1</v>
      </c>
      <c r="D151" s="30">
        <v>1</v>
      </c>
      <c r="E151" s="30">
        <v>1</v>
      </c>
      <c r="F151" s="30">
        <v>1</v>
      </c>
      <c r="G151" s="30">
        <v>0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102</v>
      </c>
      <c r="T151" s="39" t="s">
        <v>38</v>
      </c>
      <c r="U151" s="40" t="str">
        <f t="shared" si="12"/>
        <v>7.31%</v>
      </c>
      <c r="V151" s="5">
        <v>7.3099999999999998E-2</v>
      </c>
      <c r="W151" s="5">
        <v>7.3099999999999998E-2</v>
      </c>
      <c r="X151" s="6" t="s">
        <v>138</v>
      </c>
      <c r="AA151" s="40" t="s">
        <v>199</v>
      </c>
      <c r="AB151" s="40" t="s">
        <v>148</v>
      </c>
      <c r="AC151" s="40" t="s">
        <v>100</v>
      </c>
      <c r="AD151" s="8" t="s">
        <v>107</v>
      </c>
      <c r="AE151" s="8"/>
      <c r="AF151" s="8"/>
      <c r="AG151" s="6"/>
      <c r="AH151" s="40" t="str">
        <f t="shared" si="10"/>
        <v>1111000</v>
      </c>
      <c r="AI151" s="40" t="str">
        <f t="shared" si="11"/>
        <v>1011000</v>
      </c>
      <c r="AJ151" s="9" t="s">
        <v>98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10.199999999999999">
      <c r="A152" s="4" t="s">
        <v>97</v>
      </c>
      <c r="C152" s="30">
        <v>1</v>
      </c>
      <c r="D152" s="30">
        <v>1</v>
      </c>
      <c r="E152" s="30">
        <v>1</v>
      </c>
      <c r="F152" s="30">
        <v>1</v>
      </c>
      <c r="G152" s="30">
        <v>0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38</v>
      </c>
      <c r="T152" s="39" t="s">
        <v>38</v>
      </c>
      <c r="U152" s="40" t="str">
        <f t="shared" si="12"/>
        <v>5.75%</v>
      </c>
      <c r="V152" s="5">
        <v>5.7500000000000002E-2</v>
      </c>
      <c r="W152" s="5">
        <v>5.7500000000000002E-2</v>
      </c>
      <c r="X152" s="6" t="s">
        <v>138</v>
      </c>
      <c r="AA152" s="40" t="s">
        <v>199</v>
      </c>
      <c r="AB152" s="40" t="s">
        <v>148</v>
      </c>
      <c r="AC152" s="40" t="s">
        <v>100</v>
      </c>
      <c r="AD152" s="8" t="s">
        <v>108</v>
      </c>
      <c r="AE152" s="8"/>
      <c r="AF152" s="8"/>
      <c r="AG152" s="6"/>
      <c r="AH152" s="40" t="str">
        <f t="shared" si="10"/>
        <v>1111000</v>
      </c>
      <c r="AI152" s="40" t="str">
        <f t="shared" si="11"/>
        <v>1011000</v>
      </c>
      <c r="AJ152" s="9" t="s">
        <v>98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10.199999999999999">
      <c r="A153" s="4" t="s">
        <v>97</v>
      </c>
      <c r="C153" s="30">
        <v>1</v>
      </c>
      <c r="D153" s="30">
        <v>1</v>
      </c>
      <c r="E153" s="30">
        <v>1</v>
      </c>
      <c r="F153" s="30">
        <v>1</v>
      </c>
      <c r="G153" s="30">
        <v>0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99</v>
      </c>
      <c r="T153" s="20" t="s">
        <v>185</v>
      </c>
      <c r="U153" s="40" t="str">
        <f t="shared" si="12"/>
        <v>14.18%</v>
      </c>
      <c r="V153" s="5">
        <v>0.14180000000000001</v>
      </c>
      <c r="W153" s="5">
        <v>0.14180000000000001</v>
      </c>
      <c r="X153" s="6" t="s">
        <v>138</v>
      </c>
      <c r="AA153" s="40" t="s">
        <v>199</v>
      </c>
      <c r="AB153" s="40" t="s">
        <v>148</v>
      </c>
      <c r="AC153" s="40" t="s">
        <v>100</v>
      </c>
      <c r="AD153" s="8" t="s">
        <v>107</v>
      </c>
      <c r="AE153" s="8"/>
      <c r="AF153" s="8"/>
      <c r="AG153" s="6"/>
      <c r="AH153" s="40" t="str">
        <f t="shared" si="10"/>
        <v>1111000</v>
      </c>
      <c r="AI153" s="40" t="str">
        <f t="shared" si="11"/>
        <v>1011000</v>
      </c>
      <c r="AJ153" s="9" t="s">
        <v>98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10.199999999999999">
      <c r="A154" s="4" t="s">
        <v>97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99</v>
      </c>
      <c r="T154" s="39" t="s">
        <v>185</v>
      </c>
      <c r="U154" s="40" t="str">
        <f t="shared" si="12"/>
        <v>11.17%</v>
      </c>
      <c r="V154" s="5">
        <v>0.11169999999999999</v>
      </c>
      <c r="W154" s="5">
        <v>0.11169999999999999</v>
      </c>
      <c r="X154" s="6" t="s">
        <v>138</v>
      </c>
      <c r="AA154" s="40" t="s">
        <v>199</v>
      </c>
      <c r="AB154" s="40" t="s">
        <v>148</v>
      </c>
      <c r="AC154" s="40" t="s">
        <v>100</v>
      </c>
      <c r="AD154" s="8" t="s">
        <v>108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98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10.199999999999999">
      <c r="A155" s="4" t="s">
        <v>97</v>
      </c>
      <c r="C155" s="30">
        <v>1</v>
      </c>
      <c r="D155" s="30">
        <v>1</v>
      </c>
      <c r="E155" s="30">
        <v>1</v>
      </c>
      <c r="F155" s="30">
        <v>1</v>
      </c>
      <c r="G155" s="30">
        <v>1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39</v>
      </c>
      <c r="T155" s="39" t="s">
        <v>39</v>
      </c>
      <c r="U155" s="40" t="str">
        <f t="shared" si="12"/>
        <v>10.16%</v>
      </c>
      <c r="V155" s="5">
        <v>0.1016</v>
      </c>
      <c r="W155" s="5">
        <v>0.1016</v>
      </c>
      <c r="X155" s="6" t="s">
        <v>138</v>
      </c>
      <c r="AA155" s="40" t="s">
        <v>199</v>
      </c>
      <c r="AB155" s="40" t="s">
        <v>148</v>
      </c>
      <c r="AC155" s="40" t="s">
        <v>100</v>
      </c>
      <c r="AD155" s="8" t="s">
        <v>107</v>
      </c>
      <c r="AE155" s="8"/>
      <c r="AF155" s="8"/>
      <c r="AG155" s="6"/>
      <c r="AH155" s="40" t="str">
        <f t="shared" si="10"/>
        <v>1111100</v>
      </c>
      <c r="AI155" s="40" t="str">
        <f t="shared" si="11"/>
        <v>1011000</v>
      </c>
      <c r="AJ155" s="9" t="s">
        <v>98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10.199999999999999">
      <c r="A156" s="4" t="s">
        <v>97</v>
      </c>
      <c r="C156" s="30">
        <v>1</v>
      </c>
      <c r="D156" s="30">
        <v>1</v>
      </c>
      <c r="E156" s="30">
        <v>1</v>
      </c>
      <c r="F156" s="30">
        <v>1</v>
      </c>
      <c r="G156" s="30">
        <v>1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39</v>
      </c>
      <c r="T156" s="39" t="s">
        <v>39</v>
      </c>
      <c r="U156" s="40" t="str">
        <f t="shared" si="12"/>
        <v>7.16%</v>
      </c>
      <c r="V156" s="5">
        <v>7.1599999999999997E-2</v>
      </c>
      <c r="W156" s="5">
        <v>7.1599999999999997E-2</v>
      </c>
      <c r="X156" s="6" t="s">
        <v>138</v>
      </c>
      <c r="AA156" s="40" t="s">
        <v>199</v>
      </c>
      <c r="AB156" s="40" t="s">
        <v>148</v>
      </c>
      <c r="AC156" s="40" t="s">
        <v>100</v>
      </c>
      <c r="AD156" s="8" t="s">
        <v>108</v>
      </c>
      <c r="AE156" s="8"/>
      <c r="AF156" s="8"/>
      <c r="AG156" s="6"/>
      <c r="AH156" s="40" t="str">
        <f t="shared" si="10"/>
        <v>1111100</v>
      </c>
      <c r="AI156" s="40" t="str">
        <f t="shared" si="11"/>
        <v>1011000</v>
      </c>
      <c r="AJ156" s="9" t="s">
        <v>98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10.199999999999999">
      <c r="A157" s="4" t="s">
        <v>97</v>
      </c>
      <c r="C157" s="30">
        <v>1</v>
      </c>
      <c r="D157" s="30">
        <v>1</v>
      </c>
      <c r="E157" s="30">
        <v>1</v>
      </c>
      <c r="F157" s="30">
        <v>1</v>
      </c>
      <c r="G157" s="30">
        <v>1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103</v>
      </c>
      <c r="T157" s="20" t="s">
        <v>178</v>
      </c>
      <c r="U157" s="40" t="str">
        <f t="shared" si="12"/>
        <v>12.53%</v>
      </c>
      <c r="V157" s="5">
        <v>0.12529999999999999</v>
      </c>
      <c r="W157" s="5">
        <v>0.12529999999999999</v>
      </c>
      <c r="X157" s="6" t="s">
        <v>138</v>
      </c>
      <c r="Y157" s="6" t="s">
        <v>104</v>
      </c>
      <c r="AA157" s="40" t="s">
        <v>199</v>
      </c>
      <c r="AB157" s="40" t="s">
        <v>148</v>
      </c>
      <c r="AC157" s="40" t="s">
        <v>100</v>
      </c>
      <c r="AD157" s="8" t="s">
        <v>107</v>
      </c>
      <c r="AE157" s="8"/>
      <c r="AF157" s="8"/>
      <c r="AG157" s="6"/>
      <c r="AH157" s="40" t="str">
        <f t="shared" si="10"/>
        <v>1111100</v>
      </c>
      <c r="AI157" s="40" t="str">
        <f t="shared" si="11"/>
        <v>1011000</v>
      </c>
      <c r="AJ157" s="9" t="s">
        <v>98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10.199999999999999">
      <c r="A158" s="4" t="s">
        <v>97</v>
      </c>
      <c r="C158" s="30">
        <v>1</v>
      </c>
      <c r="D158" s="30">
        <v>1</v>
      </c>
      <c r="E158" s="30">
        <v>1</v>
      </c>
      <c r="F158" s="30">
        <v>1</v>
      </c>
      <c r="G158" s="30">
        <v>1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103</v>
      </c>
      <c r="T158" s="39" t="s">
        <v>178</v>
      </c>
      <c r="U158" s="40" t="str">
        <f t="shared" si="12"/>
        <v>8.35%</v>
      </c>
      <c r="V158" s="5">
        <v>8.3500000000000005E-2</v>
      </c>
      <c r="W158" s="5">
        <v>8.3500000000000005E-2</v>
      </c>
      <c r="X158" s="6" t="s">
        <v>138</v>
      </c>
      <c r="Y158" s="6" t="s">
        <v>104</v>
      </c>
      <c r="AA158" s="40" t="s">
        <v>199</v>
      </c>
      <c r="AB158" s="40" t="s">
        <v>148</v>
      </c>
      <c r="AC158" s="40" t="s">
        <v>100</v>
      </c>
      <c r="AD158" s="8" t="s">
        <v>108</v>
      </c>
      <c r="AE158" s="8"/>
      <c r="AF158" s="8"/>
      <c r="AG158" s="6"/>
      <c r="AH158" s="40" t="str">
        <f t="shared" si="10"/>
        <v>1111100</v>
      </c>
      <c r="AI158" s="40" t="str">
        <f t="shared" si="11"/>
        <v>1011000</v>
      </c>
      <c r="AJ158" s="9" t="s">
        <v>98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10.199999999999999">
      <c r="A159" s="4" t="s">
        <v>97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102</v>
      </c>
      <c r="T159" s="39" t="s">
        <v>38</v>
      </c>
      <c r="U159" s="40" t="str">
        <f t="shared" si="12"/>
        <v>4.39%</v>
      </c>
      <c r="V159" s="5">
        <v>4.3900000000000002E-2</v>
      </c>
      <c r="W159" s="5">
        <v>4.3900000000000002E-2</v>
      </c>
      <c r="X159" s="6" t="s">
        <v>138</v>
      </c>
      <c r="AA159" s="40" t="s">
        <v>199</v>
      </c>
      <c r="AB159" s="40" t="s">
        <v>150</v>
      </c>
      <c r="AC159" s="40" t="s">
        <v>100</v>
      </c>
      <c r="AD159" s="8" t="s">
        <v>109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98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10.199999999999999">
      <c r="A160" s="4" t="s">
        <v>97</v>
      </c>
      <c r="C160" s="30">
        <v>1</v>
      </c>
      <c r="D160" s="30">
        <v>1</v>
      </c>
      <c r="E160" s="30">
        <v>1</v>
      </c>
      <c r="F160" s="30">
        <v>1</v>
      </c>
      <c r="G160" s="30">
        <v>0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38</v>
      </c>
      <c r="T160" s="39" t="s">
        <v>38</v>
      </c>
      <c r="U160" s="40" t="str">
        <f t="shared" si="12"/>
        <v>3.03%</v>
      </c>
      <c r="V160" s="5">
        <v>3.0300000000000001E-2</v>
      </c>
      <c r="W160" s="5">
        <v>3.0300000000000001E-2</v>
      </c>
      <c r="X160" s="6" t="s">
        <v>138</v>
      </c>
      <c r="AA160" s="40" t="s">
        <v>199</v>
      </c>
      <c r="AB160" s="40" t="s">
        <v>150</v>
      </c>
      <c r="AC160" s="40" t="s">
        <v>100</v>
      </c>
      <c r="AD160" s="8" t="s">
        <v>110</v>
      </c>
      <c r="AE160" s="8"/>
      <c r="AF160" s="8"/>
      <c r="AG160" s="6"/>
      <c r="AH160" s="40" t="str">
        <f t="shared" si="10"/>
        <v>1111000</v>
      </c>
      <c r="AI160" s="40" t="str">
        <f t="shared" si="11"/>
        <v>1011000</v>
      </c>
      <c r="AJ160" s="9" t="s">
        <v>98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10.199999999999999">
      <c r="A161" s="4" t="s">
        <v>97</v>
      </c>
      <c r="C161" s="30">
        <v>1</v>
      </c>
      <c r="D161" s="30">
        <v>1</v>
      </c>
      <c r="E161" s="30">
        <v>1</v>
      </c>
      <c r="F161" s="30">
        <v>1</v>
      </c>
      <c r="G161" s="30">
        <v>0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38</v>
      </c>
      <c r="T161" s="39" t="s">
        <v>38</v>
      </c>
      <c r="U161" s="40" t="str">
        <f t="shared" si="12"/>
        <v>2.07%</v>
      </c>
      <c r="V161" s="5">
        <v>2.07E-2</v>
      </c>
      <c r="W161" s="5">
        <v>2.07E-2</v>
      </c>
      <c r="X161" s="6" t="s">
        <v>138</v>
      </c>
      <c r="AA161" s="40" t="s">
        <v>199</v>
      </c>
      <c r="AB161" s="40" t="s">
        <v>150</v>
      </c>
      <c r="AC161" s="40" t="s">
        <v>100</v>
      </c>
      <c r="AD161" s="8" t="s">
        <v>111</v>
      </c>
      <c r="AE161" s="8"/>
      <c r="AF161" s="8"/>
      <c r="AG161" s="6"/>
      <c r="AH161" s="40" t="str">
        <f t="shared" si="10"/>
        <v>1111000</v>
      </c>
      <c r="AI161" s="40" t="str">
        <f t="shared" si="11"/>
        <v>1011000</v>
      </c>
      <c r="AJ161" s="9" t="s">
        <v>98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10.199999999999999">
      <c r="A162" s="4" t="s">
        <v>97</v>
      </c>
      <c r="C162" s="30">
        <v>1</v>
      </c>
      <c r="D162" s="30">
        <v>1</v>
      </c>
      <c r="E162" s="30">
        <v>1</v>
      </c>
      <c r="F162" s="30">
        <v>1</v>
      </c>
      <c r="G162" s="30">
        <v>0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99</v>
      </c>
      <c r="T162" s="39" t="s">
        <v>185</v>
      </c>
      <c r="U162" s="40" t="str">
        <f t="shared" si="12"/>
        <v>14.95%</v>
      </c>
      <c r="V162" s="5">
        <v>0.14949999999999999</v>
      </c>
      <c r="W162" s="5">
        <v>0.14949999999999999</v>
      </c>
      <c r="X162" s="6" t="s">
        <v>138</v>
      </c>
      <c r="AA162" s="40" t="s">
        <v>199</v>
      </c>
      <c r="AB162" s="40" t="s">
        <v>150</v>
      </c>
      <c r="AC162" s="40" t="s">
        <v>100</v>
      </c>
      <c r="AD162" s="8" t="s">
        <v>109</v>
      </c>
      <c r="AE162" s="8"/>
      <c r="AF162" s="8"/>
      <c r="AG162" s="6"/>
      <c r="AH162" s="40" t="str">
        <f t="shared" si="10"/>
        <v>1111000</v>
      </c>
      <c r="AI162" s="40" t="str">
        <f t="shared" si="11"/>
        <v>1011000</v>
      </c>
      <c r="AJ162" s="9" t="s">
        <v>98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10.199999999999999">
      <c r="A163" s="4" t="s">
        <v>97</v>
      </c>
      <c r="C163" s="30">
        <v>1</v>
      </c>
      <c r="D163" s="30">
        <v>1</v>
      </c>
      <c r="E163" s="30">
        <v>1</v>
      </c>
      <c r="F163" s="30">
        <v>1</v>
      </c>
      <c r="G163" s="30">
        <v>0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99</v>
      </c>
      <c r="T163" s="39" t="s">
        <v>185</v>
      </c>
      <c r="U163" s="40" t="str">
        <f t="shared" si="12"/>
        <v>10.60%</v>
      </c>
      <c r="V163" s="5">
        <v>0.106</v>
      </c>
      <c r="W163" s="5">
        <v>0.106</v>
      </c>
      <c r="X163" s="6" t="s">
        <v>138</v>
      </c>
      <c r="AA163" s="40" t="s">
        <v>199</v>
      </c>
      <c r="AB163" s="40" t="s">
        <v>150</v>
      </c>
      <c r="AC163" s="40" t="s">
        <v>100</v>
      </c>
      <c r="AD163" s="8" t="s">
        <v>110</v>
      </c>
      <c r="AE163" s="8"/>
      <c r="AF163" s="8"/>
      <c r="AG163" s="6"/>
      <c r="AH163" s="40" t="str">
        <f t="shared" si="10"/>
        <v>1111000</v>
      </c>
      <c r="AI163" s="40" t="str">
        <f t="shared" si="11"/>
        <v>1011000</v>
      </c>
      <c r="AJ163" s="9" t="s">
        <v>98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10.199999999999999">
      <c r="A164" s="4" t="s">
        <v>97</v>
      </c>
      <c r="C164" s="30">
        <v>1</v>
      </c>
      <c r="D164" s="30">
        <v>1</v>
      </c>
      <c r="E164" s="30">
        <v>1</v>
      </c>
      <c r="F164" s="30">
        <v>1</v>
      </c>
      <c r="G164" s="30">
        <v>0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99</v>
      </c>
      <c r="T164" s="39" t="s">
        <v>185</v>
      </c>
      <c r="U164" s="40" t="str">
        <f t="shared" si="12"/>
        <v>7.59%</v>
      </c>
      <c r="V164" s="5">
        <v>7.5899999999999995E-2</v>
      </c>
      <c r="W164" s="5">
        <v>7.5899999999999995E-2</v>
      </c>
      <c r="X164" s="6" t="s">
        <v>138</v>
      </c>
      <c r="AA164" s="40" t="s">
        <v>199</v>
      </c>
      <c r="AB164" s="40" t="s">
        <v>150</v>
      </c>
      <c r="AC164" s="40" t="s">
        <v>100</v>
      </c>
      <c r="AD164" s="8" t="s">
        <v>111</v>
      </c>
      <c r="AE164" s="8"/>
      <c r="AF164" s="8"/>
      <c r="AG164" s="6"/>
      <c r="AH164" s="40" t="str">
        <f t="shared" si="10"/>
        <v>1111000</v>
      </c>
      <c r="AI164" s="40" t="str">
        <f t="shared" si="11"/>
        <v>1011000</v>
      </c>
      <c r="AJ164" s="9" t="s">
        <v>98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10.199999999999999">
      <c r="A165" s="4" t="s">
        <v>97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39</v>
      </c>
      <c r="T165" s="39" t="s">
        <v>39</v>
      </c>
      <c r="U165" s="40" t="str">
        <f t="shared" si="12"/>
        <v>11.69%</v>
      </c>
      <c r="V165" s="5">
        <v>0.1169</v>
      </c>
      <c r="W165" s="5">
        <v>0.1169</v>
      </c>
      <c r="X165" s="6" t="s">
        <v>138</v>
      </c>
      <c r="AA165" s="40" t="s">
        <v>199</v>
      </c>
      <c r="AB165" s="40" t="s">
        <v>150</v>
      </c>
      <c r="AC165" s="40" t="s">
        <v>100</v>
      </c>
      <c r="AD165" s="8" t="s">
        <v>109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98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10.199999999999999">
      <c r="A166" s="4" t="s">
        <v>97</v>
      </c>
      <c r="C166" s="30">
        <v>1</v>
      </c>
      <c r="D166" s="30">
        <v>1</v>
      </c>
      <c r="E166" s="30">
        <v>1</v>
      </c>
      <c r="F166" s="30">
        <v>1</v>
      </c>
      <c r="G166" s="30">
        <v>1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39</v>
      </c>
      <c r="T166" s="39" t="s">
        <v>39</v>
      </c>
      <c r="U166" s="40" t="str">
        <f t="shared" si="12"/>
        <v>6.87%</v>
      </c>
      <c r="V166" s="5">
        <v>6.8699999999999997E-2</v>
      </c>
      <c r="W166" s="5">
        <v>6.8699999999999997E-2</v>
      </c>
      <c r="X166" s="6" t="s">
        <v>138</v>
      </c>
      <c r="AA166" s="40" t="s">
        <v>199</v>
      </c>
      <c r="AB166" s="40" t="s">
        <v>150</v>
      </c>
      <c r="AC166" s="40" t="s">
        <v>100</v>
      </c>
      <c r="AD166" s="8" t="s">
        <v>110</v>
      </c>
      <c r="AE166" s="8"/>
      <c r="AF166" s="8"/>
      <c r="AG166" s="6"/>
      <c r="AH166" s="40" t="str">
        <f t="shared" si="10"/>
        <v>1111100</v>
      </c>
      <c r="AI166" s="40" t="str">
        <f t="shared" si="11"/>
        <v>1011000</v>
      </c>
      <c r="AJ166" s="9" t="s">
        <v>98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10.199999999999999">
      <c r="A167" s="4" t="s">
        <v>97</v>
      </c>
      <c r="C167" s="30">
        <v>1</v>
      </c>
      <c r="D167" s="30">
        <v>1</v>
      </c>
      <c r="E167" s="30">
        <v>1</v>
      </c>
      <c r="F167" s="30">
        <v>1</v>
      </c>
      <c r="G167" s="30">
        <v>1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39</v>
      </c>
      <c r="T167" s="39" t="s">
        <v>39</v>
      </c>
      <c r="U167" s="40" t="str">
        <f t="shared" si="12"/>
        <v>3.76%</v>
      </c>
      <c r="V167" s="5">
        <v>3.7600000000000001E-2</v>
      </c>
      <c r="W167" s="5">
        <v>3.7600000000000001E-2</v>
      </c>
      <c r="X167" s="6" t="s">
        <v>138</v>
      </c>
      <c r="AA167" s="40" t="s">
        <v>199</v>
      </c>
      <c r="AB167" s="40" t="s">
        <v>150</v>
      </c>
      <c r="AC167" s="40" t="s">
        <v>100</v>
      </c>
      <c r="AD167" s="8" t="s">
        <v>111</v>
      </c>
      <c r="AE167" s="8"/>
      <c r="AF167" s="8"/>
      <c r="AG167" s="6"/>
      <c r="AH167" s="40" t="str">
        <f t="shared" si="10"/>
        <v>1111100</v>
      </c>
      <c r="AI167" s="40" t="str">
        <f t="shared" si="11"/>
        <v>1011000</v>
      </c>
      <c r="AJ167" s="9" t="s">
        <v>98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10.199999999999999">
      <c r="A168" s="4" t="s">
        <v>97</v>
      </c>
      <c r="C168" s="30">
        <v>1</v>
      </c>
      <c r="D168" s="30">
        <v>1</v>
      </c>
      <c r="E168" s="30">
        <v>1</v>
      </c>
      <c r="F168" s="30">
        <v>1</v>
      </c>
      <c r="G168" s="30">
        <v>1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103</v>
      </c>
      <c r="T168" s="39" t="s">
        <v>178</v>
      </c>
      <c r="U168" s="40" t="str">
        <f t="shared" si="12"/>
        <v>22.46%</v>
      </c>
      <c r="V168" s="5">
        <v>0.22459999999999999</v>
      </c>
      <c r="W168" s="5">
        <v>0.22459999999999999</v>
      </c>
      <c r="X168" s="6" t="s">
        <v>138</v>
      </c>
      <c r="Y168" s="6" t="s">
        <v>104</v>
      </c>
      <c r="AA168" s="40" t="s">
        <v>199</v>
      </c>
      <c r="AB168" s="40" t="s">
        <v>150</v>
      </c>
      <c r="AC168" s="40" t="s">
        <v>100</v>
      </c>
      <c r="AD168" s="8" t="s">
        <v>109</v>
      </c>
      <c r="AE168" s="8"/>
      <c r="AF168" s="8"/>
      <c r="AG168" s="6"/>
      <c r="AH168" s="40" t="str">
        <f t="shared" si="10"/>
        <v>1111100</v>
      </c>
      <c r="AI168" s="40" t="str">
        <f t="shared" si="11"/>
        <v>1011000</v>
      </c>
      <c r="AJ168" s="9" t="s">
        <v>98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10.199999999999999">
      <c r="A169" s="4" t="s">
        <v>97</v>
      </c>
      <c r="C169" s="30">
        <v>1</v>
      </c>
      <c r="D169" s="30">
        <v>1</v>
      </c>
      <c r="E169" s="30">
        <v>1</v>
      </c>
      <c r="F169" s="30">
        <v>1</v>
      </c>
      <c r="G169" s="30">
        <v>1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103</v>
      </c>
      <c r="T169" s="39" t="s">
        <v>178</v>
      </c>
      <c r="U169" s="40" t="str">
        <f t="shared" si="12"/>
        <v>12.54%</v>
      </c>
      <c r="V169" s="5">
        <v>0.12540000000000001</v>
      </c>
      <c r="W169" s="5">
        <v>0.12540000000000001</v>
      </c>
      <c r="X169" s="6" t="s">
        <v>138</v>
      </c>
      <c r="Y169" s="6" t="s">
        <v>104</v>
      </c>
      <c r="AA169" s="40" t="s">
        <v>199</v>
      </c>
      <c r="AB169" s="40" t="s">
        <v>150</v>
      </c>
      <c r="AC169" s="40" t="s">
        <v>100</v>
      </c>
      <c r="AD169" s="8" t="s">
        <v>110</v>
      </c>
      <c r="AE169" s="8"/>
      <c r="AF169" s="8"/>
      <c r="AG169" s="6"/>
      <c r="AH169" s="40" t="str">
        <f t="shared" si="10"/>
        <v>1111100</v>
      </c>
      <c r="AI169" s="40" t="str">
        <f t="shared" si="11"/>
        <v>1011000</v>
      </c>
      <c r="AJ169" s="9" t="s">
        <v>98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10.199999999999999">
      <c r="A170" s="4" t="s">
        <v>97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103</v>
      </c>
      <c r="T170" s="39" t="s">
        <v>178</v>
      </c>
      <c r="U170" s="40" t="str">
        <f t="shared" si="12"/>
        <v>6.26%</v>
      </c>
      <c r="V170" s="5">
        <v>6.2600000000000003E-2</v>
      </c>
      <c r="W170" s="5">
        <v>6.2600000000000003E-2</v>
      </c>
      <c r="X170" s="6" t="s">
        <v>138</v>
      </c>
      <c r="Y170" s="6" t="s">
        <v>104</v>
      </c>
      <c r="AA170" s="40" t="s">
        <v>199</v>
      </c>
      <c r="AB170" s="40" t="s">
        <v>150</v>
      </c>
      <c r="AC170" s="40" t="s">
        <v>100</v>
      </c>
      <c r="AD170" s="8" t="s">
        <v>111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98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10.199999999999999">
      <c r="A171" s="4" t="s">
        <v>97</v>
      </c>
      <c r="C171" s="30">
        <v>1</v>
      </c>
      <c r="D171" s="30">
        <v>1</v>
      </c>
      <c r="E171" s="30">
        <v>1</v>
      </c>
      <c r="F171" s="30">
        <v>1</v>
      </c>
      <c r="G171" s="30">
        <v>0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102</v>
      </c>
      <c r="T171" s="39" t="s">
        <v>38</v>
      </c>
      <c r="U171" s="40" t="str">
        <f t="shared" si="12"/>
        <v>8.71%</v>
      </c>
      <c r="V171" s="5">
        <v>8.7099999999999997E-2</v>
      </c>
      <c r="W171" s="5">
        <v>8.7099999999999997E-2</v>
      </c>
      <c r="X171" s="6" t="s">
        <v>138</v>
      </c>
      <c r="AA171" s="40" t="s">
        <v>199</v>
      </c>
      <c r="AB171" s="40" t="s">
        <v>148</v>
      </c>
      <c r="AC171" s="40" t="s">
        <v>25</v>
      </c>
      <c r="AD171" s="8" t="s">
        <v>112</v>
      </c>
      <c r="AE171" s="8"/>
      <c r="AF171" s="8"/>
      <c r="AG171" s="6"/>
      <c r="AH171" s="40" t="str">
        <f t="shared" si="10"/>
        <v>1111000</v>
      </c>
      <c r="AI171" s="40" t="str">
        <f t="shared" si="11"/>
        <v>1011000</v>
      </c>
      <c r="AJ171" s="9" t="s">
        <v>98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10.199999999999999">
      <c r="A172" s="4" t="s">
        <v>97</v>
      </c>
      <c r="C172" s="30">
        <v>1</v>
      </c>
      <c r="D172" s="30">
        <v>1</v>
      </c>
      <c r="E172" s="30">
        <v>1</v>
      </c>
      <c r="F172" s="30">
        <v>1</v>
      </c>
      <c r="G172" s="30">
        <v>0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38</v>
      </c>
      <c r="T172" s="39" t="s">
        <v>38</v>
      </c>
      <c r="U172" s="40" t="str">
        <f t="shared" si="12"/>
        <v>6.27%</v>
      </c>
      <c r="V172" s="5">
        <v>6.2700000000000006E-2</v>
      </c>
      <c r="W172" s="5">
        <v>6.2700000000000006E-2</v>
      </c>
      <c r="X172" s="6" t="s">
        <v>138</v>
      </c>
      <c r="AA172" s="40" t="s">
        <v>199</v>
      </c>
      <c r="AB172" s="40" t="s">
        <v>148</v>
      </c>
      <c r="AC172" s="40" t="s">
        <v>25</v>
      </c>
      <c r="AD172" s="8" t="s">
        <v>113</v>
      </c>
      <c r="AE172" s="8"/>
      <c r="AF172" s="8"/>
      <c r="AG172" s="6"/>
      <c r="AH172" s="40" t="str">
        <f t="shared" si="10"/>
        <v>1111000</v>
      </c>
      <c r="AI172" s="40" t="str">
        <f t="shared" si="11"/>
        <v>1011000</v>
      </c>
      <c r="AJ172" s="9" t="s">
        <v>98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10.199999999999999">
      <c r="A173" s="4" t="s">
        <v>97</v>
      </c>
      <c r="C173" s="30">
        <v>1</v>
      </c>
      <c r="D173" s="30">
        <v>1</v>
      </c>
      <c r="E173" s="30">
        <v>1</v>
      </c>
      <c r="F173" s="30">
        <v>1</v>
      </c>
      <c r="G173" s="30">
        <v>0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99</v>
      </c>
      <c r="T173" s="39" t="s">
        <v>185</v>
      </c>
      <c r="U173" s="40" t="str">
        <f t="shared" si="12"/>
        <v>17.50%</v>
      </c>
      <c r="V173" s="5">
        <v>0.17499999999999999</v>
      </c>
      <c r="W173" s="5">
        <v>0.17499999999999999</v>
      </c>
      <c r="X173" s="6" t="s">
        <v>138</v>
      </c>
      <c r="AA173" s="40" t="s">
        <v>199</v>
      </c>
      <c r="AB173" s="40" t="s">
        <v>148</v>
      </c>
      <c r="AC173" s="40" t="s">
        <v>25</v>
      </c>
      <c r="AD173" s="8" t="s">
        <v>112</v>
      </c>
      <c r="AE173" s="8"/>
      <c r="AF173" s="8"/>
      <c r="AG173" s="6"/>
      <c r="AH173" s="40" t="str">
        <f t="shared" si="10"/>
        <v>1111000</v>
      </c>
      <c r="AI173" s="40" t="str">
        <f t="shared" si="11"/>
        <v>1011000</v>
      </c>
      <c r="AJ173" s="9" t="s">
        <v>98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10.199999999999999">
      <c r="A174" s="4" t="s">
        <v>97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99</v>
      </c>
      <c r="T174" s="39" t="s">
        <v>185</v>
      </c>
      <c r="U174" s="40" t="str">
        <f t="shared" si="12"/>
        <v>13.90%</v>
      </c>
      <c r="V174" s="5">
        <v>0.13900000000000001</v>
      </c>
      <c r="W174" s="5">
        <v>0.13900000000000001</v>
      </c>
      <c r="X174" s="6" t="s">
        <v>138</v>
      </c>
      <c r="AA174" s="40" t="s">
        <v>199</v>
      </c>
      <c r="AB174" s="40" t="s">
        <v>148</v>
      </c>
      <c r="AC174" s="40" t="s">
        <v>25</v>
      </c>
      <c r="AD174" s="8" t="s">
        <v>113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98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10.199999999999999">
      <c r="A175" s="4" t="s">
        <v>97</v>
      </c>
      <c r="C175" s="30">
        <v>1</v>
      </c>
      <c r="D175" s="30">
        <v>1</v>
      </c>
      <c r="E175" s="30">
        <v>1</v>
      </c>
      <c r="F175" s="30">
        <v>1</v>
      </c>
      <c r="G175" s="30">
        <v>1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39</v>
      </c>
      <c r="T175" s="39" t="s">
        <v>39</v>
      </c>
      <c r="U175" s="40" t="str">
        <f t="shared" si="12"/>
        <v>11.79%</v>
      </c>
      <c r="V175" s="5">
        <v>0.1179</v>
      </c>
      <c r="W175" s="5">
        <v>0.1179</v>
      </c>
      <c r="X175" s="6" t="s">
        <v>138</v>
      </c>
      <c r="AA175" s="40" t="s">
        <v>199</v>
      </c>
      <c r="AB175" s="40" t="s">
        <v>148</v>
      </c>
      <c r="AC175" s="40" t="s">
        <v>25</v>
      </c>
      <c r="AD175" s="8" t="s">
        <v>112</v>
      </c>
      <c r="AE175" s="8"/>
      <c r="AF175" s="8"/>
      <c r="AG175" s="6"/>
      <c r="AH175" s="40" t="str">
        <f t="shared" si="10"/>
        <v>1111100</v>
      </c>
      <c r="AI175" s="40" t="str">
        <f t="shared" si="11"/>
        <v>1011000</v>
      </c>
      <c r="AJ175" s="9" t="s">
        <v>98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10.199999999999999">
      <c r="A176" s="4" t="s">
        <v>97</v>
      </c>
      <c r="C176" s="30">
        <v>1</v>
      </c>
      <c r="D176" s="30">
        <v>1</v>
      </c>
      <c r="E176" s="30">
        <v>1</v>
      </c>
      <c r="F176" s="30">
        <v>1</v>
      </c>
      <c r="G176" s="30">
        <v>1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39</v>
      </c>
      <c r="T176" s="39" t="s">
        <v>39</v>
      </c>
      <c r="U176" s="40" t="str">
        <f t="shared" si="12"/>
        <v>8.01%</v>
      </c>
      <c r="V176" s="5">
        <v>8.0100000000000005E-2</v>
      </c>
      <c r="W176" s="5">
        <v>8.0100000000000005E-2</v>
      </c>
      <c r="X176" s="6" t="s">
        <v>138</v>
      </c>
      <c r="AA176" s="40" t="s">
        <v>199</v>
      </c>
      <c r="AB176" s="40" t="s">
        <v>148</v>
      </c>
      <c r="AC176" s="40" t="s">
        <v>25</v>
      </c>
      <c r="AD176" s="8" t="s">
        <v>113</v>
      </c>
      <c r="AE176" s="8"/>
      <c r="AF176" s="8"/>
      <c r="AG176" s="6"/>
      <c r="AH176" s="40" t="str">
        <f t="shared" si="10"/>
        <v>1111100</v>
      </c>
      <c r="AI176" s="40" t="str">
        <f t="shared" si="11"/>
        <v>1011000</v>
      </c>
      <c r="AJ176" s="9" t="s">
        <v>98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10.199999999999999">
      <c r="A177" s="4" t="s">
        <v>97</v>
      </c>
      <c r="C177" s="30">
        <v>1</v>
      </c>
      <c r="D177" s="30">
        <v>1</v>
      </c>
      <c r="E177" s="30">
        <v>1</v>
      </c>
      <c r="F177" s="30">
        <v>1</v>
      </c>
      <c r="G177" s="30">
        <v>1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9</v>
      </c>
      <c r="T177" s="39" t="s">
        <v>178</v>
      </c>
      <c r="U177" s="40" t="str">
        <f t="shared" si="12"/>
        <v>14.35%</v>
      </c>
      <c r="V177" s="5">
        <v>0.14349999999999999</v>
      </c>
      <c r="W177" s="5">
        <v>0.14349999999999999</v>
      </c>
      <c r="X177" s="6" t="s">
        <v>138</v>
      </c>
      <c r="Y177" s="6" t="s">
        <v>104</v>
      </c>
      <c r="AA177" s="40" t="s">
        <v>199</v>
      </c>
      <c r="AB177" s="40" t="s">
        <v>148</v>
      </c>
      <c r="AC177" s="40" t="s">
        <v>25</v>
      </c>
      <c r="AD177" s="8" t="s">
        <v>112</v>
      </c>
      <c r="AE177" s="8"/>
      <c r="AF177" s="8"/>
      <c r="AG177" s="6"/>
      <c r="AH177" s="40" t="str">
        <f t="shared" si="10"/>
        <v>1111100</v>
      </c>
      <c r="AI177" s="40" t="str">
        <f t="shared" si="11"/>
        <v>1011000</v>
      </c>
      <c r="AJ177" s="9" t="s">
        <v>98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10.199999999999999">
      <c r="A178" s="4" t="s">
        <v>97</v>
      </c>
      <c r="C178" s="30">
        <v>1</v>
      </c>
      <c r="D178" s="30">
        <v>1</v>
      </c>
      <c r="E178" s="30">
        <v>1</v>
      </c>
      <c r="F178" s="30">
        <v>1</v>
      </c>
      <c r="G178" s="30">
        <v>1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9</v>
      </c>
      <c r="T178" s="39" t="s">
        <v>178</v>
      </c>
      <c r="U178" s="40" t="str">
        <f t="shared" si="12"/>
        <v>9.46%</v>
      </c>
      <c r="V178" s="5">
        <v>9.4600000000000004E-2</v>
      </c>
      <c r="W178" s="5">
        <v>9.4600000000000004E-2</v>
      </c>
      <c r="X178" s="6" t="s">
        <v>138</v>
      </c>
      <c r="Y178" s="6" t="s">
        <v>104</v>
      </c>
      <c r="AA178" s="40" t="s">
        <v>199</v>
      </c>
      <c r="AB178" s="40" t="s">
        <v>148</v>
      </c>
      <c r="AC178" s="40" t="s">
        <v>25</v>
      </c>
      <c r="AD178" s="8" t="s">
        <v>113</v>
      </c>
      <c r="AE178" s="8"/>
      <c r="AF178" s="8"/>
      <c r="AG178" s="6"/>
      <c r="AH178" s="40" t="str">
        <f t="shared" si="10"/>
        <v>1111100</v>
      </c>
      <c r="AI178" s="40" t="str">
        <f t="shared" si="11"/>
        <v>1011000</v>
      </c>
      <c r="AJ178" s="9" t="s">
        <v>98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10.199999999999999">
      <c r="A179" s="4" t="s">
        <v>97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102</v>
      </c>
      <c r="T179" s="39" t="s">
        <v>38</v>
      </c>
      <c r="U179" s="40" t="str">
        <f t="shared" si="12"/>
        <v>4.60%</v>
      </c>
      <c r="V179" s="5">
        <v>4.5999999999999999E-2</v>
      </c>
      <c r="W179" s="5">
        <v>4.5999999999999999E-2</v>
      </c>
      <c r="X179" s="6" t="s">
        <v>138</v>
      </c>
      <c r="AA179" s="40" t="s">
        <v>199</v>
      </c>
      <c r="AB179" s="40" t="s">
        <v>150</v>
      </c>
      <c r="AC179" s="40" t="s">
        <v>25</v>
      </c>
      <c r="AD179" s="8" t="s">
        <v>114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98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10.199999999999999">
      <c r="A180" s="4" t="s">
        <v>97</v>
      </c>
      <c r="C180" s="30">
        <v>1</v>
      </c>
      <c r="D180" s="30">
        <v>1</v>
      </c>
      <c r="E180" s="30">
        <v>1</v>
      </c>
      <c r="F180" s="30">
        <v>1</v>
      </c>
      <c r="G180" s="30">
        <v>0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38</v>
      </c>
      <c r="T180" s="39" t="s">
        <v>38</v>
      </c>
      <c r="U180" s="40" t="str">
        <f t="shared" si="12"/>
        <v>3.44%</v>
      </c>
      <c r="V180" s="5">
        <v>3.44E-2</v>
      </c>
      <c r="W180" s="5">
        <v>3.44E-2</v>
      </c>
      <c r="X180" s="6" t="s">
        <v>138</v>
      </c>
      <c r="AA180" s="40" t="s">
        <v>199</v>
      </c>
      <c r="AB180" s="40" t="s">
        <v>150</v>
      </c>
      <c r="AC180" s="40" t="s">
        <v>25</v>
      </c>
      <c r="AD180" s="8" t="s">
        <v>115</v>
      </c>
      <c r="AE180" s="8"/>
      <c r="AF180" s="8"/>
      <c r="AG180" s="6"/>
      <c r="AH180" s="40" t="str">
        <f t="shared" si="10"/>
        <v>1111000</v>
      </c>
      <c r="AI180" s="40" t="str">
        <f t="shared" si="11"/>
        <v>1011000</v>
      </c>
      <c r="AJ180" s="9" t="s">
        <v>98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10.199999999999999">
      <c r="A181" s="4" t="s">
        <v>97</v>
      </c>
      <c r="C181" s="30">
        <v>1</v>
      </c>
      <c r="D181" s="30">
        <v>1</v>
      </c>
      <c r="E181" s="30">
        <v>1</v>
      </c>
      <c r="F181" s="30">
        <v>1</v>
      </c>
      <c r="G181" s="30">
        <v>0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38</v>
      </c>
      <c r="T181" s="39" t="s">
        <v>38</v>
      </c>
      <c r="U181" s="40" t="str">
        <f t="shared" si="12"/>
        <v>2.08%</v>
      </c>
      <c r="V181" s="5">
        <v>2.0799999999999999E-2</v>
      </c>
      <c r="W181" s="5">
        <v>2.0799999999999999E-2</v>
      </c>
      <c r="X181" s="6" t="s">
        <v>138</v>
      </c>
      <c r="AA181" s="40" t="s">
        <v>199</v>
      </c>
      <c r="AB181" s="40" t="s">
        <v>150</v>
      </c>
      <c r="AC181" s="40" t="s">
        <v>25</v>
      </c>
      <c r="AD181" s="8" t="s">
        <v>116</v>
      </c>
      <c r="AE181" s="8"/>
      <c r="AF181" s="8"/>
      <c r="AG181" s="6"/>
      <c r="AH181" s="40" t="str">
        <f t="shared" si="10"/>
        <v>1111000</v>
      </c>
      <c r="AI181" s="40" t="str">
        <f t="shared" si="11"/>
        <v>1011000</v>
      </c>
      <c r="AJ181" s="9" t="s">
        <v>98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10.199999999999999">
      <c r="A182" s="4" t="s">
        <v>97</v>
      </c>
      <c r="C182" s="30">
        <v>1</v>
      </c>
      <c r="D182" s="30">
        <v>1</v>
      </c>
      <c r="E182" s="30">
        <v>1</v>
      </c>
      <c r="F182" s="30">
        <v>1</v>
      </c>
      <c r="G182" s="30">
        <v>0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99</v>
      </c>
      <c r="T182" s="39" t="s">
        <v>185</v>
      </c>
      <c r="U182" s="40" t="str">
        <f t="shared" si="12"/>
        <v>17.47%</v>
      </c>
      <c r="V182" s="5">
        <v>0.17469999999999999</v>
      </c>
      <c r="W182" s="5">
        <v>0.17469999999999999</v>
      </c>
      <c r="X182" s="6" t="s">
        <v>138</v>
      </c>
      <c r="AA182" s="40" t="s">
        <v>199</v>
      </c>
      <c r="AB182" s="40" t="s">
        <v>150</v>
      </c>
      <c r="AC182" s="40" t="s">
        <v>25</v>
      </c>
      <c r="AD182" s="8" t="s">
        <v>114</v>
      </c>
      <c r="AE182" s="8"/>
      <c r="AF182" s="8"/>
      <c r="AG182" s="6"/>
      <c r="AH182" s="40" t="str">
        <f t="shared" si="10"/>
        <v>1111000</v>
      </c>
      <c r="AI182" s="40" t="str">
        <f t="shared" si="11"/>
        <v>1011000</v>
      </c>
      <c r="AJ182" s="9" t="s">
        <v>98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10.199999999999999">
      <c r="A183" s="4" t="s">
        <v>97</v>
      </c>
      <c r="C183" s="30">
        <v>1</v>
      </c>
      <c r="D183" s="30">
        <v>1</v>
      </c>
      <c r="E183" s="30">
        <v>1</v>
      </c>
      <c r="F183" s="30">
        <v>1</v>
      </c>
      <c r="G183" s="30">
        <v>0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99</v>
      </c>
      <c r="T183" s="39" t="s">
        <v>185</v>
      </c>
      <c r="U183" s="40" t="str">
        <f t="shared" si="12"/>
        <v>12.26%</v>
      </c>
      <c r="V183" s="5">
        <v>0.1226</v>
      </c>
      <c r="W183" s="5">
        <v>0.1226</v>
      </c>
      <c r="X183" s="6" t="s">
        <v>138</v>
      </c>
      <c r="AA183" s="40" t="s">
        <v>199</v>
      </c>
      <c r="AB183" s="40" t="s">
        <v>150</v>
      </c>
      <c r="AC183" s="40" t="s">
        <v>25</v>
      </c>
      <c r="AD183" s="8" t="s">
        <v>115</v>
      </c>
      <c r="AE183" s="8"/>
      <c r="AF183" s="8"/>
      <c r="AG183" s="6"/>
      <c r="AH183" s="40" t="str">
        <f t="shared" si="10"/>
        <v>1111000</v>
      </c>
      <c r="AI183" s="40" t="str">
        <f t="shared" si="11"/>
        <v>1011000</v>
      </c>
      <c r="AJ183" s="9" t="s">
        <v>98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10.199999999999999">
      <c r="A184" s="4" t="s">
        <v>97</v>
      </c>
      <c r="C184" s="30">
        <v>1</v>
      </c>
      <c r="D184" s="30">
        <v>1</v>
      </c>
      <c r="E184" s="30">
        <v>1</v>
      </c>
      <c r="F184" s="30">
        <v>1</v>
      </c>
      <c r="G184" s="30">
        <v>0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99</v>
      </c>
      <c r="T184" s="39" t="s">
        <v>185</v>
      </c>
      <c r="U184" s="40" t="str">
        <f t="shared" si="12"/>
        <v>9.06%</v>
      </c>
      <c r="V184" s="5">
        <v>9.06E-2</v>
      </c>
      <c r="W184" s="5">
        <v>9.06E-2</v>
      </c>
      <c r="X184" s="6" t="s">
        <v>138</v>
      </c>
      <c r="AA184" s="40" t="s">
        <v>199</v>
      </c>
      <c r="AB184" s="40" t="s">
        <v>150</v>
      </c>
      <c r="AC184" s="40" t="s">
        <v>25</v>
      </c>
      <c r="AD184" s="8" t="s">
        <v>116</v>
      </c>
      <c r="AE184" s="8"/>
      <c r="AF184" s="8"/>
      <c r="AG184" s="6"/>
      <c r="AH184" s="40" t="str">
        <f t="shared" si="10"/>
        <v>1111000</v>
      </c>
      <c r="AI184" s="40" t="str">
        <f t="shared" si="11"/>
        <v>1011000</v>
      </c>
      <c r="AJ184" s="9" t="s">
        <v>98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10.199999999999999">
      <c r="A185" s="4" t="s">
        <v>97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39</v>
      </c>
      <c r="T185" s="39" t="s">
        <v>39</v>
      </c>
      <c r="U185" s="40" t="str">
        <f t="shared" si="12"/>
        <v>12.56%</v>
      </c>
      <c r="V185" s="5">
        <v>0.12559999999999999</v>
      </c>
      <c r="W185" s="5">
        <v>0.12559999999999999</v>
      </c>
      <c r="X185" s="6" t="s">
        <v>138</v>
      </c>
      <c r="AA185" s="40" t="s">
        <v>199</v>
      </c>
      <c r="AB185" s="40" t="s">
        <v>150</v>
      </c>
      <c r="AC185" s="40" t="s">
        <v>25</v>
      </c>
      <c r="AD185" s="8" t="s">
        <v>114</v>
      </c>
      <c r="AE185" s="8"/>
      <c r="AF185" s="8"/>
      <c r="AG185" s="6"/>
      <c r="AH185" s="40" t="str">
        <f t="shared" si="10"/>
        <v>1111100</v>
      </c>
      <c r="AI185" s="40" t="str">
        <f t="shared" si="11"/>
        <v>1011000</v>
      </c>
      <c r="AJ185" s="9" t="s">
        <v>98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10.199999999999999">
      <c r="A186" s="4" t="s">
        <v>97</v>
      </c>
      <c r="C186" s="30">
        <v>1</v>
      </c>
      <c r="D186" s="30">
        <v>1</v>
      </c>
      <c r="E186" s="30">
        <v>1</v>
      </c>
      <c r="F186" s="30">
        <v>1</v>
      </c>
      <c r="G186" s="30">
        <v>1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39</v>
      </c>
      <c r="T186" s="39" t="s">
        <v>39</v>
      </c>
      <c r="U186" s="40" t="str">
        <f t="shared" si="12"/>
        <v>7.78%</v>
      </c>
      <c r="V186" s="5">
        <v>7.7799999999999994E-2</v>
      </c>
      <c r="W186" s="5">
        <v>7.7799999999999994E-2</v>
      </c>
      <c r="X186" s="6" t="s">
        <v>138</v>
      </c>
      <c r="AA186" s="40" t="s">
        <v>199</v>
      </c>
      <c r="AB186" s="40" t="s">
        <v>150</v>
      </c>
      <c r="AC186" s="40" t="s">
        <v>25</v>
      </c>
      <c r="AD186" s="8" t="s">
        <v>115</v>
      </c>
      <c r="AE186" s="8"/>
      <c r="AF186" s="8"/>
      <c r="AG186" s="6"/>
      <c r="AH186" s="40" t="str">
        <f t="shared" si="10"/>
        <v>1111100</v>
      </c>
      <c r="AI186" s="40" t="str">
        <f t="shared" si="11"/>
        <v>1011000</v>
      </c>
      <c r="AJ186" s="9" t="s">
        <v>98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10.199999999999999">
      <c r="A187" s="4" t="s">
        <v>97</v>
      </c>
      <c r="C187" s="30">
        <v>1</v>
      </c>
      <c r="D187" s="30">
        <v>1</v>
      </c>
      <c r="E187" s="30">
        <v>1</v>
      </c>
      <c r="F187" s="30">
        <v>1</v>
      </c>
      <c r="G187" s="30">
        <v>1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39</v>
      </c>
      <c r="T187" s="39" t="s">
        <v>39</v>
      </c>
      <c r="U187" s="40" t="str">
        <f t="shared" si="12"/>
        <v>4.11%</v>
      </c>
      <c r="V187" s="5">
        <v>4.1099999999999998E-2</v>
      </c>
      <c r="W187" s="5">
        <v>4.1099999999999998E-2</v>
      </c>
      <c r="X187" s="6" t="s">
        <v>138</v>
      </c>
      <c r="AA187" s="40" t="s">
        <v>199</v>
      </c>
      <c r="AB187" s="40" t="s">
        <v>150</v>
      </c>
      <c r="AC187" s="40" t="s">
        <v>25</v>
      </c>
      <c r="AD187" s="8" t="s">
        <v>116</v>
      </c>
      <c r="AE187" s="8"/>
      <c r="AF187" s="8"/>
      <c r="AG187" s="6"/>
      <c r="AH187" s="40" t="str">
        <f t="shared" si="10"/>
        <v>1111100</v>
      </c>
      <c r="AI187" s="40" t="str">
        <f t="shared" si="11"/>
        <v>1011000</v>
      </c>
      <c r="AJ187" s="9" t="s">
        <v>98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10.199999999999999">
      <c r="A188" s="4" t="s">
        <v>97</v>
      </c>
      <c r="C188" s="30">
        <v>1</v>
      </c>
      <c r="D188" s="30">
        <v>1</v>
      </c>
      <c r="E188" s="30">
        <v>1</v>
      </c>
      <c r="F188" s="30">
        <v>1</v>
      </c>
      <c r="G188" s="30">
        <v>1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9</v>
      </c>
      <c r="T188" s="39" t="s">
        <v>178</v>
      </c>
      <c r="U188" s="40" t="str">
        <f t="shared" si="12"/>
        <v>24.31%</v>
      </c>
      <c r="V188" s="5">
        <v>0.24310000000000001</v>
      </c>
      <c r="W188" s="5">
        <v>0.24310000000000001</v>
      </c>
      <c r="X188" s="6" t="s">
        <v>138</v>
      </c>
      <c r="Y188" s="6" t="s">
        <v>104</v>
      </c>
      <c r="AA188" s="40" t="s">
        <v>199</v>
      </c>
      <c r="AB188" s="40" t="s">
        <v>150</v>
      </c>
      <c r="AC188" s="40" t="s">
        <v>25</v>
      </c>
      <c r="AD188" s="8" t="s">
        <v>114</v>
      </c>
      <c r="AE188" s="8"/>
      <c r="AF188" s="8"/>
      <c r="AG188" s="6"/>
      <c r="AH188" s="40" t="str">
        <f t="shared" si="10"/>
        <v>1111100</v>
      </c>
      <c r="AI188" s="40" t="str">
        <f t="shared" si="11"/>
        <v>1011000</v>
      </c>
      <c r="AJ188" s="9" t="s">
        <v>98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10.199999999999999">
      <c r="A189" s="4" t="s">
        <v>97</v>
      </c>
      <c r="C189" s="30">
        <v>1</v>
      </c>
      <c r="D189" s="30">
        <v>1</v>
      </c>
      <c r="E189" s="30">
        <v>1</v>
      </c>
      <c r="F189" s="30">
        <v>1</v>
      </c>
      <c r="G189" s="30">
        <v>1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9</v>
      </c>
      <c r="T189" s="39" t="s">
        <v>178</v>
      </c>
      <c r="U189" s="40" t="str">
        <f t="shared" si="12"/>
        <v>14.18%</v>
      </c>
      <c r="V189" s="5">
        <v>0.14180000000000001</v>
      </c>
      <c r="W189" s="5">
        <v>0.14180000000000001</v>
      </c>
      <c r="X189" s="6" t="s">
        <v>138</v>
      </c>
      <c r="Y189" s="6" t="s">
        <v>104</v>
      </c>
      <c r="AA189" s="40" t="s">
        <v>199</v>
      </c>
      <c r="AB189" s="40" t="s">
        <v>150</v>
      </c>
      <c r="AC189" s="40" t="s">
        <v>25</v>
      </c>
      <c r="AD189" s="8" t="s">
        <v>115</v>
      </c>
      <c r="AE189" s="8"/>
      <c r="AF189" s="8"/>
      <c r="AG189" s="6"/>
      <c r="AH189" s="40" t="str">
        <f t="shared" si="10"/>
        <v>1111100</v>
      </c>
      <c r="AI189" s="40" t="str">
        <f t="shared" si="11"/>
        <v>1011000</v>
      </c>
      <c r="AJ189" s="9" t="s">
        <v>98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10.199999999999999">
      <c r="A190" s="4" t="s">
        <v>97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9</v>
      </c>
      <c r="T190" s="39" t="s">
        <v>178</v>
      </c>
      <c r="U190" s="40" t="str">
        <f t="shared" si="12"/>
        <v>7.10%</v>
      </c>
      <c r="V190" s="5">
        <v>7.0999999999999994E-2</v>
      </c>
      <c r="W190" s="5">
        <v>7.0999999999999994E-2</v>
      </c>
      <c r="X190" s="6" t="s">
        <v>138</v>
      </c>
      <c r="Y190" s="6" t="s">
        <v>104</v>
      </c>
      <c r="AA190" s="40" t="s">
        <v>199</v>
      </c>
      <c r="AB190" s="40" t="s">
        <v>150</v>
      </c>
      <c r="AC190" s="40" t="s">
        <v>25</v>
      </c>
      <c r="AD190" s="8" t="s">
        <v>116</v>
      </c>
      <c r="AE190" s="8"/>
      <c r="AF190" s="8"/>
      <c r="AG190" s="6"/>
      <c r="AH190" s="40" t="str">
        <f t="shared" ref="AH190:AH253" si="13">CONCATENATE(C190,D190,E190,F190,G190,H190,I190)</f>
        <v>1111100</v>
      </c>
      <c r="AI190" s="40" t="str">
        <f t="shared" ref="AI190:AI253" si="14">CONCATENATE(K190,L190,M190,N190,O190,P190,Q190)</f>
        <v>1011000</v>
      </c>
      <c r="AJ190" s="9" t="s">
        <v>98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10.199999999999999">
      <c r="A191" s="4" t="s">
        <v>97</v>
      </c>
      <c r="C191" s="30">
        <v>1</v>
      </c>
      <c r="D191" s="30">
        <v>1</v>
      </c>
      <c r="E191" s="30">
        <v>1</v>
      </c>
      <c r="F191" s="30">
        <v>1</v>
      </c>
      <c r="G191" s="30">
        <v>0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102</v>
      </c>
      <c r="T191" s="39" t="s">
        <v>38</v>
      </c>
      <c r="U191" s="40" t="str">
        <f t="shared" si="12"/>
        <v>15.45%</v>
      </c>
      <c r="V191" s="5">
        <v>0.1545</v>
      </c>
      <c r="W191" s="5">
        <v>0.1545</v>
      </c>
      <c r="X191" s="6" t="s">
        <v>138</v>
      </c>
      <c r="AA191" s="40" t="s">
        <v>199</v>
      </c>
      <c r="AB191" s="40" t="s">
        <v>148</v>
      </c>
      <c r="AC191" s="40" t="s">
        <v>25</v>
      </c>
      <c r="AD191" s="8" t="s">
        <v>117</v>
      </c>
      <c r="AE191" s="8"/>
      <c r="AF191" s="8"/>
      <c r="AG191" s="6"/>
      <c r="AH191" s="40" t="str">
        <f t="shared" si="13"/>
        <v>1111000</v>
      </c>
      <c r="AI191" s="40" t="str">
        <f t="shared" si="14"/>
        <v>1011000</v>
      </c>
      <c r="AJ191" s="9" t="s">
        <v>98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10.199999999999999">
      <c r="A192" s="4" t="s">
        <v>97</v>
      </c>
      <c r="C192" s="30">
        <v>1</v>
      </c>
      <c r="D192" s="30">
        <v>1</v>
      </c>
      <c r="E192" s="30">
        <v>1</v>
      </c>
      <c r="F192" s="30">
        <v>1</v>
      </c>
      <c r="G192" s="30">
        <v>0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38</v>
      </c>
      <c r="T192" s="39" t="s">
        <v>38</v>
      </c>
      <c r="U192" s="40" t="str">
        <f t="shared" si="12"/>
        <v>12.35%</v>
      </c>
      <c r="V192" s="5">
        <v>0.1235</v>
      </c>
      <c r="W192" s="5">
        <v>0.1235</v>
      </c>
      <c r="X192" s="6" t="s">
        <v>138</v>
      </c>
      <c r="AA192" s="40" t="s">
        <v>199</v>
      </c>
      <c r="AB192" s="40" t="s">
        <v>148</v>
      </c>
      <c r="AC192" s="40" t="s">
        <v>25</v>
      </c>
      <c r="AD192" s="8" t="s">
        <v>118</v>
      </c>
      <c r="AE192" s="8"/>
      <c r="AF192" s="8"/>
      <c r="AG192" s="6"/>
      <c r="AH192" s="40" t="str">
        <f t="shared" si="13"/>
        <v>1111000</v>
      </c>
      <c r="AI192" s="40" t="str">
        <f t="shared" si="14"/>
        <v>1011000</v>
      </c>
      <c r="AJ192" s="9" t="s">
        <v>98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10.199999999999999">
      <c r="A193" s="4" t="s">
        <v>97</v>
      </c>
      <c r="C193" s="30">
        <v>1</v>
      </c>
      <c r="D193" s="30">
        <v>1</v>
      </c>
      <c r="E193" s="30">
        <v>1</v>
      </c>
      <c r="F193" s="30">
        <v>1</v>
      </c>
      <c r="G193" s="30">
        <v>0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99</v>
      </c>
      <c r="T193" s="39" t="s">
        <v>185</v>
      </c>
      <c r="U193" s="40" t="str">
        <f t="shared" si="12"/>
        <v>24.49%</v>
      </c>
      <c r="V193" s="5">
        <v>0.24490000000000001</v>
      </c>
      <c r="W193" s="5">
        <v>0.24490000000000001</v>
      </c>
      <c r="X193" s="6" t="s">
        <v>138</v>
      </c>
      <c r="AA193" s="40" t="s">
        <v>199</v>
      </c>
      <c r="AB193" s="40" t="s">
        <v>148</v>
      </c>
      <c r="AC193" s="40" t="s">
        <v>25</v>
      </c>
      <c r="AD193" s="8" t="s">
        <v>117</v>
      </c>
      <c r="AE193" s="8"/>
      <c r="AF193" s="8"/>
      <c r="AG193" s="6"/>
      <c r="AH193" s="40" t="str">
        <f t="shared" si="13"/>
        <v>1111000</v>
      </c>
      <c r="AI193" s="40" t="str">
        <f t="shared" si="14"/>
        <v>1011000</v>
      </c>
      <c r="AJ193" s="9" t="s">
        <v>98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10.199999999999999">
      <c r="A194" s="4" t="s">
        <v>97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99</v>
      </c>
      <c r="T194" s="39" t="s">
        <v>185</v>
      </c>
      <c r="U194" s="40" t="str">
        <f t="shared" si="12"/>
        <v>19.70%</v>
      </c>
      <c r="V194" s="5">
        <v>0.19700000000000001</v>
      </c>
      <c r="W194" s="5">
        <v>0.19700000000000001</v>
      </c>
      <c r="X194" s="6" t="s">
        <v>138</v>
      </c>
      <c r="AA194" s="40" t="s">
        <v>199</v>
      </c>
      <c r="AB194" s="40" t="s">
        <v>148</v>
      </c>
      <c r="AC194" s="40" t="s">
        <v>25</v>
      </c>
      <c r="AD194" s="8" t="s">
        <v>118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98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10.199999999999999">
      <c r="A195" s="4" t="s">
        <v>97</v>
      </c>
      <c r="C195" s="30">
        <v>1</v>
      </c>
      <c r="D195" s="30">
        <v>1</v>
      </c>
      <c r="E195" s="30">
        <v>1</v>
      </c>
      <c r="F195" s="30">
        <v>1</v>
      </c>
      <c r="G195" s="30">
        <v>1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39</v>
      </c>
      <c r="T195" s="39" t="s">
        <v>39</v>
      </c>
      <c r="U195" s="40" t="str">
        <f t="shared" si="12"/>
        <v>18.12%</v>
      </c>
      <c r="V195" s="5">
        <v>0.1812</v>
      </c>
      <c r="W195" s="5">
        <v>0.1812</v>
      </c>
      <c r="X195" s="6" t="s">
        <v>138</v>
      </c>
      <c r="AA195" s="40" t="s">
        <v>199</v>
      </c>
      <c r="AB195" s="40" t="s">
        <v>148</v>
      </c>
      <c r="AC195" s="40" t="s">
        <v>25</v>
      </c>
      <c r="AD195" s="8" t="s">
        <v>117</v>
      </c>
      <c r="AE195" s="8"/>
      <c r="AF195" s="8"/>
      <c r="AG195" s="6"/>
      <c r="AH195" s="40" t="str">
        <f t="shared" si="13"/>
        <v>1111100</v>
      </c>
      <c r="AI195" s="40" t="str">
        <f t="shared" si="14"/>
        <v>1011000</v>
      </c>
      <c r="AJ195" s="9" t="s">
        <v>98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10.199999999999999">
      <c r="A196" s="4" t="s">
        <v>97</v>
      </c>
      <c r="C196" s="30">
        <v>1</v>
      </c>
      <c r="D196" s="30">
        <v>1</v>
      </c>
      <c r="E196" s="30">
        <v>1</v>
      </c>
      <c r="F196" s="30">
        <v>1</v>
      </c>
      <c r="G196" s="30">
        <v>1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39</v>
      </c>
      <c r="T196" s="39" t="s">
        <v>39</v>
      </c>
      <c r="U196" s="40" t="str">
        <f t="shared" si="12"/>
        <v>13.76%</v>
      </c>
      <c r="V196" s="5">
        <v>0.1376</v>
      </c>
      <c r="W196" s="5">
        <v>0.1376</v>
      </c>
      <c r="X196" s="6" t="s">
        <v>138</v>
      </c>
      <c r="AA196" s="40" t="s">
        <v>199</v>
      </c>
      <c r="AB196" s="40" t="s">
        <v>148</v>
      </c>
      <c r="AC196" s="40" t="s">
        <v>25</v>
      </c>
      <c r="AD196" s="8" t="s">
        <v>118</v>
      </c>
      <c r="AE196" s="8"/>
      <c r="AF196" s="8"/>
      <c r="AG196" s="6"/>
      <c r="AH196" s="40" t="str">
        <f t="shared" si="13"/>
        <v>1111100</v>
      </c>
      <c r="AI196" s="40" t="str">
        <f t="shared" si="14"/>
        <v>1011000</v>
      </c>
      <c r="AJ196" s="9" t="s">
        <v>98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10.199999999999999">
      <c r="A197" s="4" t="s">
        <v>97</v>
      </c>
      <c r="C197" s="30">
        <v>1</v>
      </c>
      <c r="D197" s="30">
        <v>1</v>
      </c>
      <c r="E197" s="30">
        <v>1</v>
      </c>
      <c r="F197" s="30">
        <v>1</v>
      </c>
      <c r="G197" s="30">
        <v>1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9</v>
      </c>
      <c r="T197" s="39" t="s">
        <v>178</v>
      </c>
      <c r="U197" s="40" t="str">
        <f t="shared" si="12"/>
        <v>20.34%</v>
      </c>
      <c r="V197" s="5">
        <v>0.2034</v>
      </c>
      <c r="W197" s="5">
        <v>0.2034</v>
      </c>
      <c r="X197" s="6" t="s">
        <v>138</v>
      </c>
      <c r="Y197" s="6" t="s">
        <v>104</v>
      </c>
      <c r="AA197" s="40" t="s">
        <v>199</v>
      </c>
      <c r="AB197" s="40" t="s">
        <v>148</v>
      </c>
      <c r="AC197" s="40" t="s">
        <v>25</v>
      </c>
      <c r="AD197" s="8" t="s">
        <v>117</v>
      </c>
      <c r="AE197" s="8"/>
      <c r="AF197" s="8"/>
      <c r="AG197" s="6"/>
      <c r="AH197" s="40" t="str">
        <f t="shared" si="13"/>
        <v>1111100</v>
      </c>
      <c r="AI197" s="40" t="str">
        <f t="shared" si="14"/>
        <v>1011000</v>
      </c>
      <c r="AJ197" s="9" t="s">
        <v>98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s="13" customFormat="1" ht="10.199999999999999">
      <c r="A198" s="4" t="s">
        <v>97</v>
      </c>
      <c r="B198" s="40"/>
      <c r="C198" s="30">
        <v>1</v>
      </c>
      <c r="D198" s="30">
        <v>1</v>
      </c>
      <c r="E198" s="30">
        <v>1</v>
      </c>
      <c r="F198" s="30">
        <v>1</v>
      </c>
      <c r="G198" s="30">
        <v>1</v>
      </c>
      <c r="H198" s="30">
        <v>0</v>
      </c>
      <c r="I198" s="30">
        <v>0</v>
      </c>
      <c r="J198" s="30"/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R198" s="30"/>
      <c r="S198" s="4" t="s">
        <v>9</v>
      </c>
      <c r="T198" s="39" t="s">
        <v>178</v>
      </c>
      <c r="U198" s="40" t="str">
        <f t="shared" si="12"/>
        <v>14.93%</v>
      </c>
      <c r="V198" s="5">
        <v>0.14929999999999999</v>
      </c>
      <c r="W198" s="5">
        <v>0.14929999999999999</v>
      </c>
      <c r="X198" s="6" t="s">
        <v>138</v>
      </c>
      <c r="Y198" s="6" t="s">
        <v>104</v>
      </c>
      <c r="Z198" s="6"/>
      <c r="AA198" s="40" t="s">
        <v>199</v>
      </c>
      <c r="AB198" s="40" t="s">
        <v>148</v>
      </c>
      <c r="AC198" s="40" t="s">
        <v>25</v>
      </c>
      <c r="AD198" s="8" t="s">
        <v>118</v>
      </c>
      <c r="AE198" s="8"/>
      <c r="AF198" s="8"/>
      <c r="AG198" s="6"/>
      <c r="AH198" s="40" t="str">
        <f t="shared" si="13"/>
        <v>1111100</v>
      </c>
      <c r="AI198" s="40" t="str">
        <f t="shared" si="14"/>
        <v>1011000</v>
      </c>
      <c r="AJ198" s="9" t="s">
        <v>98</v>
      </c>
      <c r="AK198" s="4"/>
    </row>
    <row r="199" spans="1:54" ht="10.199999999999999">
      <c r="A199" s="4" t="s">
        <v>97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102</v>
      </c>
      <c r="T199" s="39" t="s">
        <v>38</v>
      </c>
      <c r="U199" s="40" t="str">
        <f t="shared" ref="U199:U262" si="15">IF(V199&lt;&gt;"",IF(V199&lt;W199,CONCATENATE(TEXT(V199,"0.00%")," - ", TEXT(W199,"0.00%")),TEXT(V199,"0.00%")),"")</f>
        <v>12.24%</v>
      </c>
      <c r="V199" s="5">
        <v>0.12239999999999999</v>
      </c>
      <c r="W199" s="5">
        <v>0.12239999999999999</v>
      </c>
      <c r="X199" s="6" t="s">
        <v>138</v>
      </c>
      <c r="AA199" s="40" t="s">
        <v>199</v>
      </c>
      <c r="AB199" s="40" t="s">
        <v>150</v>
      </c>
      <c r="AC199" s="40" t="s">
        <v>25</v>
      </c>
      <c r="AD199" s="8" t="s">
        <v>119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98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10.199999999999999">
      <c r="A200" s="4" t="s">
        <v>97</v>
      </c>
      <c r="C200" s="30">
        <v>1</v>
      </c>
      <c r="D200" s="30">
        <v>1</v>
      </c>
      <c r="E200" s="30">
        <v>1</v>
      </c>
      <c r="F200" s="30">
        <v>1</v>
      </c>
      <c r="G200" s="30">
        <v>0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38</v>
      </c>
      <c r="T200" s="39" t="s">
        <v>38</v>
      </c>
      <c r="U200" s="40" t="str">
        <f t="shared" si="15"/>
        <v>7.15%</v>
      </c>
      <c r="V200" s="5">
        <v>7.1499999999999994E-2</v>
      </c>
      <c r="W200" s="5">
        <v>7.1499999999999994E-2</v>
      </c>
      <c r="X200" s="6" t="s">
        <v>138</v>
      </c>
      <c r="AA200" s="40" t="s">
        <v>199</v>
      </c>
      <c r="AB200" s="40" t="s">
        <v>150</v>
      </c>
      <c r="AC200" s="40" t="s">
        <v>25</v>
      </c>
      <c r="AD200" s="8" t="s">
        <v>106</v>
      </c>
      <c r="AE200" s="8"/>
      <c r="AF200" s="8"/>
      <c r="AG200" s="6"/>
      <c r="AH200" s="40" t="str">
        <f t="shared" si="13"/>
        <v>1111000</v>
      </c>
      <c r="AI200" s="40" t="str">
        <f t="shared" si="14"/>
        <v>1011000</v>
      </c>
      <c r="AJ200" s="9" t="s">
        <v>98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10.199999999999999">
      <c r="A201" s="4" t="s">
        <v>97</v>
      </c>
      <c r="C201" s="30">
        <v>1</v>
      </c>
      <c r="D201" s="30">
        <v>1</v>
      </c>
      <c r="E201" s="30">
        <v>1</v>
      </c>
      <c r="F201" s="30">
        <v>1</v>
      </c>
      <c r="G201" s="30">
        <v>0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38</v>
      </c>
      <c r="T201" s="39" t="s">
        <v>38</v>
      </c>
      <c r="U201" s="40" t="str">
        <f t="shared" si="15"/>
        <v>4.62%</v>
      </c>
      <c r="V201" s="5">
        <v>4.6199999999999998E-2</v>
      </c>
      <c r="W201" s="5">
        <v>4.6199999999999998E-2</v>
      </c>
      <c r="X201" s="6" t="s">
        <v>138</v>
      </c>
      <c r="AA201" s="40" t="s">
        <v>199</v>
      </c>
      <c r="AB201" s="40" t="s">
        <v>150</v>
      </c>
      <c r="AC201" s="40" t="s">
        <v>25</v>
      </c>
      <c r="AD201" s="8" t="s">
        <v>105</v>
      </c>
      <c r="AE201" s="8"/>
      <c r="AF201" s="8"/>
      <c r="AG201" s="6"/>
      <c r="AH201" s="40" t="str">
        <f t="shared" si="13"/>
        <v>1111000</v>
      </c>
      <c r="AI201" s="40" t="str">
        <f t="shared" si="14"/>
        <v>1011000</v>
      </c>
      <c r="AJ201" s="9" t="s">
        <v>98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10.199999999999999">
      <c r="A202" s="4" t="s">
        <v>97</v>
      </c>
      <c r="C202" s="30">
        <v>1</v>
      </c>
      <c r="D202" s="30">
        <v>1</v>
      </c>
      <c r="E202" s="30">
        <v>1</v>
      </c>
      <c r="F202" s="30">
        <v>1</v>
      </c>
      <c r="G202" s="30">
        <v>0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99</v>
      </c>
      <c r="T202" s="39" t="s">
        <v>185</v>
      </c>
      <c r="U202" s="40" t="str">
        <f t="shared" si="15"/>
        <v>23.00%</v>
      </c>
      <c r="V202" s="5">
        <v>0.23</v>
      </c>
      <c r="W202" s="5">
        <v>0.23</v>
      </c>
      <c r="X202" s="6" t="s">
        <v>138</v>
      </c>
      <c r="AA202" s="40" t="s">
        <v>199</v>
      </c>
      <c r="AB202" s="40" t="s">
        <v>150</v>
      </c>
      <c r="AC202" s="40" t="s">
        <v>25</v>
      </c>
      <c r="AD202" s="8" t="s">
        <v>119</v>
      </c>
      <c r="AE202" s="8"/>
      <c r="AF202" s="8"/>
      <c r="AG202" s="6"/>
      <c r="AH202" s="40" t="str">
        <f t="shared" si="13"/>
        <v>1111000</v>
      </c>
      <c r="AI202" s="40" t="str">
        <f t="shared" si="14"/>
        <v>1011000</v>
      </c>
      <c r="AJ202" s="9" t="s">
        <v>98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10.199999999999999">
      <c r="A203" s="4" t="s">
        <v>97</v>
      </c>
      <c r="C203" s="30">
        <v>1</v>
      </c>
      <c r="D203" s="30">
        <v>1</v>
      </c>
      <c r="E203" s="30">
        <v>1</v>
      </c>
      <c r="F203" s="30">
        <v>1</v>
      </c>
      <c r="G203" s="30">
        <v>0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99</v>
      </c>
      <c r="T203" s="39" t="s">
        <v>185</v>
      </c>
      <c r="U203" s="40" t="str">
        <f t="shared" si="15"/>
        <v>16.59%</v>
      </c>
      <c r="V203" s="5">
        <v>0.16589999999999999</v>
      </c>
      <c r="W203" s="5">
        <v>0.16589999999999999</v>
      </c>
      <c r="X203" s="6" t="s">
        <v>138</v>
      </c>
      <c r="AA203" s="40" t="s">
        <v>199</v>
      </c>
      <c r="AB203" s="40" t="s">
        <v>150</v>
      </c>
      <c r="AC203" s="40" t="s">
        <v>25</v>
      </c>
      <c r="AD203" s="8" t="s">
        <v>106</v>
      </c>
      <c r="AE203" s="8"/>
      <c r="AF203" s="8"/>
      <c r="AG203" s="6"/>
      <c r="AH203" s="40" t="str">
        <f t="shared" si="13"/>
        <v>1111000</v>
      </c>
      <c r="AI203" s="40" t="str">
        <f t="shared" si="14"/>
        <v>1011000</v>
      </c>
      <c r="AJ203" s="9" t="s">
        <v>98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10.199999999999999">
      <c r="A204" s="4" t="s">
        <v>97</v>
      </c>
      <c r="C204" s="30">
        <v>1</v>
      </c>
      <c r="D204" s="30">
        <v>1</v>
      </c>
      <c r="E204" s="30">
        <v>1</v>
      </c>
      <c r="F204" s="30">
        <v>1</v>
      </c>
      <c r="G204" s="30">
        <v>0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99</v>
      </c>
      <c r="T204" s="39" t="s">
        <v>185</v>
      </c>
      <c r="U204" s="40" t="str">
        <f t="shared" si="15"/>
        <v>12.22%</v>
      </c>
      <c r="V204" s="5">
        <v>0.1222</v>
      </c>
      <c r="W204" s="5">
        <v>0.1222</v>
      </c>
      <c r="X204" s="6" t="s">
        <v>138</v>
      </c>
      <c r="AA204" s="40" t="s">
        <v>199</v>
      </c>
      <c r="AB204" s="40" t="s">
        <v>150</v>
      </c>
      <c r="AC204" s="40" t="s">
        <v>25</v>
      </c>
      <c r="AD204" s="8" t="s">
        <v>105</v>
      </c>
      <c r="AE204" s="8"/>
      <c r="AF204" s="8"/>
      <c r="AG204" s="6"/>
      <c r="AH204" s="40" t="str">
        <f t="shared" si="13"/>
        <v>1111000</v>
      </c>
      <c r="AI204" s="40" t="str">
        <f t="shared" si="14"/>
        <v>1011000</v>
      </c>
      <c r="AJ204" s="9" t="s">
        <v>98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10.199999999999999">
      <c r="A205" s="4" t="s">
        <v>97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39</v>
      </c>
      <c r="T205" s="39" t="s">
        <v>39</v>
      </c>
      <c r="U205" s="40" t="str">
        <f t="shared" si="15"/>
        <v>17.32%</v>
      </c>
      <c r="V205" s="5">
        <v>0.17319999999999999</v>
      </c>
      <c r="W205" s="5">
        <v>0.17319999999999999</v>
      </c>
      <c r="X205" s="6" t="s">
        <v>138</v>
      </c>
      <c r="AA205" s="40" t="s">
        <v>199</v>
      </c>
      <c r="AB205" s="40" t="s">
        <v>150</v>
      </c>
      <c r="AC205" s="40" t="s">
        <v>25</v>
      </c>
      <c r="AD205" s="8" t="s">
        <v>119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98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ht="10.199999999999999">
      <c r="A206" s="4" t="s">
        <v>97</v>
      </c>
      <c r="C206" s="30">
        <v>1</v>
      </c>
      <c r="D206" s="30">
        <v>1</v>
      </c>
      <c r="E206" s="30">
        <v>1</v>
      </c>
      <c r="F206" s="30">
        <v>1</v>
      </c>
      <c r="G206" s="30">
        <v>1</v>
      </c>
      <c r="H206" s="30">
        <v>0</v>
      </c>
      <c r="I206" s="30">
        <v>0</v>
      </c>
      <c r="K206" s="30">
        <v>1</v>
      </c>
      <c r="L206" s="30">
        <v>0</v>
      </c>
      <c r="M206" s="30">
        <v>1</v>
      </c>
      <c r="N206" s="30">
        <v>1</v>
      </c>
      <c r="O206" s="30">
        <v>0</v>
      </c>
      <c r="P206" s="30">
        <v>0</v>
      </c>
      <c r="Q206" s="30">
        <v>0</v>
      </c>
      <c r="S206" s="4" t="s">
        <v>39</v>
      </c>
      <c r="T206" s="39" t="s">
        <v>39</v>
      </c>
      <c r="U206" s="40" t="str">
        <f t="shared" si="15"/>
        <v>10.93%</v>
      </c>
      <c r="V206" s="5">
        <v>0.10929999999999999</v>
      </c>
      <c r="W206" s="5">
        <v>0.10929999999999999</v>
      </c>
      <c r="X206" s="6" t="s">
        <v>138</v>
      </c>
      <c r="AA206" s="40" t="s">
        <v>199</v>
      </c>
      <c r="AB206" s="40" t="s">
        <v>150</v>
      </c>
      <c r="AC206" s="40" t="s">
        <v>25</v>
      </c>
      <c r="AD206" s="8" t="s">
        <v>106</v>
      </c>
      <c r="AE206" s="8"/>
      <c r="AF206" s="8"/>
      <c r="AG206" s="6"/>
      <c r="AH206" s="40" t="str">
        <f t="shared" si="13"/>
        <v>1111100</v>
      </c>
      <c r="AI206" s="40" t="str">
        <f t="shared" si="14"/>
        <v>1011000</v>
      </c>
      <c r="AJ206" s="9" t="s">
        <v>98</v>
      </c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1:54" ht="10.199999999999999">
      <c r="A207" s="4" t="s">
        <v>97</v>
      </c>
      <c r="C207" s="30">
        <v>1</v>
      </c>
      <c r="D207" s="30">
        <v>1</v>
      </c>
      <c r="E207" s="30">
        <v>1</v>
      </c>
      <c r="F207" s="30">
        <v>1</v>
      </c>
      <c r="G207" s="30">
        <v>1</v>
      </c>
      <c r="H207" s="30">
        <v>0</v>
      </c>
      <c r="I207" s="30">
        <v>0</v>
      </c>
      <c r="K207" s="30">
        <v>1</v>
      </c>
      <c r="L207" s="30">
        <v>0</v>
      </c>
      <c r="M207" s="30">
        <v>1</v>
      </c>
      <c r="N207" s="30">
        <v>1</v>
      </c>
      <c r="O207" s="30">
        <v>0</v>
      </c>
      <c r="P207" s="30">
        <v>0</v>
      </c>
      <c r="Q207" s="30">
        <v>0</v>
      </c>
      <c r="S207" s="4" t="s">
        <v>39</v>
      </c>
      <c r="T207" s="39" t="s">
        <v>39</v>
      </c>
      <c r="U207" s="40" t="str">
        <f t="shared" si="15"/>
        <v>6.63%</v>
      </c>
      <c r="V207" s="5">
        <v>6.6299999999999998E-2</v>
      </c>
      <c r="W207" s="5">
        <v>6.6299999999999998E-2</v>
      </c>
      <c r="X207" s="6" t="s">
        <v>138</v>
      </c>
      <c r="AA207" s="40" t="s">
        <v>199</v>
      </c>
      <c r="AB207" s="40" t="s">
        <v>150</v>
      </c>
      <c r="AC207" s="40" t="s">
        <v>25</v>
      </c>
      <c r="AD207" s="8" t="s">
        <v>105</v>
      </c>
      <c r="AE207" s="8"/>
      <c r="AF207" s="8"/>
      <c r="AG207" s="6"/>
      <c r="AH207" s="40" t="str">
        <f t="shared" si="13"/>
        <v>1111100</v>
      </c>
      <c r="AI207" s="40" t="str">
        <f t="shared" si="14"/>
        <v>1011000</v>
      </c>
      <c r="AJ207" s="9" t="s">
        <v>98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10.199999999999999">
      <c r="A208" s="4" t="s">
        <v>97</v>
      </c>
      <c r="C208" s="30">
        <v>1</v>
      </c>
      <c r="D208" s="30">
        <v>1</v>
      </c>
      <c r="E208" s="30">
        <v>1</v>
      </c>
      <c r="F208" s="30">
        <v>1</v>
      </c>
      <c r="G208" s="30">
        <v>1</v>
      </c>
      <c r="H208" s="30">
        <v>0</v>
      </c>
      <c r="I208" s="30">
        <v>0</v>
      </c>
      <c r="K208" s="30">
        <v>1</v>
      </c>
      <c r="L208" s="30">
        <v>0</v>
      </c>
      <c r="M208" s="30">
        <v>1</v>
      </c>
      <c r="N208" s="30">
        <v>1</v>
      </c>
      <c r="O208" s="30">
        <v>0</v>
      </c>
      <c r="P208" s="30">
        <v>0</v>
      </c>
      <c r="Q208" s="30">
        <v>0</v>
      </c>
      <c r="S208" s="4" t="s">
        <v>9</v>
      </c>
      <c r="T208" s="39" t="s">
        <v>178</v>
      </c>
      <c r="U208" s="40" t="str">
        <f t="shared" si="15"/>
        <v>24.81%</v>
      </c>
      <c r="V208" s="5">
        <v>0.24809999999999999</v>
      </c>
      <c r="W208" s="5">
        <v>0.24809999999999999</v>
      </c>
      <c r="X208" s="6" t="s">
        <v>138</v>
      </c>
      <c r="Y208" s="6" t="s">
        <v>104</v>
      </c>
      <c r="AA208" s="40" t="s">
        <v>199</v>
      </c>
      <c r="AB208" s="40" t="s">
        <v>150</v>
      </c>
      <c r="AC208" s="40" t="s">
        <v>25</v>
      </c>
      <c r="AD208" s="8" t="s">
        <v>119</v>
      </c>
      <c r="AE208" s="8"/>
      <c r="AF208" s="8"/>
      <c r="AG208" s="6"/>
      <c r="AH208" s="40" t="str">
        <f t="shared" si="13"/>
        <v>1111100</v>
      </c>
      <c r="AI208" s="40" t="str">
        <f t="shared" si="14"/>
        <v>1011000</v>
      </c>
      <c r="AJ208" s="9" t="s">
        <v>98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10.199999999999999">
      <c r="A209" s="4" t="s">
        <v>97</v>
      </c>
      <c r="C209" s="30">
        <v>1</v>
      </c>
      <c r="D209" s="30">
        <v>1</v>
      </c>
      <c r="E209" s="30">
        <v>1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1</v>
      </c>
      <c r="N209" s="30">
        <v>1</v>
      </c>
      <c r="O209" s="30">
        <v>0</v>
      </c>
      <c r="P209" s="30">
        <v>0</v>
      </c>
      <c r="Q209" s="30">
        <v>0</v>
      </c>
      <c r="S209" s="4" t="s">
        <v>9</v>
      </c>
      <c r="T209" s="39" t="s">
        <v>178</v>
      </c>
      <c r="U209" s="40" t="str">
        <f t="shared" si="15"/>
        <v>16.51%</v>
      </c>
      <c r="V209" s="5">
        <v>0.1651</v>
      </c>
      <c r="W209" s="5">
        <v>0.1651</v>
      </c>
      <c r="X209" s="6" t="s">
        <v>138</v>
      </c>
      <c r="Y209" s="6" t="s">
        <v>104</v>
      </c>
      <c r="AA209" s="40" t="s">
        <v>199</v>
      </c>
      <c r="AB209" s="40" t="s">
        <v>150</v>
      </c>
      <c r="AC209" s="40" t="s">
        <v>25</v>
      </c>
      <c r="AD209" s="8" t="s">
        <v>106</v>
      </c>
      <c r="AE209" s="8"/>
      <c r="AF209" s="8"/>
      <c r="AG209" s="6"/>
      <c r="AH209" s="40" t="str">
        <f t="shared" si="13"/>
        <v>1111100</v>
      </c>
      <c r="AI209" s="40" t="str">
        <f t="shared" si="14"/>
        <v>1011000</v>
      </c>
      <c r="AJ209" s="9" t="s">
        <v>98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10.199999999999999">
      <c r="A210" s="4" t="s">
        <v>97</v>
      </c>
      <c r="C210" s="30">
        <v>1</v>
      </c>
      <c r="D210" s="30">
        <v>1</v>
      </c>
      <c r="E210" s="30">
        <v>1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1</v>
      </c>
      <c r="N210" s="30">
        <v>1</v>
      </c>
      <c r="O210" s="30">
        <v>0</v>
      </c>
      <c r="P210" s="30">
        <v>0</v>
      </c>
      <c r="Q210" s="30">
        <v>0</v>
      </c>
      <c r="S210" s="4" t="s">
        <v>9</v>
      </c>
      <c r="T210" s="39" t="s">
        <v>178</v>
      </c>
      <c r="U210" s="40" t="str">
        <f t="shared" si="15"/>
        <v>9.61%</v>
      </c>
      <c r="V210" s="5">
        <v>9.6100000000000005E-2</v>
      </c>
      <c r="W210" s="5">
        <v>9.6100000000000005E-2</v>
      </c>
      <c r="X210" s="6" t="s">
        <v>138</v>
      </c>
      <c r="Y210" s="6" t="s">
        <v>104</v>
      </c>
      <c r="AA210" s="40" t="s">
        <v>199</v>
      </c>
      <c r="AB210" s="40" t="s">
        <v>150</v>
      </c>
      <c r="AC210" s="40" t="s">
        <v>25</v>
      </c>
      <c r="AD210" s="8" t="s">
        <v>105</v>
      </c>
      <c r="AE210" s="8"/>
      <c r="AF210" s="8"/>
      <c r="AG210" s="6"/>
      <c r="AH210" s="40" t="str">
        <f t="shared" si="13"/>
        <v>1111100</v>
      </c>
      <c r="AI210" s="40" t="str">
        <f t="shared" si="14"/>
        <v>1011000</v>
      </c>
      <c r="AJ210" s="9" t="s">
        <v>98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0.199999999999999">
      <c r="A211" s="13"/>
      <c r="B211" s="43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13"/>
      <c r="T211" s="26"/>
      <c r="U211" s="43" t="str">
        <f t="shared" si="15"/>
        <v/>
      </c>
      <c r="V211" s="15"/>
      <c r="W211" s="15"/>
      <c r="X211" s="16" t="s">
        <v>139</v>
      </c>
      <c r="Y211" s="16"/>
      <c r="Z211" s="16"/>
      <c r="AA211" s="43"/>
      <c r="AB211" s="43"/>
      <c r="AC211" s="43"/>
      <c r="AD211" s="17" t="s">
        <v>152</v>
      </c>
      <c r="AE211" s="17"/>
      <c r="AF211" s="17"/>
      <c r="AG211" s="16"/>
      <c r="AH211" s="44" t="str">
        <f t="shared" si="13"/>
        <v/>
      </c>
      <c r="AI211" s="44" t="str">
        <f t="shared" si="14"/>
        <v/>
      </c>
      <c r="AJ211" s="14"/>
      <c r="AK211" s="13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10.199999999999999">
      <c r="A212" s="4" t="s">
        <v>97</v>
      </c>
      <c r="C212" s="30">
        <v>1</v>
      </c>
      <c r="D212" s="30">
        <v>1</v>
      </c>
      <c r="E212" s="30">
        <v>0</v>
      </c>
      <c r="F212" s="30">
        <v>1</v>
      </c>
      <c r="G212" s="30">
        <v>0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102</v>
      </c>
      <c r="T212" s="39" t="s">
        <v>38</v>
      </c>
      <c r="U212" s="40" t="str">
        <f t="shared" si="15"/>
        <v>13.79%</v>
      </c>
      <c r="V212" s="5">
        <v>0.13789999999999999</v>
      </c>
      <c r="W212" s="5">
        <v>7.3099999999999998E-2</v>
      </c>
      <c r="X212" s="6" t="s">
        <v>138</v>
      </c>
      <c r="AA212" s="40" t="s">
        <v>199</v>
      </c>
      <c r="AB212" s="40" t="s">
        <v>148</v>
      </c>
      <c r="AC212" s="40" t="s">
        <v>25</v>
      </c>
      <c r="AD212" s="8" t="s">
        <v>107</v>
      </c>
      <c r="AE212" s="8"/>
      <c r="AF212" s="8"/>
      <c r="AG212" s="6"/>
      <c r="AH212" s="40" t="str">
        <f t="shared" si="13"/>
        <v>1101000</v>
      </c>
      <c r="AI212" s="40" t="str">
        <f t="shared" si="14"/>
        <v>1001000</v>
      </c>
      <c r="AJ212" s="9" t="s">
        <v>98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0.199999999999999">
      <c r="A213" s="4" t="s">
        <v>97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38</v>
      </c>
      <c r="T213" s="39" t="s">
        <v>38</v>
      </c>
      <c r="U213" s="40" t="str">
        <f t="shared" si="15"/>
        <v>11.98%</v>
      </c>
      <c r="V213" s="5">
        <v>0.1198</v>
      </c>
      <c r="W213" s="5">
        <v>5.7500000000000002E-2</v>
      </c>
      <c r="X213" s="6" t="s">
        <v>138</v>
      </c>
      <c r="AA213" s="40" t="s">
        <v>199</v>
      </c>
      <c r="AB213" s="40" t="s">
        <v>148</v>
      </c>
      <c r="AC213" s="40" t="s">
        <v>25</v>
      </c>
      <c r="AD213" s="8" t="s">
        <v>108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98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10.199999999999999">
      <c r="A214" s="4" t="s">
        <v>97</v>
      </c>
      <c r="C214" s="30">
        <v>1</v>
      </c>
      <c r="D214" s="30">
        <v>1</v>
      </c>
      <c r="E214" s="30">
        <v>0</v>
      </c>
      <c r="F214" s="30">
        <v>1</v>
      </c>
      <c r="G214" s="30">
        <v>1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39</v>
      </c>
      <c r="T214" s="39" t="s">
        <v>185</v>
      </c>
      <c r="U214" s="40" t="str">
        <f t="shared" si="15"/>
        <v>15.22%</v>
      </c>
      <c r="V214" s="5">
        <v>0.1522</v>
      </c>
      <c r="W214" s="5">
        <v>0.1016</v>
      </c>
      <c r="X214" s="6" t="s">
        <v>138</v>
      </c>
      <c r="AA214" s="40" t="s">
        <v>199</v>
      </c>
      <c r="AB214" s="40" t="s">
        <v>148</v>
      </c>
      <c r="AC214" s="40" t="s">
        <v>25</v>
      </c>
      <c r="AD214" s="8" t="s">
        <v>107</v>
      </c>
      <c r="AE214" s="8"/>
      <c r="AF214" s="8"/>
      <c r="AG214" s="6"/>
      <c r="AH214" s="40" t="str">
        <f t="shared" si="13"/>
        <v>1101100</v>
      </c>
      <c r="AI214" s="40" t="str">
        <f t="shared" si="14"/>
        <v>1001000</v>
      </c>
      <c r="AJ214" s="9" t="s">
        <v>98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10.199999999999999">
      <c r="A215" s="4" t="s">
        <v>97</v>
      </c>
      <c r="C215" s="30">
        <v>1</v>
      </c>
      <c r="D215" s="30">
        <v>1</v>
      </c>
      <c r="E215" s="30">
        <v>0</v>
      </c>
      <c r="F215" s="30">
        <v>1</v>
      </c>
      <c r="G215" s="30">
        <v>1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39</v>
      </c>
      <c r="T215" s="39" t="s">
        <v>185</v>
      </c>
      <c r="U215" s="40" t="str">
        <f t="shared" si="15"/>
        <v>12.62%</v>
      </c>
      <c r="V215" s="5">
        <v>0.12620000000000001</v>
      </c>
      <c r="W215" s="5">
        <v>7.1599999999999997E-2</v>
      </c>
      <c r="X215" s="6" t="s">
        <v>138</v>
      </c>
      <c r="AA215" s="40" t="s">
        <v>199</v>
      </c>
      <c r="AB215" s="40" t="s">
        <v>148</v>
      </c>
      <c r="AC215" s="40" t="s">
        <v>25</v>
      </c>
      <c r="AD215" s="8" t="s">
        <v>108</v>
      </c>
      <c r="AE215" s="8"/>
      <c r="AF215" s="8"/>
      <c r="AG215" s="6"/>
      <c r="AH215" s="40" t="str">
        <f t="shared" si="13"/>
        <v>1101100</v>
      </c>
      <c r="AI215" s="40" t="str">
        <f t="shared" si="14"/>
        <v>1001000</v>
      </c>
      <c r="AJ215" s="9" t="s">
        <v>98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10.199999999999999">
      <c r="A216" s="4" t="s">
        <v>97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9</v>
      </c>
      <c r="T216" s="39" t="s">
        <v>178</v>
      </c>
      <c r="U216" s="40" t="str">
        <f t="shared" si="15"/>
        <v>16.42%</v>
      </c>
      <c r="V216" s="5">
        <v>0.16420000000000001</v>
      </c>
      <c r="W216" s="5">
        <v>0.12529999999999999</v>
      </c>
      <c r="X216" s="6" t="s">
        <v>138</v>
      </c>
      <c r="Y216" s="6" t="s">
        <v>104</v>
      </c>
      <c r="AA216" s="40" t="s">
        <v>199</v>
      </c>
      <c r="AB216" s="40" t="s">
        <v>148</v>
      </c>
      <c r="AC216" s="40" t="s">
        <v>25</v>
      </c>
      <c r="AD216" s="8" t="s">
        <v>107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98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10.199999999999999">
      <c r="A217" s="4" t="s">
        <v>97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9</v>
      </c>
      <c r="T217" s="39" t="s">
        <v>178</v>
      </c>
      <c r="U217" s="40" t="str">
        <f t="shared" si="15"/>
        <v>13.15%</v>
      </c>
      <c r="V217" s="5">
        <v>0.13150000000000001</v>
      </c>
      <c r="W217" s="5">
        <v>8.3500000000000005E-2</v>
      </c>
      <c r="X217" s="6" t="s">
        <v>138</v>
      </c>
      <c r="Y217" s="6" t="s">
        <v>104</v>
      </c>
      <c r="AA217" s="40" t="s">
        <v>199</v>
      </c>
      <c r="AB217" s="40" t="s">
        <v>148</v>
      </c>
      <c r="AC217" s="40" t="s">
        <v>25</v>
      </c>
      <c r="AD217" s="8" t="s">
        <v>108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98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10.199999999999999">
      <c r="A218" s="4" t="s">
        <v>97</v>
      </c>
      <c r="C218" s="30">
        <v>1</v>
      </c>
      <c r="D218" s="30">
        <v>1</v>
      </c>
      <c r="E218" s="30">
        <v>0</v>
      </c>
      <c r="F218" s="30">
        <v>1</v>
      </c>
      <c r="G218" s="30">
        <v>0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102</v>
      </c>
      <c r="T218" s="39" t="s">
        <v>38</v>
      </c>
      <c r="U218" s="40" t="str">
        <f t="shared" si="15"/>
        <v>8.61%</v>
      </c>
      <c r="V218" s="5">
        <v>8.6099999999999996E-2</v>
      </c>
      <c r="W218" s="5">
        <v>4.3900000000000002E-2</v>
      </c>
      <c r="X218" s="6" t="s">
        <v>138</v>
      </c>
      <c r="AA218" s="40" t="s">
        <v>199</v>
      </c>
      <c r="AB218" s="40" t="s">
        <v>150</v>
      </c>
      <c r="AC218" s="40" t="s">
        <v>25</v>
      </c>
      <c r="AD218" s="8" t="s">
        <v>109</v>
      </c>
      <c r="AE218" s="8"/>
      <c r="AF218" s="8"/>
      <c r="AG218" s="6"/>
      <c r="AH218" s="40" t="str">
        <f t="shared" si="13"/>
        <v>1101000</v>
      </c>
      <c r="AI218" s="40" t="str">
        <f t="shared" si="14"/>
        <v>1001000</v>
      </c>
      <c r="AJ218" s="9" t="s">
        <v>98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10.199999999999999">
      <c r="A219" s="4" t="s">
        <v>97</v>
      </c>
      <c r="C219" s="30">
        <v>1</v>
      </c>
      <c r="D219" s="30">
        <v>1</v>
      </c>
      <c r="E219" s="30">
        <v>0</v>
      </c>
      <c r="F219" s="30">
        <v>1</v>
      </c>
      <c r="G219" s="30">
        <v>0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38</v>
      </c>
      <c r="T219" s="39" t="s">
        <v>38</v>
      </c>
      <c r="U219" s="40" t="str">
        <f t="shared" si="15"/>
        <v>7.43%</v>
      </c>
      <c r="V219" s="5">
        <v>7.4300000000000005E-2</v>
      </c>
      <c r="W219" s="5">
        <v>3.0300000000000001E-2</v>
      </c>
      <c r="X219" s="6" t="s">
        <v>138</v>
      </c>
      <c r="AA219" s="40" t="s">
        <v>199</v>
      </c>
      <c r="AB219" s="40" t="s">
        <v>150</v>
      </c>
      <c r="AC219" s="40" t="s">
        <v>25</v>
      </c>
      <c r="AD219" s="8" t="s">
        <v>110</v>
      </c>
      <c r="AE219" s="8"/>
      <c r="AF219" s="8"/>
      <c r="AG219" s="6"/>
      <c r="AH219" s="40" t="str">
        <f t="shared" si="13"/>
        <v>1101000</v>
      </c>
      <c r="AI219" s="40" t="str">
        <f t="shared" si="14"/>
        <v>1001000</v>
      </c>
      <c r="AJ219" s="9" t="s">
        <v>98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10.199999999999999">
      <c r="A220" s="4" t="s">
        <v>97</v>
      </c>
      <c r="C220" s="30">
        <v>1</v>
      </c>
      <c r="D220" s="30">
        <v>1</v>
      </c>
      <c r="E220" s="30">
        <v>0</v>
      </c>
      <c r="F220" s="30">
        <v>1</v>
      </c>
      <c r="G220" s="30">
        <v>0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38</v>
      </c>
      <c r="T220" s="39" t="s">
        <v>38</v>
      </c>
      <c r="U220" s="40" t="str">
        <f t="shared" si="15"/>
        <v>6.58%</v>
      </c>
      <c r="V220" s="5">
        <v>6.5799999999999997E-2</v>
      </c>
      <c r="W220" s="5">
        <v>2.07E-2</v>
      </c>
      <c r="X220" s="6" t="s">
        <v>138</v>
      </c>
      <c r="AA220" s="40" t="s">
        <v>199</v>
      </c>
      <c r="AB220" s="40" t="s">
        <v>150</v>
      </c>
      <c r="AC220" s="40" t="s">
        <v>25</v>
      </c>
      <c r="AD220" s="8" t="s">
        <v>111</v>
      </c>
      <c r="AE220" s="8"/>
      <c r="AF220" s="8"/>
      <c r="AG220" s="6"/>
      <c r="AH220" s="40" t="str">
        <f t="shared" si="13"/>
        <v>1101000</v>
      </c>
      <c r="AI220" s="40" t="str">
        <f t="shared" si="14"/>
        <v>1001000</v>
      </c>
      <c r="AJ220" s="9" t="s">
        <v>98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10.199999999999999">
      <c r="A221" s="4" t="s">
        <v>97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39</v>
      </c>
      <c r="T221" s="39" t="s">
        <v>185</v>
      </c>
      <c r="U221" s="40" t="str">
        <f t="shared" si="15"/>
        <v>14.69%</v>
      </c>
      <c r="V221" s="5">
        <v>0.1469</v>
      </c>
      <c r="W221" s="5">
        <v>0.1169</v>
      </c>
      <c r="X221" s="6" t="s">
        <v>138</v>
      </c>
      <c r="AA221" s="40" t="s">
        <v>199</v>
      </c>
      <c r="AB221" s="40" t="s">
        <v>150</v>
      </c>
      <c r="AC221" s="40" t="s">
        <v>25</v>
      </c>
      <c r="AD221" s="8" t="s">
        <v>109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98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10.199999999999999">
      <c r="A222" s="4" t="s">
        <v>97</v>
      </c>
      <c r="C222" s="30">
        <v>1</v>
      </c>
      <c r="D222" s="30">
        <v>1</v>
      </c>
      <c r="E222" s="30">
        <v>0</v>
      </c>
      <c r="F222" s="30">
        <v>1</v>
      </c>
      <c r="G222" s="30">
        <v>1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39</v>
      </c>
      <c r="T222" s="39" t="s">
        <v>185</v>
      </c>
      <c r="U222" s="40" t="str">
        <f t="shared" si="15"/>
        <v>10.39%</v>
      </c>
      <c r="V222" s="5">
        <v>0.10390000000000001</v>
      </c>
      <c r="W222" s="5">
        <v>6.8699999999999997E-2</v>
      </c>
      <c r="X222" s="6" t="s">
        <v>138</v>
      </c>
      <c r="AA222" s="40" t="s">
        <v>199</v>
      </c>
      <c r="AB222" s="40" t="s">
        <v>150</v>
      </c>
      <c r="AC222" s="40" t="s">
        <v>25</v>
      </c>
      <c r="AD222" s="8" t="s">
        <v>110</v>
      </c>
      <c r="AE222" s="8"/>
      <c r="AF222" s="8"/>
      <c r="AG222" s="6"/>
      <c r="AH222" s="40" t="str">
        <f t="shared" si="13"/>
        <v>1101100</v>
      </c>
      <c r="AI222" s="40" t="str">
        <f t="shared" si="14"/>
        <v>1001000</v>
      </c>
      <c r="AJ222" s="9" t="s">
        <v>98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10.199999999999999">
      <c r="A223" s="4" t="s">
        <v>97</v>
      </c>
      <c r="C223" s="30">
        <v>1</v>
      </c>
      <c r="D223" s="30">
        <v>1</v>
      </c>
      <c r="E223" s="30">
        <v>0</v>
      </c>
      <c r="F223" s="30">
        <v>1</v>
      </c>
      <c r="G223" s="30">
        <v>1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39</v>
      </c>
      <c r="T223" s="39" t="s">
        <v>185</v>
      </c>
      <c r="U223" s="40" t="str">
        <f t="shared" si="15"/>
        <v>7.62%</v>
      </c>
      <c r="V223" s="5">
        <v>7.6200000000000004E-2</v>
      </c>
      <c r="W223" s="5">
        <v>3.7600000000000001E-2</v>
      </c>
      <c r="X223" s="6" t="s">
        <v>138</v>
      </c>
      <c r="AA223" s="40" t="s">
        <v>199</v>
      </c>
      <c r="AB223" s="40" t="s">
        <v>150</v>
      </c>
      <c r="AC223" s="40" t="s">
        <v>25</v>
      </c>
      <c r="AD223" s="8" t="s">
        <v>111</v>
      </c>
      <c r="AE223" s="8"/>
      <c r="AF223" s="8"/>
      <c r="AG223" s="6"/>
      <c r="AH223" s="40" t="str">
        <f t="shared" si="13"/>
        <v>1101100</v>
      </c>
      <c r="AI223" s="40" t="str">
        <f t="shared" si="14"/>
        <v>1001000</v>
      </c>
      <c r="AJ223" s="9" t="s">
        <v>98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10.199999999999999">
      <c r="A224" s="4" t="s">
        <v>97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9</v>
      </c>
      <c r="T224" s="39" t="s">
        <v>178</v>
      </c>
      <c r="U224" s="40" t="str">
        <f t="shared" si="15"/>
        <v>23.67%</v>
      </c>
      <c r="V224" s="5">
        <v>0.23669999999999999</v>
      </c>
      <c r="W224" s="5">
        <v>0.22459999999999999</v>
      </c>
      <c r="X224" s="6" t="s">
        <v>138</v>
      </c>
      <c r="Y224" s="6" t="s">
        <v>104</v>
      </c>
      <c r="AA224" s="40" t="s">
        <v>199</v>
      </c>
      <c r="AB224" s="40" t="s">
        <v>150</v>
      </c>
      <c r="AC224" s="40" t="s">
        <v>25</v>
      </c>
      <c r="AD224" s="8" t="s">
        <v>109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98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10.199999999999999">
      <c r="A225" s="4" t="s">
        <v>97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9</v>
      </c>
      <c r="T225" s="39" t="s">
        <v>178</v>
      </c>
      <c r="U225" s="40" t="str">
        <f t="shared" si="15"/>
        <v>14.76%</v>
      </c>
      <c r="V225" s="5">
        <v>0.14760000000000001</v>
      </c>
      <c r="W225" s="5">
        <v>0.12540000000000001</v>
      </c>
      <c r="X225" s="6" t="s">
        <v>138</v>
      </c>
      <c r="Y225" s="6" t="s">
        <v>104</v>
      </c>
      <c r="AA225" s="40" t="s">
        <v>199</v>
      </c>
      <c r="AB225" s="40" t="s">
        <v>150</v>
      </c>
      <c r="AC225" s="40" t="s">
        <v>25</v>
      </c>
      <c r="AD225" s="8" t="s">
        <v>110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98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10.199999999999999">
      <c r="A226" s="4" t="s">
        <v>97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9</v>
      </c>
      <c r="T226" s="39" t="s">
        <v>178</v>
      </c>
      <c r="U226" s="40" t="str">
        <f t="shared" si="15"/>
        <v>9.15%</v>
      </c>
      <c r="V226" s="5">
        <v>9.1499999999999998E-2</v>
      </c>
      <c r="W226" s="5">
        <v>6.2600000000000003E-2</v>
      </c>
      <c r="X226" s="6" t="s">
        <v>138</v>
      </c>
      <c r="Y226" s="6" t="s">
        <v>104</v>
      </c>
      <c r="AA226" s="40" t="s">
        <v>199</v>
      </c>
      <c r="AB226" s="40" t="s">
        <v>150</v>
      </c>
      <c r="AC226" s="40" t="s">
        <v>25</v>
      </c>
      <c r="AD226" s="8" t="s">
        <v>111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98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10.199999999999999">
      <c r="A227" s="4" t="s">
        <v>97</v>
      </c>
      <c r="C227" s="30">
        <v>1</v>
      </c>
      <c r="D227" s="30">
        <v>1</v>
      </c>
      <c r="E227" s="30">
        <v>0</v>
      </c>
      <c r="F227" s="30">
        <v>1</v>
      </c>
      <c r="G227" s="30">
        <v>0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102</v>
      </c>
      <c r="T227" s="39" t="s">
        <v>38</v>
      </c>
      <c r="U227" s="40" t="str">
        <f t="shared" si="15"/>
        <v>15.02%</v>
      </c>
      <c r="V227" s="5">
        <v>0.1502</v>
      </c>
      <c r="W227" s="5">
        <v>8.7099999999999997E-2</v>
      </c>
      <c r="X227" s="6" t="s">
        <v>138</v>
      </c>
      <c r="AA227" s="40" t="s">
        <v>199</v>
      </c>
      <c r="AB227" s="40" t="s">
        <v>148</v>
      </c>
      <c r="AC227" s="40" t="s">
        <v>25</v>
      </c>
      <c r="AD227" s="8" t="s">
        <v>112</v>
      </c>
      <c r="AE227" s="8"/>
      <c r="AF227" s="8"/>
      <c r="AG227" s="6"/>
      <c r="AH227" s="40" t="str">
        <f t="shared" si="13"/>
        <v>1101000</v>
      </c>
      <c r="AI227" s="40" t="str">
        <f t="shared" si="14"/>
        <v>1001000</v>
      </c>
      <c r="AJ227" s="9" t="s">
        <v>98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10.199999999999999">
      <c r="A228" s="4" t="s">
        <v>97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38</v>
      </c>
      <c r="T228" s="39" t="s">
        <v>38</v>
      </c>
      <c r="U228" s="40" t="str">
        <f t="shared" si="15"/>
        <v>13.13%</v>
      </c>
      <c r="V228" s="5">
        <v>0.1313</v>
      </c>
      <c r="W228" s="5">
        <v>6.2700000000000006E-2</v>
      </c>
      <c r="X228" s="6" t="s">
        <v>138</v>
      </c>
      <c r="AA228" s="40" t="s">
        <v>199</v>
      </c>
      <c r="AB228" s="40" t="s">
        <v>148</v>
      </c>
      <c r="AC228" s="40" t="s">
        <v>25</v>
      </c>
      <c r="AD228" s="8" t="s">
        <v>113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98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10.199999999999999">
      <c r="A229" s="4" t="s">
        <v>97</v>
      </c>
      <c r="C229" s="30">
        <v>1</v>
      </c>
      <c r="D229" s="30">
        <v>1</v>
      </c>
      <c r="E229" s="30">
        <v>0</v>
      </c>
      <c r="F229" s="30">
        <v>1</v>
      </c>
      <c r="G229" s="30">
        <v>1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39</v>
      </c>
      <c r="T229" s="39" t="s">
        <v>185</v>
      </c>
      <c r="U229" s="40" t="str">
        <f t="shared" si="15"/>
        <v>16.64%</v>
      </c>
      <c r="V229" s="5">
        <v>0.16639999999999999</v>
      </c>
      <c r="W229" s="5">
        <v>0.1179</v>
      </c>
      <c r="X229" s="6" t="s">
        <v>138</v>
      </c>
      <c r="AA229" s="40" t="s">
        <v>199</v>
      </c>
      <c r="AB229" s="40" t="s">
        <v>148</v>
      </c>
      <c r="AC229" s="40" t="s">
        <v>25</v>
      </c>
      <c r="AD229" s="8" t="s">
        <v>112</v>
      </c>
      <c r="AE229" s="8"/>
      <c r="AF229" s="8"/>
      <c r="AG229" s="6"/>
      <c r="AH229" s="40" t="str">
        <f t="shared" si="13"/>
        <v>1101100</v>
      </c>
      <c r="AI229" s="40" t="str">
        <f t="shared" si="14"/>
        <v>1001000</v>
      </c>
      <c r="AJ229" s="9" t="s">
        <v>98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10.199999999999999">
      <c r="A230" s="4" t="s">
        <v>97</v>
      </c>
      <c r="C230" s="30">
        <v>1</v>
      </c>
      <c r="D230" s="30">
        <v>1</v>
      </c>
      <c r="E230" s="30">
        <v>0</v>
      </c>
      <c r="F230" s="30">
        <v>1</v>
      </c>
      <c r="G230" s="30">
        <v>1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39</v>
      </c>
      <c r="T230" s="39" t="s">
        <v>185</v>
      </c>
      <c r="U230" s="40" t="str">
        <f t="shared" si="15"/>
        <v>13.69%</v>
      </c>
      <c r="V230" s="5">
        <v>0.13689999999999999</v>
      </c>
      <c r="W230" s="5">
        <v>8.0100000000000005E-2</v>
      </c>
      <c r="X230" s="6" t="s">
        <v>138</v>
      </c>
      <c r="AA230" s="40" t="s">
        <v>199</v>
      </c>
      <c r="AB230" s="40" t="s">
        <v>148</v>
      </c>
      <c r="AC230" s="40" t="s">
        <v>25</v>
      </c>
      <c r="AD230" s="8" t="s">
        <v>113</v>
      </c>
      <c r="AE230" s="8"/>
      <c r="AF230" s="8"/>
      <c r="AG230" s="6"/>
      <c r="AH230" s="40" t="str">
        <f t="shared" si="13"/>
        <v>1101100</v>
      </c>
      <c r="AI230" s="40" t="str">
        <f t="shared" si="14"/>
        <v>1001000</v>
      </c>
      <c r="AJ230" s="9" t="s">
        <v>98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10.199999999999999">
      <c r="A231" s="4" t="s">
        <v>97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9</v>
      </c>
      <c r="T231" s="39" t="s">
        <v>178</v>
      </c>
      <c r="U231" s="40" t="str">
        <f t="shared" si="15"/>
        <v>17.99%</v>
      </c>
      <c r="V231" s="5">
        <v>0.1799</v>
      </c>
      <c r="W231" s="5">
        <v>0.14349999999999999</v>
      </c>
      <c r="X231" s="6" t="s">
        <v>138</v>
      </c>
      <c r="Y231" s="6" t="s">
        <v>104</v>
      </c>
      <c r="AA231" s="40" t="s">
        <v>199</v>
      </c>
      <c r="AB231" s="40" t="s">
        <v>148</v>
      </c>
      <c r="AC231" s="40" t="s">
        <v>25</v>
      </c>
      <c r="AD231" s="8" t="s">
        <v>112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98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10.199999999999999">
      <c r="A232" s="4" t="s">
        <v>97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9</v>
      </c>
      <c r="T232" s="39" t="s">
        <v>178</v>
      </c>
      <c r="U232" s="40" t="str">
        <f t="shared" si="15"/>
        <v>14.16%</v>
      </c>
      <c r="V232" s="5">
        <v>0.1416</v>
      </c>
      <c r="W232" s="5">
        <v>9.4600000000000004E-2</v>
      </c>
      <c r="X232" s="6" t="s">
        <v>138</v>
      </c>
      <c r="Y232" s="6" t="s">
        <v>104</v>
      </c>
      <c r="AA232" s="40" t="s">
        <v>199</v>
      </c>
      <c r="AB232" s="40" t="s">
        <v>148</v>
      </c>
      <c r="AC232" s="40" t="s">
        <v>25</v>
      </c>
      <c r="AD232" s="8" t="s">
        <v>113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98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10.199999999999999">
      <c r="A233" s="4" t="s">
        <v>97</v>
      </c>
      <c r="C233" s="30">
        <v>1</v>
      </c>
      <c r="D233" s="30">
        <v>1</v>
      </c>
      <c r="E233" s="30">
        <v>0</v>
      </c>
      <c r="F233" s="30">
        <v>1</v>
      </c>
      <c r="G233" s="30">
        <v>0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102</v>
      </c>
      <c r="T233" s="39" t="s">
        <v>38</v>
      </c>
      <c r="U233" s="40" t="str">
        <f t="shared" si="15"/>
        <v>8.25%</v>
      </c>
      <c r="V233" s="5">
        <v>8.2500000000000004E-2</v>
      </c>
      <c r="W233" s="5">
        <v>4.5999999999999999E-2</v>
      </c>
      <c r="X233" s="6" t="s">
        <v>138</v>
      </c>
      <c r="AA233" s="40" t="s">
        <v>199</v>
      </c>
      <c r="AB233" s="40" t="s">
        <v>150</v>
      </c>
      <c r="AC233" s="40" t="s">
        <v>25</v>
      </c>
      <c r="AD233" s="8" t="s">
        <v>114</v>
      </c>
      <c r="AE233" s="8"/>
      <c r="AF233" s="8"/>
      <c r="AG233" s="6"/>
      <c r="AH233" s="40" t="str">
        <f t="shared" si="13"/>
        <v>1101000</v>
      </c>
      <c r="AI233" s="40" t="str">
        <f t="shared" si="14"/>
        <v>1001000</v>
      </c>
      <c r="AJ233" s="9" t="s">
        <v>98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10.199999999999999">
      <c r="A234" s="4" t="s">
        <v>97</v>
      </c>
      <c r="C234" s="30">
        <v>1</v>
      </c>
      <c r="D234" s="30">
        <v>1</v>
      </c>
      <c r="E234" s="30">
        <v>0</v>
      </c>
      <c r="F234" s="30">
        <v>1</v>
      </c>
      <c r="G234" s="30">
        <v>0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38</v>
      </c>
      <c r="T234" s="39" t="s">
        <v>38</v>
      </c>
      <c r="U234" s="40" t="str">
        <f t="shared" si="15"/>
        <v>6.90%</v>
      </c>
      <c r="V234" s="5">
        <v>6.9000000000000006E-2</v>
      </c>
      <c r="W234" s="5">
        <v>3.44E-2</v>
      </c>
      <c r="X234" s="6" t="s">
        <v>138</v>
      </c>
      <c r="AA234" s="40" t="s">
        <v>199</v>
      </c>
      <c r="AB234" s="40" t="s">
        <v>150</v>
      </c>
      <c r="AC234" s="40" t="s">
        <v>25</v>
      </c>
      <c r="AD234" s="8" t="s">
        <v>115</v>
      </c>
      <c r="AE234" s="8"/>
      <c r="AF234" s="8"/>
      <c r="AG234" s="6"/>
      <c r="AH234" s="40" t="str">
        <f t="shared" si="13"/>
        <v>1101000</v>
      </c>
      <c r="AI234" s="40" t="str">
        <f t="shared" si="14"/>
        <v>1001000</v>
      </c>
      <c r="AJ234" s="9" t="s">
        <v>98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10.199999999999999">
      <c r="A235" s="4" t="s">
        <v>97</v>
      </c>
      <c r="C235" s="30">
        <v>1</v>
      </c>
      <c r="D235" s="30">
        <v>1</v>
      </c>
      <c r="E235" s="30">
        <v>0</v>
      </c>
      <c r="F235" s="30">
        <v>1</v>
      </c>
      <c r="G235" s="30">
        <v>0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38</v>
      </c>
      <c r="T235" s="39" t="s">
        <v>38</v>
      </c>
      <c r="U235" s="40" t="str">
        <f t="shared" si="15"/>
        <v>5.69%</v>
      </c>
      <c r="V235" s="5">
        <v>5.6899999999999999E-2</v>
      </c>
      <c r="W235" s="5">
        <v>2.0799999999999999E-2</v>
      </c>
      <c r="X235" s="6" t="s">
        <v>138</v>
      </c>
      <c r="AA235" s="40" t="s">
        <v>199</v>
      </c>
      <c r="AB235" s="40" t="s">
        <v>150</v>
      </c>
      <c r="AC235" s="40" t="s">
        <v>25</v>
      </c>
      <c r="AD235" s="8" t="s">
        <v>116</v>
      </c>
      <c r="AE235" s="8"/>
      <c r="AF235" s="8"/>
      <c r="AG235" s="6"/>
      <c r="AH235" s="40" t="str">
        <f t="shared" si="13"/>
        <v>1101000</v>
      </c>
      <c r="AI235" s="40" t="str">
        <f t="shared" si="14"/>
        <v>1001000</v>
      </c>
      <c r="AJ235" s="9" t="s">
        <v>98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10.199999999999999">
      <c r="A236" s="4" t="s">
        <v>97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39</v>
      </c>
      <c r="T236" s="39" t="s">
        <v>185</v>
      </c>
      <c r="U236" s="40" t="str">
        <f t="shared" si="15"/>
        <v>15.23%</v>
      </c>
      <c r="V236" s="5">
        <v>0.15229999999999999</v>
      </c>
      <c r="W236" s="5">
        <v>0.12559999999999999</v>
      </c>
      <c r="X236" s="6" t="s">
        <v>138</v>
      </c>
      <c r="AA236" s="40" t="s">
        <v>199</v>
      </c>
      <c r="AB236" s="40" t="s">
        <v>150</v>
      </c>
      <c r="AC236" s="40" t="s">
        <v>25</v>
      </c>
      <c r="AD236" s="8" t="s">
        <v>114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98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10.199999999999999">
      <c r="A237" s="4" t="s">
        <v>97</v>
      </c>
      <c r="C237" s="30">
        <v>1</v>
      </c>
      <c r="D237" s="30">
        <v>1</v>
      </c>
      <c r="E237" s="30">
        <v>0</v>
      </c>
      <c r="F237" s="30">
        <v>1</v>
      </c>
      <c r="G237" s="30">
        <v>1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39</v>
      </c>
      <c r="T237" s="39" t="s">
        <v>185</v>
      </c>
      <c r="U237" s="40" t="str">
        <f t="shared" si="15"/>
        <v>10.21%</v>
      </c>
      <c r="V237" s="5">
        <v>0.1021</v>
      </c>
      <c r="W237" s="5">
        <v>7.7799999999999994E-2</v>
      </c>
      <c r="X237" s="6" t="s">
        <v>138</v>
      </c>
      <c r="AA237" s="40" t="s">
        <v>199</v>
      </c>
      <c r="AB237" s="40" t="s">
        <v>150</v>
      </c>
      <c r="AC237" s="40" t="s">
        <v>25</v>
      </c>
      <c r="AD237" s="8" t="s">
        <v>115</v>
      </c>
      <c r="AE237" s="8"/>
      <c r="AF237" s="8"/>
      <c r="AG237" s="6"/>
      <c r="AH237" s="40" t="str">
        <f t="shared" si="13"/>
        <v>1101100</v>
      </c>
      <c r="AI237" s="40" t="str">
        <f t="shared" si="14"/>
        <v>1001000</v>
      </c>
      <c r="AJ237" s="9" t="s">
        <v>98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10.199999999999999">
      <c r="A238" s="4" t="s">
        <v>97</v>
      </c>
      <c r="C238" s="30">
        <v>1</v>
      </c>
      <c r="D238" s="30">
        <v>1</v>
      </c>
      <c r="E238" s="30">
        <v>0</v>
      </c>
      <c r="F238" s="30">
        <v>1</v>
      </c>
      <c r="G238" s="30">
        <v>1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39</v>
      </c>
      <c r="T238" s="39" t="s">
        <v>185</v>
      </c>
      <c r="U238" s="40" t="str">
        <f t="shared" si="15"/>
        <v>6.81%</v>
      </c>
      <c r="V238" s="5">
        <v>6.8099999999999994E-2</v>
      </c>
      <c r="W238" s="5">
        <v>4.1099999999999998E-2</v>
      </c>
      <c r="X238" s="6" t="s">
        <v>138</v>
      </c>
      <c r="AA238" s="40" t="s">
        <v>199</v>
      </c>
      <c r="AB238" s="40" t="s">
        <v>150</v>
      </c>
      <c r="AC238" s="40" t="s">
        <v>25</v>
      </c>
      <c r="AD238" s="8" t="s">
        <v>116</v>
      </c>
      <c r="AE238" s="8"/>
      <c r="AF238" s="8"/>
      <c r="AG238" s="6"/>
      <c r="AH238" s="40" t="str">
        <f t="shared" si="13"/>
        <v>1101100</v>
      </c>
      <c r="AI238" s="40" t="str">
        <f t="shared" si="14"/>
        <v>1001000</v>
      </c>
      <c r="AJ238" s="9" t="s">
        <v>98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10.199999999999999">
      <c r="A239" s="4" t="s">
        <v>97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9</v>
      </c>
      <c r="T239" s="39" t="s">
        <v>178</v>
      </c>
      <c r="U239" s="40" t="str">
        <f t="shared" si="15"/>
        <v>25.53%</v>
      </c>
      <c r="V239" s="5">
        <v>0.25530000000000003</v>
      </c>
      <c r="W239" s="5">
        <v>0.24310000000000001</v>
      </c>
      <c r="X239" s="6" t="s">
        <v>138</v>
      </c>
      <c r="Y239" s="6" t="s">
        <v>104</v>
      </c>
      <c r="AA239" s="40" t="s">
        <v>199</v>
      </c>
      <c r="AB239" s="40" t="s">
        <v>150</v>
      </c>
      <c r="AC239" s="40" t="s">
        <v>25</v>
      </c>
      <c r="AD239" s="8" t="s">
        <v>114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98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10.199999999999999">
      <c r="A240" s="4" t="s">
        <v>97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9</v>
      </c>
      <c r="T240" s="39" t="s">
        <v>178</v>
      </c>
      <c r="U240" s="40" t="str">
        <f t="shared" si="15"/>
        <v>15.10%</v>
      </c>
      <c r="V240" s="5">
        <v>0.151</v>
      </c>
      <c r="W240" s="5">
        <v>0.14180000000000001</v>
      </c>
      <c r="X240" s="6" t="s">
        <v>138</v>
      </c>
      <c r="Y240" s="6" t="s">
        <v>104</v>
      </c>
      <c r="AA240" s="40" t="s">
        <v>199</v>
      </c>
      <c r="AB240" s="40" t="s">
        <v>150</v>
      </c>
      <c r="AC240" s="40" t="s">
        <v>25</v>
      </c>
      <c r="AD240" s="8" t="s">
        <v>115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98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10.199999999999999">
      <c r="A241" s="4" t="s">
        <v>97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9</v>
      </c>
      <c r="T241" s="39" t="s">
        <v>178</v>
      </c>
      <c r="U241" s="40" t="str">
        <f t="shared" si="15"/>
        <v>8.47%</v>
      </c>
      <c r="V241" s="5">
        <v>8.4699999999999998E-2</v>
      </c>
      <c r="W241" s="5">
        <v>7.0999999999999994E-2</v>
      </c>
      <c r="X241" s="6" t="s">
        <v>138</v>
      </c>
      <c r="Y241" s="6" t="s">
        <v>104</v>
      </c>
      <c r="AA241" s="40" t="s">
        <v>199</v>
      </c>
      <c r="AB241" s="40" t="s">
        <v>150</v>
      </c>
      <c r="AC241" s="40" t="s">
        <v>25</v>
      </c>
      <c r="AD241" s="8" t="s">
        <v>116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98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10.199999999999999">
      <c r="A242" s="4" t="s">
        <v>97</v>
      </c>
      <c r="C242" s="30">
        <v>1</v>
      </c>
      <c r="D242" s="30">
        <v>1</v>
      </c>
      <c r="E242" s="30">
        <v>0</v>
      </c>
      <c r="F242" s="30">
        <v>1</v>
      </c>
      <c r="G242" s="30">
        <v>0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102</v>
      </c>
      <c r="T242" s="39" t="s">
        <v>38</v>
      </c>
      <c r="U242" s="40" t="str">
        <f t="shared" si="15"/>
        <v>45.84%</v>
      </c>
      <c r="V242" s="5">
        <v>0.45839999999999997</v>
      </c>
      <c r="W242" s="5">
        <v>0.1545</v>
      </c>
      <c r="X242" s="6" t="s">
        <v>138</v>
      </c>
      <c r="AA242" s="40" t="s">
        <v>199</v>
      </c>
      <c r="AB242" s="40" t="s">
        <v>148</v>
      </c>
      <c r="AC242" s="40" t="s">
        <v>25</v>
      </c>
      <c r="AD242" s="8" t="s">
        <v>117</v>
      </c>
      <c r="AE242" s="8"/>
      <c r="AF242" s="8"/>
      <c r="AG242" s="6"/>
      <c r="AH242" s="40" t="str">
        <f t="shared" si="13"/>
        <v>1101000</v>
      </c>
      <c r="AI242" s="40" t="str">
        <f t="shared" si="14"/>
        <v>1001000</v>
      </c>
      <c r="AJ242" s="9" t="s">
        <v>98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10.199999999999999">
      <c r="A243" s="4" t="s">
        <v>97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38</v>
      </c>
      <c r="T243" s="39" t="s">
        <v>38</v>
      </c>
      <c r="U243" s="40" t="str">
        <f t="shared" si="15"/>
        <v>42.89%</v>
      </c>
      <c r="V243" s="5">
        <v>0.4289</v>
      </c>
      <c r="W243" s="5">
        <v>0.1235</v>
      </c>
      <c r="X243" s="6" t="s">
        <v>138</v>
      </c>
      <c r="AA243" s="40" t="s">
        <v>199</v>
      </c>
      <c r="AB243" s="40" t="s">
        <v>148</v>
      </c>
      <c r="AC243" s="40" t="s">
        <v>25</v>
      </c>
      <c r="AD243" s="8" t="s">
        <v>118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98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10.199999999999999">
      <c r="A244" s="4" t="s">
        <v>97</v>
      </c>
      <c r="C244" s="30">
        <v>1</v>
      </c>
      <c r="D244" s="30">
        <v>1</v>
      </c>
      <c r="E244" s="30">
        <v>0</v>
      </c>
      <c r="F244" s="30">
        <v>1</v>
      </c>
      <c r="G244" s="30">
        <v>1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39</v>
      </c>
      <c r="T244" s="39" t="s">
        <v>185</v>
      </c>
      <c r="U244" s="40" t="str">
        <f t="shared" si="15"/>
        <v>46.84%</v>
      </c>
      <c r="V244" s="5">
        <v>0.46839999999999998</v>
      </c>
      <c r="W244" s="5">
        <v>0.1812</v>
      </c>
      <c r="X244" s="6" t="s">
        <v>138</v>
      </c>
      <c r="AA244" s="40" t="s">
        <v>199</v>
      </c>
      <c r="AB244" s="40" t="s">
        <v>148</v>
      </c>
      <c r="AC244" s="40" t="s">
        <v>25</v>
      </c>
      <c r="AD244" s="8" t="s">
        <v>117</v>
      </c>
      <c r="AE244" s="8"/>
      <c r="AF244" s="8"/>
      <c r="AG244" s="6"/>
      <c r="AH244" s="40" t="str">
        <f t="shared" si="13"/>
        <v>1101100</v>
      </c>
      <c r="AI244" s="40" t="str">
        <f t="shared" si="14"/>
        <v>1001000</v>
      </c>
      <c r="AJ244" s="9" t="s">
        <v>98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10.199999999999999">
      <c r="A245" s="4" t="s">
        <v>97</v>
      </c>
      <c r="C245" s="30">
        <v>1</v>
      </c>
      <c r="D245" s="30">
        <v>1</v>
      </c>
      <c r="E245" s="30">
        <v>0</v>
      </c>
      <c r="F245" s="30">
        <v>1</v>
      </c>
      <c r="G245" s="30">
        <v>1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39</v>
      </c>
      <c r="T245" s="39" t="s">
        <v>185</v>
      </c>
      <c r="U245" s="40" t="str">
        <f t="shared" si="15"/>
        <v>43.37%</v>
      </c>
      <c r="V245" s="5">
        <v>0.43369999999999997</v>
      </c>
      <c r="W245" s="5">
        <v>0.1376</v>
      </c>
      <c r="X245" s="6" t="s">
        <v>138</v>
      </c>
      <c r="AA245" s="40" t="s">
        <v>199</v>
      </c>
      <c r="AB245" s="40" t="s">
        <v>148</v>
      </c>
      <c r="AC245" s="40" t="s">
        <v>25</v>
      </c>
      <c r="AD245" s="8" t="s">
        <v>118</v>
      </c>
      <c r="AE245" s="8"/>
      <c r="AF245" s="8"/>
      <c r="AG245" s="6"/>
      <c r="AH245" s="40" t="str">
        <f t="shared" si="13"/>
        <v>1101100</v>
      </c>
      <c r="AI245" s="40" t="str">
        <f t="shared" si="14"/>
        <v>1001000</v>
      </c>
      <c r="AJ245" s="9" t="s">
        <v>98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10.199999999999999">
      <c r="A246" s="4" t="s">
        <v>97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9</v>
      </c>
      <c r="T246" s="39" t="s">
        <v>178</v>
      </c>
      <c r="U246" s="40" t="str">
        <f t="shared" si="15"/>
        <v>47.68%</v>
      </c>
      <c r="V246" s="5">
        <v>0.4768</v>
      </c>
      <c r="W246" s="5">
        <v>0.2034</v>
      </c>
      <c r="X246" s="6" t="s">
        <v>138</v>
      </c>
      <c r="Y246" s="6" t="s">
        <v>104</v>
      </c>
      <c r="AA246" s="40" t="s">
        <v>199</v>
      </c>
      <c r="AB246" s="40" t="s">
        <v>148</v>
      </c>
      <c r="AC246" s="40" t="s">
        <v>25</v>
      </c>
      <c r="AD246" s="8" t="s">
        <v>117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98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10.199999999999999">
      <c r="A247" s="4" t="s">
        <v>97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9</v>
      </c>
      <c r="T247" s="39" t="s">
        <v>178</v>
      </c>
      <c r="U247" s="40" t="str">
        <f t="shared" si="15"/>
        <v>43.77%</v>
      </c>
      <c r="V247" s="5">
        <v>0.43769999999999998</v>
      </c>
      <c r="W247" s="5">
        <v>0.14929999999999999</v>
      </c>
      <c r="X247" s="6" t="s">
        <v>138</v>
      </c>
      <c r="Y247" s="6" t="s">
        <v>104</v>
      </c>
      <c r="AA247" s="40" t="s">
        <v>199</v>
      </c>
      <c r="AB247" s="40" t="s">
        <v>148</v>
      </c>
      <c r="AC247" s="40" t="s">
        <v>25</v>
      </c>
      <c r="AD247" s="8" t="s">
        <v>118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98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10.199999999999999">
      <c r="A248" s="4" t="s">
        <v>97</v>
      </c>
      <c r="C248" s="30">
        <v>1</v>
      </c>
      <c r="D248" s="30">
        <v>1</v>
      </c>
      <c r="E248" s="30">
        <v>0</v>
      </c>
      <c r="F248" s="30">
        <v>1</v>
      </c>
      <c r="G248" s="30">
        <v>0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102</v>
      </c>
      <c r="T248" s="39" t="s">
        <v>38</v>
      </c>
      <c r="U248" s="40" t="str">
        <f t="shared" si="15"/>
        <v>30.00%</v>
      </c>
      <c r="V248" s="5">
        <v>0.3</v>
      </c>
      <c r="W248" s="5">
        <v>0.12239999999999999</v>
      </c>
      <c r="X248" s="6" t="s">
        <v>138</v>
      </c>
      <c r="AA248" s="40" t="s">
        <v>199</v>
      </c>
      <c r="AB248" s="40" t="s">
        <v>150</v>
      </c>
      <c r="AC248" s="40" t="s">
        <v>25</v>
      </c>
      <c r="AD248" s="8" t="s">
        <v>119</v>
      </c>
      <c r="AE248" s="8"/>
      <c r="AF248" s="8"/>
      <c r="AG248" s="6"/>
      <c r="AH248" s="40" t="str">
        <f t="shared" si="13"/>
        <v>1101000</v>
      </c>
      <c r="AI248" s="40" t="str">
        <f t="shared" si="14"/>
        <v>1001000</v>
      </c>
      <c r="AJ248" s="9" t="s">
        <v>98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10.199999999999999">
      <c r="A249" s="4" t="s">
        <v>97</v>
      </c>
      <c r="C249" s="30">
        <v>1</v>
      </c>
      <c r="D249" s="30">
        <v>1</v>
      </c>
      <c r="E249" s="30">
        <v>0</v>
      </c>
      <c r="F249" s="30">
        <v>1</v>
      </c>
      <c r="G249" s="30">
        <v>0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38</v>
      </c>
      <c r="T249" s="39" t="s">
        <v>38</v>
      </c>
      <c r="U249" s="40" t="str">
        <f t="shared" si="15"/>
        <v>27.15%</v>
      </c>
      <c r="V249" s="5">
        <v>0.27150000000000002</v>
      </c>
      <c r="W249" s="5">
        <v>7.1499999999999994E-2</v>
      </c>
      <c r="X249" s="6" t="s">
        <v>138</v>
      </c>
      <c r="AA249" s="40" t="s">
        <v>199</v>
      </c>
      <c r="AB249" s="40" t="s">
        <v>150</v>
      </c>
      <c r="AC249" s="40" t="s">
        <v>25</v>
      </c>
      <c r="AD249" s="8" t="s">
        <v>106</v>
      </c>
      <c r="AE249" s="8"/>
      <c r="AF249" s="8"/>
      <c r="AG249" s="6"/>
      <c r="AH249" s="40" t="str">
        <f t="shared" si="13"/>
        <v>1101000</v>
      </c>
      <c r="AI249" s="40" t="str">
        <f t="shared" si="14"/>
        <v>1001000</v>
      </c>
      <c r="AJ249" s="9" t="s">
        <v>98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10.199999999999999">
      <c r="A250" s="4" t="s">
        <v>97</v>
      </c>
      <c r="C250" s="30">
        <v>1</v>
      </c>
      <c r="D250" s="30">
        <v>1</v>
      </c>
      <c r="E250" s="30">
        <v>0</v>
      </c>
      <c r="F250" s="30">
        <v>1</v>
      </c>
      <c r="G250" s="30">
        <v>0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38</v>
      </c>
      <c r="T250" s="39" t="s">
        <v>38</v>
      </c>
      <c r="U250" s="40" t="str">
        <f t="shared" si="15"/>
        <v>25.18%</v>
      </c>
      <c r="V250" s="5">
        <v>0.25180000000000002</v>
      </c>
      <c r="W250" s="5">
        <v>4.6199999999999998E-2</v>
      </c>
      <c r="X250" s="6" t="s">
        <v>138</v>
      </c>
      <c r="AA250" s="40" t="s">
        <v>199</v>
      </c>
      <c r="AB250" s="40" t="s">
        <v>150</v>
      </c>
      <c r="AC250" s="40" t="s">
        <v>25</v>
      </c>
      <c r="AD250" s="8" t="s">
        <v>105</v>
      </c>
      <c r="AE250" s="8"/>
      <c r="AF250" s="8"/>
      <c r="AG250" s="6"/>
      <c r="AH250" s="40" t="str">
        <f t="shared" si="13"/>
        <v>1101000</v>
      </c>
      <c r="AI250" s="40" t="str">
        <f t="shared" si="14"/>
        <v>1001000</v>
      </c>
      <c r="AJ250" s="9" t="s">
        <v>98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10.199999999999999">
      <c r="A251" s="4" t="s">
        <v>97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39</v>
      </c>
      <c r="T251" s="39" t="s">
        <v>185</v>
      </c>
      <c r="U251" s="40" t="str">
        <f t="shared" si="15"/>
        <v>35.45%</v>
      </c>
      <c r="V251" s="5">
        <v>0.35449999999999998</v>
      </c>
      <c r="W251" s="5">
        <v>0.17319999999999999</v>
      </c>
      <c r="X251" s="6" t="s">
        <v>138</v>
      </c>
      <c r="AA251" s="40" t="s">
        <v>199</v>
      </c>
      <c r="AB251" s="40" t="s">
        <v>150</v>
      </c>
      <c r="AC251" s="40" t="s">
        <v>25</v>
      </c>
      <c r="AD251" s="8" t="s">
        <v>119</v>
      </c>
      <c r="AE251" s="8"/>
      <c r="AF251" s="8"/>
      <c r="AG251" s="6"/>
      <c r="AH251" s="40" t="str">
        <f t="shared" si="13"/>
        <v>1101100</v>
      </c>
      <c r="AI251" s="40" t="str">
        <f t="shared" si="14"/>
        <v>1001000</v>
      </c>
      <c r="AJ251" s="9" t="s">
        <v>98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10.199999999999999">
      <c r="A252" s="4" t="s">
        <v>97</v>
      </c>
      <c r="C252" s="30">
        <v>1</v>
      </c>
      <c r="D252" s="30">
        <v>1</v>
      </c>
      <c r="E252" s="30">
        <v>0</v>
      </c>
      <c r="F252" s="30">
        <v>1</v>
      </c>
      <c r="G252" s="30">
        <v>1</v>
      </c>
      <c r="H252" s="30">
        <v>0</v>
      </c>
      <c r="I252" s="30">
        <v>0</v>
      </c>
      <c r="K252" s="30">
        <v>1</v>
      </c>
      <c r="L252" s="30">
        <v>0</v>
      </c>
      <c r="M252" s="30">
        <v>0</v>
      </c>
      <c r="N252" s="30">
        <v>1</v>
      </c>
      <c r="O252" s="30">
        <v>0</v>
      </c>
      <c r="P252" s="30">
        <v>0</v>
      </c>
      <c r="Q252" s="30">
        <v>0</v>
      </c>
      <c r="S252" s="4" t="s">
        <v>39</v>
      </c>
      <c r="T252" s="39" t="s">
        <v>185</v>
      </c>
      <c r="U252" s="40" t="str">
        <f t="shared" si="15"/>
        <v>29.99%</v>
      </c>
      <c r="V252" s="5">
        <v>0.2999</v>
      </c>
      <c r="W252" s="5">
        <v>0.10929999999999999</v>
      </c>
      <c r="X252" s="6" t="s">
        <v>138</v>
      </c>
      <c r="AA252" s="40" t="s">
        <v>199</v>
      </c>
      <c r="AB252" s="40" t="s">
        <v>150</v>
      </c>
      <c r="AC252" s="40" t="s">
        <v>25</v>
      </c>
      <c r="AD252" s="8" t="s">
        <v>106</v>
      </c>
      <c r="AE252" s="8"/>
      <c r="AF252" s="8"/>
      <c r="AG252" s="6"/>
      <c r="AH252" s="40" t="str">
        <f t="shared" si="13"/>
        <v>1101100</v>
      </c>
      <c r="AI252" s="40" t="str">
        <f t="shared" si="14"/>
        <v>1001000</v>
      </c>
      <c r="AJ252" s="9" t="s">
        <v>98</v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10.199999999999999">
      <c r="A253" s="4" t="s">
        <v>97</v>
      </c>
      <c r="C253" s="30">
        <v>1</v>
      </c>
      <c r="D253" s="30">
        <v>1</v>
      </c>
      <c r="E253" s="30">
        <v>0</v>
      </c>
      <c r="F253" s="30">
        <v>1</v>
      </c>
      <c r="G253" s="30">
        <v>1</v>
      </c>
      <c r="H253" s="30">
        <v>0</v>
      </c>
      <c r="I253" s="30">
        <v>0</v>
      </c>
      <c r="K253" s="30">
        <v>1</v>
      </c>
      <c r="L253" s="30">
        <v>0</v>
      </c>
      <c r="M253" s="30">
        <v>0</v>
      </c>
      <c r="N253" s="30">
        <v>1</v>
      </c>
      <c r="O253" s="30">
        <v>0</v>
      </c>
      <c r="P253" s="30">
        <v>0</v>
      </c>
      <c r="Q253" s="30">
        <v>0</v>
      </c>
      <c r="S253" s="4" t="s">
        <v>39</v>
      </c>
      <c r="T253" s="39" t="s">
        <v>185</v>
      </c>
      <c r="U253" s="40" t="str">
        <f t="shared" si="15"/>
        <v>26.28%</v>
      </c>
      <c r="V253" s="5">
        <v>0.26279999999999998</v>
      </c>
      <c r="W253" s="5">
        <v>6.6299999999999998E-2</v>
      </c>
      <c r="X253" s="6" t="s">
        <v>138</v>
      </c>
      <c r="AA253" s="40" t="s">
        <v>199</v>
      </c>
      <c r="AB253" s="40" t="s">
        <v>150</v>
      </c>
      <c r="AC253" s="40" t="s">
        <v>25</v>
      </c>
      <c r="AD253" s="8" t="s">
        <v>105</v>
      </c>
      <c r="AE253" s="8"/>
      <c r="AF253" s="8"/>
      <c r="AG253" s="6"/>
      <c r="AH253" s="40" t="str">
        <f t="shared" si="13"/>
        <v>1101100</v>
      </c>
      <c r="AI253" s="40" t="str">
        <f t="shared" si="14"/>
        <v>1001000</v>
      </c>
      <c r="AJ253" s="9" t="s">
        <v>98</v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10.199999999999999">
      <c r="A254" s="4" t="s">
        <v>97</v>
      </c>
      <c r="C254" s="30">
        <v>1</v>
      </c>
      <c r="D254" s="30">
        <v>1</v>
      </c>
      <c r="E254" s="30">
        <v>0</v>
      </c>
      <c r="F254" s="30">
        <v>1</v>
      </c>
      <c r="G254" s="30">
        <v>1</v>
      </c>
      <c r="H254" s="30">
        <v>0</v>
      </c>
      <c r="I254" s="30">
        <v>0</v>
      </c>
      <c r="K254" s="30">
        <v>1</v>
      </c>
      <c r="L254" s="30">
        <v>0</v>
      </c>
      <c r="M254" s="30">
        <v>0</v>
      </c>
      <c r="N254" s="30">
        <v>1</v>
      </c>
      <c r="O254" s="30">
        <v>0</v>
      </c>
      <c r="P254" s="30">
        <v>0</v>
      </c>
      <c r="Q254" s="30">
        <v>0</v>
      </c>
      <c r="S254" s="4" t="s">
        <v>9</v>
      </c>
      <c r="T254" s="39" t="s">
        <v>178</v>
      </c>
      <c r="U254" s="40" t="str">
        <f t="shared" si="15"/>
        <v>43.50%</v>
      </c>
      <c r="V254" s="5">
        <v>0.435</v>
      </c>
      <c r="W254" s="5">
        <v>0.24809999999999999</v>
      </c>
      <c r="X254" s="6" t="s">
        <v>138</v>
      </c>
      <c r="Y254" s="6" t="s">
        <v>104</v>
      </c>
      <c r="AA254" s="40" t="s">
        <v>199</v>
      </c>
      <c r="AB254" s="40" t="s">
        <v>150</v>
      </c>
      <c r="AC254" s="40" t="s">
        <v>25</v>
      </c>
      <c r="AD254" s="8" t="s">
        <v>119</v>
      </c>
      <c r="AE254" s="8"/>
      <c r="AF254" s="8"/>
      <c r="AG254" s="6"/>
      <c r="AH254" s="40" t="str">
        <f t="shared" ref="AH254:AH317" si="16">CONCATENATE(C254,D254,E254,F254,G254,H254,I254)</f>
        <v>1101100</v>
      </c>
      <c r="AI254" s="40" t="str">
        <f t="shared" ref="AI254:AI317" si="17">CONCATENATE(K254,L254,M254,N254,O254,P254,Q254)</f>
        <v>1001000</v>
      </c>
      <c r="AJ254" s="9" t="s">
        <v>98</v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10.199999999999999">
      <c r="A255" s="4" t="s">
        <v>97</v>
      </c>
      <c r="C255" s="30">
        <v>1</v>
      </c>
      <c r="D255" s="30">
        <v>1</v>
      </c>
      <c r="E255" s="30">
        <v>0</v>
      </c>
      <c r="F255" s="30">
        <v>1</v>
      </c>
      <c r="G255" s="30">
        <v>1</v>
      </c>
      <c r="H255" s="30">
        <v>0</v>
      </c>
      <c r="I255" s="30">
        <v>0</v>
      </c>
      <c r="K255" s="30">
        <v>1</v>
      </c>
      <c r="L255" s="30">
        <v>0</v>
      </c>
      <c r="M255" s="30">
        <v>0</v>
      </c>
      <c r="N255" s="30">
        <v>1</v>
      </c>
      <c r="O255" s="30">
        <v>0</v>
      </c>
      <c r="P255" s="30">
        <v>0</v>
      </c>
      <c r="Q255" s="30">
        <v>0</v>
      </c>
      <c r="S255" s="4" t="s">
        <v>9</v>
      </c>
      <c r="T255" s="39" t="s">
        <v>178</v>
      </c>
      <c r="U255" s="40" t="str">
        <f t="shared" si="15"/>
        <v>34.19%</v>
      </c>
      <c r="V255" s="5">
        <v>0.34189999999999998</v>
      </c>
      <c r="W255" s="5">
        <v>0.1651</v>
      </c>
      <c r="X255" s="6" t="s">
        <v>138</v>
      </c>
      <c r="Y255" s="6" t="s">
        <v>104</v>
      </c>
      <c r="AA255" s="40" t="s">
        <v>199</v>
      </c>
      <c r="AB255" s="40" t="s">
        <v>150</v>
      </c>
      <c r="AC255" s="40" t="s">
        <v>25</v>
      </c>
      <c r="AD255" s="8" t="s">
        <v>106</v>
      </c>
      <c r="AE255" s="8"/>
      <c r="AF255" s="8"/>
      <c r="AG255" s="6"/>
      <c r="AH255" s="40" t="str">
        <f t="shared" si="16"/>
        <v>1101100</v>
      </c>
      <c r="AI255" s="40" t="str">
        <f t="shared" si="17"/>
        <v>1001000</v>
      </c>
      <c r="AJ255" s="9" t="s">
        <v>98</v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10.199999999999999">
      <c r="A256" s="4" t="s">
        <v>97</v>
      </c>
      <c r="C256" s="30">
        <v>1</v>
      </c>
      <c r="D256" s="30">
        <v>1</v>
      </c>
      <c r="E256" s="30">
        <v>0</v>
      </c>
      <c r="F256" s="30">
        <v>1</v>
      </c>
      <c r="G256" s="30">
        <v>1</v>
      </c>
      <c r="H256" s="30">
        <v>0</v>
      </c>
      <c r="I256" s="30">
        <v>0</v>
      </c>
      <c r="K256" s="30">
        <v>1</v>
      </c>
      <c r="L256" s="30">
        <v>0</v>
      </c>
      <c r="M256" s="30">
        <v>0</v>
      </c>
      <c r="N256" s="30">
        <v>1</v>
      </c>
      <c r="O256" s="30">
        <v>0</v>
      </c>
      <c r="P256" s="30">
        <v>0</v>
      </c>
      <c r="Q256" s="30">
        <v>0</v>
      </c>
      <c r="S256" s="4" t="s">
        <v>9</v>
      </c>
      <c r="T256" s="39" t="s">
        <v>178</v>
      </c>
      <c r="U256" s="40" t="str">
        <f t="shared" si="15"/>
        <v>27.91%</v>
      </c>
      <c r="V256" s="5">
        <v>0.27910000000000001</v>
      </c>
      <c r="W256" s="5">
        <v>9.6100000000000005E-2</v>
      </c>
      <c r="X256" s="6" t="s">
        <v>138</v>
      </c>
      <c r="Y256" s="6" t="s">
        <v>104</v>
      </c>
      <c r="AA256" s="40" t="s">
        <v>199</v>
      </c>
      <c r="AB256" s="40" t="s">
        <v>150</v>
      </c>
      <c r="AC256" s="40" t="s">
        <v>25</v>
      </c>
      <c r="AD256" s="8" t="s">
        <v>105</v>
      </c>
      <c r="AE256" s="8"/>
      <c r="AF256" s="8"/>
      <c r="AG256" s="6"/>
      <c r="AH256" s="40" t="str">
        <f t="shared" si="16"/>
        <v>1101100</v>
      </c>
      <c r="AI256" s="40" t="str">
        <f t="shared" si="17"/>
        <v>1001000</v>
      </c>
      <c r="AJ256" s="9" t="s">
        <v>98</v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0.199999999999999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0.199999999999999">
      <c r="C258" s="30"/>
      <c r="E258" s="30"/>
      <c r="K258" s="30"/>
      <c r="U258" s="40" t="str">
        <f t="shared" si="15"/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0.199999999999999">
      <c r="C259" s="30"/>
      <c r="E259" s="30"/>
      <c r="K259" s="30"/>
      <c r="U259" s="40" t="str">
        <f t="shared" si="15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0.199999999999999">
      <c r="C260" s="30"/>
      <c r="E260" s="30"/>
      <c r="K260" s="30"/>
      <c r="U260" s="40" t="str">
        <f t="shared" si="15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0.199999999999999">
      <c r="C261" s="30"/>
      <c r="E261" s="30"/>
      <c r="K261" s="30"/>
      <c r="U261" s="40" t="str">
        <f t="shared" si="15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0.199999999999999">
      <c r="C262" s="30"/>
      <c r="E262" s="30"/>
      <c r="K262" s="30"/>
      <c r="U262" s="40" t="str">
        <f t="shared" si="15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0.199999999999999">
      <c r="C263" s="30"/>
      <c r="E263" s="30"/>
      <c r="K263" s="30"/>
      <c r="U263" s="40" t="str">
        <f t="shared" ref="U263:U326" si="18">IF(V263&lt;&gt;"",IF(V263&lt;W263,CONCATENATE(TEXT(V263,"0.00%")," - ", TEXT(W263,"0.00%")),TEXT(V263,"0.00%")),"")</f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0.199999999999999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0.199999999999999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0.199999999999999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0.199999999999999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0.199999999999999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0.199999999999999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0.199999999999999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0.199999999999999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0.199999999999999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0.199999999999999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0.199999999999999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0.199999999999999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0.199999999999999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0.199999999999999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0.199999999999999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0.199999999999999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0.199999999999999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0.199999999999999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0.199999999999999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0.199999999999999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0.199999999999999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0.199999999999999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0.199999999999999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0.199999999999999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0.199999999999999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0.199999999999999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0.199999999999999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0.199999999999999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0.199999999999999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0.199999999999999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0.199999999999999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0.199999999999999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0.199999999999999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0.199999999999999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0.199999999999999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0.199999999999999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0.199999999999999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0.199999999999999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0.199999999999999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0.199999999999999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0.199999999999999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0.199999999999999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0.199999999999999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0.199999999999999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0.199999999999999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0.199999999999999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0.199999999999999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0.199999999999999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0.199999999999999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0.199999999999999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si="16"/>
        <v/>
      </c>
      <c r="AI313" s="40" t="str">
        <f t="shared" si="17"/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0.199999999999999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6"/>
        <v/>
      </c>
      <c r="AI314" s="40" t="str">
        <f t="shared" si="17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0.199999999999999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6"/>
        <v/>
      </c>
      <c r="AI315" s="40" t="str">
        <f t="shared" si="17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0.199999999999999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6"/>
        <v/>
      </c>
      <c r="AI316" s="40" t="str">
        <f t="shared" si="17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0.199999999999999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6"/>
        <v/>
      </c>
      <c r="AI317" s="40" t="str">
        <f t="shared" si="17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0.199999999999999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ref="AH318:AH381" si="19">CONCATENATE(C318,D318,E318,F318,G318,H318,I318)</f>
        <v/>
      </c>
      <c r="AI318" s="40" t="str">
        <f t="shared" ref="AI318:AI381" si="20">CONCATENATE(K318,L318,M318,N318,O318,P318,Q318)</f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0.199999999999999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0.199999999999999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0.199999999999999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0.199999999999999">
      <c r="C322" s="30"/>
      <c r="E322" s="30"/>
      <c r="K322" s="30"/>
      <c r="U322" s="40" t="str">
        <f t="shared" si="18"/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0.199999999999999">
      <c r="C323" s="30"/>
      <c r="E323" s="30"/>
      <c r="K323" s="30"/>
      <c r="U323" s="40" t="str">
        <f t="shared" si="18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0.199999999999999">
      <c r="C324" s="30"/>
      <c r="E324" s="30"/>
      <c r="K324" s="30"/>
      <c r="U324" s="40" t="str">
        <f t="shared" si="18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0.199999999999999">
      <c r="C325" s="30"/>
      <c r="E325" s="30"/>
      <c r="K325" s="30"/>
      <c r="U325" s="40" t="str">
        <f t="shared" si="18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0.199999999999999">
      <c r="C326" s="30"/>
      <c r="E326" s="30"/>
      <c r="K326" s="30"/>
      <c r="U326" s="40" t="str">
        <f t="shared" si="18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0.199999999999999">
      <c r="C327" s="30"/>
      <c r="E327" s="30"/>
      <c r="K327" s="30"/>
      <c r="U327" s="40" t="str">
        <f t="shared" ref="U327:U390" si="21">IF(V327&lt;&gt;"",IF(V327&lt;W327,CONCATENATE(TEXT(V327,"0.00%")," - ", TEXT(W327,"0.00%")),TEXT(V327,"0.00%")),"")</f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0.199999999999999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0.199999999999999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0.199999999999999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0.199999999999999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0.199999999999999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0.199999999999999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0.199999999999999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0.199999999999999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0.199999999999999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0.199999999999999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0.199999999999999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0.199999999999999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0.199999999999999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0.199999999999999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0.199999999999999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0.199999999999999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0.199999999999999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0.199999999999999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0.199999999999999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0.199999999999999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0.199999999999999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0.199999999999999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0.199999999999999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0.199999999999999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0.199999999999999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0.199999999999999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0.199999999999999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0.199999999999999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0.199999999999999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0.199999999999999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0.199999999999999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0.199999999999999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0.199999999999999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0.199999999999999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0.199999999999999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0.199999999999999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0.199999999999999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0.199999999999999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0.199999999999999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0.199999999999999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0.199999999999999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0.199999999999999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0.199999999999999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0.199999999999999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0.199999999999999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0.199999999999999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0.199999999999999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0.199999999999999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0.199999999999999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0.199999999999999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si="19"/>
        <v/>
      </c>
      <c r="AI377" s="40" t="str">
        <f t="shared" si="20"/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0.199999999999999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19"/>
        <v/>
      </c>
      <c r="AI378" s="40" t="str">
        <f t="shared" si="20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0.199999999999999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19"/>
        <v/>
      </c>
      <c r="AI379" s="40" t="str">
        <f t="shared" si="20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0.199999999999999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19"/>
        <v/>
      </c>
      <c r="AI380" s="40" t="str">
        <f t="shared" si="20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0.199999999999999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19"/>
        <v/>
      </c>
      <c r="AI381" s="40" t="str">
        <f t="shared" si="20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0.199999999999999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ref="AH382:AH445" si="22">CONCATENATE(C382,D382,E382,F382,G382,H382,I382)</f>
        <v/>
      </c>
      <c r="AI382" s="40" t="str">
        <f t="shared" ref="AI382:AI445" si="23">CONCATENATE(K382,L382,M382,N382,O382,P382,Q382)</f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0.199999999999999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0.199999999999999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0.199999999999999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0.199999999999999">
      <c r="C386" s="30"/>
      <c r="E386" s="30"/>
      <c r="K386" s="30"/>
      <c r="U386" s="40" t="str">
        <f t="shared" si="21"/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0.199999999999999">
      <c r="C387" s="30"/>
      <c r="E387" s="30"/>
      <c r="K387" s="30"/>
      <c r="U387" s="40" t="str">
        <f t="shared" si="21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0.199999999999999">
      <c r="C388" s="30"/>
      <c r="E388" s="30"/>
      <c r="K388" s="30"/>
      <c r="U388" s="40" t="str">
        <f t="shared" si="21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0.199999999999999">
      <c r="C389" s="30"/>
      <c r="E389" s="30"/>
      <c r="K389" s="30"/>
      <c r="U389" s="40" t="str">
        <f t="shared" si="21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0.199999999999999">
      <c r="C390" s="30"/>
      <c r="E390" s="30"/>
      <c r="K390" s="30"/>
      <c r="U390" s="40" t="str">
        <f t="shared" si="21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0.199999999999999">
      <c r="C391" s="30"/>
      <c r="E391" s="30"/>
      <c r="K391" s="30"/>
      <c r="U391" s="40" t="str">
        <f t="shared" ref="U391:U454" si="24">IF(V391&lt;&gt;"",IF(V391&lt;W391,CONCATENATE(TEXT(V391,"0.00%")," - ", TEXT(W391,"0.00%")),TEXT(V391,"0.00%")),"")</f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0.199999999999999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0.199999999999999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0.199999999999999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0.199999999999999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0.199999999999999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0.199999999999999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0.199999999999999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0.199999999999999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0.199999999999999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0.199999999999999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0.199999999999999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0.199999999999999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0.199999999999999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0.199999999999999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0.199999999999999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0.199999999999999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0.199999999999999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0.199999999999999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0.199999999999999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0.199999999999999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0.199999999999999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0.199999999999999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0.199999999999999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0.199999999999999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0.199999999999999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0.199999999999999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0.199999999999999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0.199999999999999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0.199999999999999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0.199999999999999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0.199999999999999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0.199999999999999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0.199999999999999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0.199999999999999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0.199999999999999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0.199999999999999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0.199999999999999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0.199999999999999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0.199999999999999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0.199999999999999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0.199999999999999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0.199999999999999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0.199999999999999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0.199999999999999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0.199999999999999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0.199999999999999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0.199999999999999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0.199999999999999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0.199999999999999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0.199999999999999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si="22"/>
        <v/>
      </c>
      <c r="AI441" s="40" t="str">
        <f t="shared" si="23"/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0.199999999999999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2"/>
        <v/>
      </c>
      <c r="AI442" s="40" t="str">
        <f t="shared" si="23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0.199999999999999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2"/>
        <v/>
      </c>
      <c r="AI443" s="40" t="str">
        <f t="shared" si="23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0.199999999999999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2"/>
        <v/>
      </c>
      <c r="AI444" s="40" t="str">
        <f t="shared" si="23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0.199999999999999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2"/>
        <v/>
      </c>
      <c r="AI445" s="40" t="str">
        <f t="shared" si="23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0.199999999999999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ref="AH446:AH509" si="25">CONCATENATE(C446,D446,E446,F446,G446,H446,I446)</f>
        <v/>
      </c>
      <c r="AI446" s="40" t="str">
        <f t="shared" ref="AI446:AI509" si="26">CONCATENATE(K446,L446,M446,N446,O446,P446,Q446)</f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0.199999999999999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0.199999999999999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0.199999999999999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0.199999999999999">
      <c r="C450" s="30"/>
      <c r="E450" s="30"/>
      <c r="K450" s="30"/>
      <c r="U450" s="40" t="str">
        <f t="shared" si="24"/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0.199999999999999">
      <c r="C451" s="30"/>
      <c r="E451" s="30"/>
      <c r="K451" s="30"/>
      <c r="U451" s="40" t="str">
        <f t="shared" si="24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0.199999999999999">
      <c r="C452" s="30"/>
      <c r="E452" s="30"/>
      <c r="K452" s="30"/>
      <c r="U452" s="40" t="str">
        <f t="shared" si="24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0.199999999999999">
      <c r="C453" s="30"/>
      <c r="E453" s="30"/>
      <c r="K453" s="30"/>
      <c r="U453" s="40" t="str">
        <f t="shared" si="24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0.199999999999999">
      <c r="C454" s="30"/>
      <c r="E454" s="30"/>
      <c r="K454" s="30"/>
      <c r="U454" s="40" t="str">
        <f t="shared" si="24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0.199999999999999">
      <c r="C455" s="30"/>
      <c r="E455" s="30"/>
      <c r="K455" s="30"/>
      <c r="U455" s="40" t="str">
        <f t="shared" ref="U455:U518" si="27">IF(V455&lt;&gt;"",IF(V455&lt;W455,CONCATENATE(TEXT(V455,"0.00%")," - ", TEXT(W455,"0.00%")),TEXT(V455,"0.00%")),"")</f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0.199999999999999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0.199999999999999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0.199999999999999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0.199999999999999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0.199999999999999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0.199999999999999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0.199999999999999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0.199999999999999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0.199999999999999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0.199999999999999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0.199999999999999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0.199999999999999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0.199999999999999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0.199999999999999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0.199999999999999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0.199999999999999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0.199999999999999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0.199999999999999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0.199999999999999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0.199999999999999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0.199999999999999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0.199999999999999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0.199999999999999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0.199999999999999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0.199999999999999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0.199999999999999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0.199999999999999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0.199999999999999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0.199999999999999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0.199999999999999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0.199999999999999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0.199999999999999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0.199999999999999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0.199999999999999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0.199999999999999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0.199999999999999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0.199999999999999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0.199999999999999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0.199999999999999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0.199999999999999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0.199999999999999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0.199999999999999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0.199999999999999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0.199999999999999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0.199999999999999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0.199999999999999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0.199999999999999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0.199999999999999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0.199999999999999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0.199999999999999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si="25"/>
        <v/>
      </c>
      <c r="AI505" s="40" t="str">
        <f t="shared" si="26"/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0.199999999999999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5"/>
        <v/>
      </c>
      <c r="AI506" s="40" t="str">
        <f t="shared" si="26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0.199999999999999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5"/>
        <v/>
      </c>
      <c r="AI507" s="40" t="str">
        <f t="shared" si="26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0.199999999999999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5"/>
        <v/>
      </c>
      <c r="AI508" s="40" t="str">
        <f t="shared" si="26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0.199999999999999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5"/>
        <v/>
      </c>
      <c r="AI509" s="40" t="str">
        <f t="shared" si="26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0.199999999999999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ref="AH510:AH573" si="28">CONCATENATE(C510,D510,E510,F510,G510,H510,I510)</f>
        <v/>
      </c>
      <c r="AI510" s="40" t="str">
        <f t="shared" ref="AI510:AI573" si="29">CONCATENATE(K510,L510,M510,N510,O510,P510,Q510)</f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0.199999999999999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0.199999999999999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0.199999999999999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0.199999999999999">
      <c r="C514" s="30"/>
      <c r="E514" s="30"/>
      <c r="K514" s="30"/>
      <c r="U514" s="40" t="str">
        <f t="shared" si="27"/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0.199999999999999">
      <c r="C515" s="30"/>
      <c r="E515" s="30"/>
      <c r="K515" s="30"/>
      <c r="U515" s="40" t="str">
        <f t="shared" si="27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0.199999999999999">
      <c r="C516" s="30"/>
      <c r="E516" s="30"/>
      <c r="K516" s="30"/>
      <c r="U516" s="40" t="str">
        <f t="shared" si="27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0.199999999999999">
      <c r="C517" s="30"/>
      <c r="E517" s="30"/>
      <c r="K517" s="30"/>
      <c r="U517" s="40" t="str">
        <f t="shared" si="27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0.199999999999999">
      <c r="C518" s="30"/>
      <c r="E518" s="30"/>
      <c r="K518" s="30"/>
      <c r="U518" s="40" t="str">
        <f t="shared" si="27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0.199999999999999">
      <c r="C519" s="30"/>
      <c r="E519" s="30"/>
      <c r="K519" s="30"/>
      <c r="U519" s="40" t="str">
        <f t="shared" ref="U519:U582" si="30">IF(V519&lt;&gt;"",IF(V519&lt;W519,CONCATENATE(TEXT(V519,"0.00%")," - ", TEXT(W519,"0.00%")),TEXT(V519,"0.00%")),"")</f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0.199999999999999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0.199999999999999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0.199999999999999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0.199999999999999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0.199999999999999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0.199999999999999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0.199999999999999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0.199999999999999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0.199999999999999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0.199999999999999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0.199999999999999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0.199999999999999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0.199999999999999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0.199999999999999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0.199999999999999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0.199999999999999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0.199999999999999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0.199999999999999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0.199999999999999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0.199999999999999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0.199999999999999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0.199999999999999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0.199999999999999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0.199999999999999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0.199999999999999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0.199999999999999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0.199999999999999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0.199999999999999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0.199999999999999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0.199999999999999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0.199999999999999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0.199999999999999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0.199999999999999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0.199999999999999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0.199999999999999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0.199999999999999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0.199999999999999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0.199999999999999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0.199999999999999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0.199999999999999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0.199999999999999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0.199999999999999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0.199999999999999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0.199999999999999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0.199999999999999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0.199999999999999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0.199999999999999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0.199999999999999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0.199999999999999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0.199999999999999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si="28"/>
        <v/>
      </c>
      <c r="AI569" s="40" t="str">
        <f t="shared" si="29"/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0.199999999999999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28"/>
        <v/>
      </c>
      <c r="AI570" s="40" t="str">
        <f t="shared" si="29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0.199999999999999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28"/>
        <v/>
      </c>
      <c r="AI571" s="40" t="str">
        <f t="shared" si="29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0.199999999999999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28"/>
        <v/>
      </c>
      <c r="AI572" s="40" t="str">
        <f t="shared" si="29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0.199999999999999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28"/>
        <v/>
      </c>
      <c r="AI573" s="40" t="str">
        <f t="shared" si="29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0.199999999999999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ref="AH574:AH637" si="31">CONCATENATE(C574,D574,E574,F574,G574,H574,I574)</f>
        <v/>
      </c>
      <c r="AI574" s="40" t="str">
        <f t="shared" ref="AI574:AI637" si="32">CONCATENATE(K574,L574,M574,N574,O574,P574,Q574)</f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0.199999999999999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0.199999999999999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0.199999999999999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0.199999999999999">
      <c r="C578" s="30"/>
      <c r="E578" s="30"/>
      <c r="K578" s="30"/>
      <c r="U578" s="40" t="str">
        <f t="shared" si="30"/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0.199999999999999">
      <c r="C579" s="30"/>
      <c r="E579" s="30"/>
      <c r="K579" s="30"/>
      <c r="U579" s="40" t="str">
        <f t="shared" si="30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0.199999999999999">
      <c r="C580" s="30"/>
      <c r="E580" s="30"/>
      <c r="K580" s="30"/>
      <c r="U580" s="40" t="str">
        <f t="shared" si="30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0.199999999999999">
      <c r="C581" s="30"/>
      <c r="E581" s="30"/>
      <c r="K581" s="30"/>
      <c r="U581" s="40" t="str">
        <f t="shared" si="30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0.199999999999999">
      <c r="C582" s="30"/>
      <c r="E582" s="30"/>
      <c r="K582" s="30"/>
      <c r="U582" s="40" t="str">
        <f t="shared" si="30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0.199999999999999">
      <c r="C583" s="30"/>
      <c r="E583" s="30"/>
      <c r="K583" s="30"/>
      <c r="U583" s="40" t="str">
        <f t="shared" ref="U583:U646" si="33">IF(V583&lt;&gt;"",IF(V583&lt;W583,CONCATENATE(TEXT(V583,"0.00%")," - ", TEXT(W583,"0.00%")),TEXT(V583,"0.00%")),"")</f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0.199999999999999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0.199999999999999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0.199999999999999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0.199999999999999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0.199999999999999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0.199999999999999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0.199999999999999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0.199999999999999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0.199999999999999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0.199999999999999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0.199999999999999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0.199999999999999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0.199999999999999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0.199999999999999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0.199999999999999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0.199999999999999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0.199999999999999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0.199999999999999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0.199999999999999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0.199999999999999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0.199999999999999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0.199999999999999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0.199999999999999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0.199999999999999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0.199999999999999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0.199999999999999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0.199999999999999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0.199999999999999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0.199999999999999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0.199999999999999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0.199999999999999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0.199999999999999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0.199999999999999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0.199999999999999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0.199999999999999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0.199999999999999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0.199999999999999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0.199999999999999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0.199999999999999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0.199999999999999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0.199999999999999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0.199999999999999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0.199999999999999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0.199999999999999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0.199999999999999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0.199999999999999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0.199999999999999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0.199999999999999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0.199999999999999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0.199999999999999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si="31"/>
        <v/>
      </c>
      <c r="AI633" s="40" t="str">
        <f t="shared" si="32"/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0.199999999999999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1"/>
        <v/>
      </c>
      <c r="AI634" s="40" t="str">
        <f t="shared" si="32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0.199999999999999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1"/>
        <v/>
      </c>
      <c r="AI635" s="40" t="str">
        <f t="shared" si="32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0.199999999999999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1"/>
        <v/>
      </c>
      <c r="AI636" s="40" t="str">
        <f t="shared" si="32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0.199999999999999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1"/>
        <v/>
      </c>
      <c r="AI637" s="40" t="str">
        <f t="shared" si="32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0.199999999999999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ref="AH638:AH701" si="34">CONCATENATE(C638,D638,E638,F638,G638,H638,I638)</f>
        <v/>
      </c>
      <c r="AI638" s="40" t="str">
        <f t="shared" ref="AI638:AI701" si="35">CONCATENATE(K638,L638,M638,N638,O638,P638,Q638)</f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0.199999999999999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0.199999999999999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0.199999999999999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0.199999999999999">
      <c r="C642" s="30"/>
      <c r="E642" s="30"/>
      <c r="K642" s="30"/>
      <c r="U642" s="40" t="str">
        <f t="shared" si="33"/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0.199999999999999">
      <c r="C643" s="30"/>
      <c r="E643" s="30"/>
      <c r="K643" s="30"/>
      <c r="U643" s="40" t="str">
        <f t="shared" si="33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0.199999999999999">
      <c r="C644" s="30"/>
      <c r="E644" s="30"/>
      <c r="K644" s="30"/>
      <c r="U644" s="40" t="str">
        <f t="shared" si="33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0.199999999999999">
      <c r="C645" s="30"/>
      <c r="E645" s="30"/>
      <c r="K645" s="30"/>
      <c r="U645" s="40" t="str">
        <f t="shared" si="33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0.199999999999999">
      <c r="C646" s="30"/>
      <c r="E646" s="30"/>
      <c r="K646" s="30"/>
      <c r="U646" s="40" t="str">
        <f t="shared" si="33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0.199999999999999">
      <c r="C647" s="30"/>
      <c r="E647" s="30"/>
      <c r="K647" s="30"/>
      <c r="U647" s="40" t="str">
        <f t="shared" ref="U647:U710" si="36">IF(V647&lt;&gt;"",IF(V647&lt;W647,CONCATENATE(TEXT(V647,"0.00%")," - ", TEXT(W647,"0.00%")),TEXT(V647,"0.00%")),"")</f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0.199999999999999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0.199999999999999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0.199999999999999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0.199999999999999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0.199999999999999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0.199999999999999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0.199999999999999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0.199999999999999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0.199999999999999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0.199999999999999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0.199999999999999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0.199999999999999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0.199999999999999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0.199999999999999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0.199999999999999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0.199999999999999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0.199999999999999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0.199999999999999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0.199999999999999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0.199999999999999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0.199999999999999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0.199999999999999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0.199999999999999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0.199999999999999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0.199999999999999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0.199999999999999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0.199999999999999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0.199999999999999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0.199999999999999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0.199999999999999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0.199999999999999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0.199999999999999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0.199999999999999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0.199999999999999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0.199999999999999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0.199999999999999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0.199999999999999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0.199999999999999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0.199999999999999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0.199999999999999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0.199999999999999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0.199999999999999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0.199999999999999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0.199999999999999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0.199999999999999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0.199999999999999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0.199999999999999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0.199999999999999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0.199999999999999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0.199999999999999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si="34"/>
        <v/>
      </c>
      <c r="AI697" s="40" t="str">
        <f t="shared" si="35"/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0.199999999999999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4"/>
        <v/>
      </c>
      <c r="AI698" s="40" t="str">
        <f t="shared" si="35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0.199999999999999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4"/>
        <v/>
      </c>
      <c r="AI699" s="40" t="str">
        <f t="shared" si="35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0.199999999999999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4"/>
        <v/>
      </c>
      <c r="AI700" s="40" t="str">
        <f t="shared" si="35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0.199999999999999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4"/>
        <v/>
      </c>
      <c r="AI701" s="40" t="str">
        <f t="shared" si="35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0.199999999999999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ref="AH702:AH765" si="37">CONCATENATE(C702,D702,E702,F702,G702,H702,I702)</f>
        <v/>
      </c>
      <c r="AI702" s="40" t="str">
        <f t="shared" ref="AI702:AI765" si="38">CONCATENATE(K702,L702,M702,N702,O702,P702,Q702)</f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0.199999999999999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0.199999999999999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0.199999999999999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0.199999999999999">
      <c r="C706" s="30"/>
      <c r="E706" s="30"/>
      <c r="K706" s="30"/>
      <c r="U706" s="40" t="str">
        <f t="shared" si="36"/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0.199999999999999">
      <c r="C707" s="30"/>
      <c r="E707" s="30"/>
      <c r="K707" s="30"/>
      <c r="U707" s="40" t="str">
        <f t="shared" si="36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0.199999999999999">
      <c r="C708" s="30"/>
      <c r="E708" s="30"/>
      <c r="K708" s="30"/>
      <c r="U708" s="40" t="str">
        <f t="shared" si="36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0.199999999999999">
      <c r="C709" s="30"/>
      <c r="E709" s="30"/>
      <c r="K709" s="30"/>
      <c r="U709" s="40" t="str">
        <f t="shared" si="36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0.199999999999999">
      <c r="C710" s="30"/>
      <c r="E710" s="30"/>
      <c r="K710" s="30"/>
      <c r="U710" s="40" t="str">
        <f t="shared" si="36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0.199999999999999">
      <c r="C711" s="30"/>
      <c r="E711" s="30"/>
      <c r="K711" s="30"/>
      <c r="U711" s="40" t="str">
        <f t="shared" ref="U711:U774" si="39">IF(V711&lt;&gt;"",IF(V711&lt;W711,CONCATENATE(TEXT(V711,"0.00%")," - ", TEXT(W711,"0.00%")),TEXT(V711,"0.00%")),"")</f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0.199999999999999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0.199999999999999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0.199999999999999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0.199999999999999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0.199999999999999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0.199999999999999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0.199999999999999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0.199999999999999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0.199999999999999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0.199999999999999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0.199999999999999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0.199999999999999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0.199999999999999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0.199999999999999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0.199999999999999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0.199999999999999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0.199999999999999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0.199999999999999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0.199999999999999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0.199999999999999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0.199999999999999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0.199999999999999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0.199999999999999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0.199999999999999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0.199999999999999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0.199999999999999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0.199999999999999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0.199999999999999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0.199999999999999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0.199999999999999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0.199999999999999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0.199999999999999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0.199999999999999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0.199999999999999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0.199999999999999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0.199999999999999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0.199999999999999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0.199999999999999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0.199999999999999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0.199999999999999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0.199999999999999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0.199999999999999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0.199999999999999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0.199999999999999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0.199999999999999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0.199999999999999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0.199999999999999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0.199999999999999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0.199999999999999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0.199999999999999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si="37"/>
        <v/>
      </c>
      <c r="AI761" s="40" t="str">
        <f t="shared" si="38"/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0.199999999999999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37"/>
        <v/>
      </c>
      <c r="AI762" s="40" t="str">
        <f t="shared" si="38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0.199999999999999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37"/>
        <v/>
      </c>
      <c r="AI763" s="40" t="str">
        <f t="shared" si="38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0.199999999999999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37"/>
        <v/>
      </c>
      <c r="AI764" s="40" t="str">
        <f t="shared" si="38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0.199999999999999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37"/>
        <v/>
      </c>
      <c r="AI765" s="40" t="str">
        <f t="shared" si="38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0.199999999999999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ref="AH766:AH829" si="40">CONCATENATE(C766,D766,E766,F766,G766,H766,I766)</f>
        <v/>
      </c>
      <c r="AI766" s="40" t="str">
        <f t="shared" ref="AI766:AI829" si="41">CONCATENATE(K766,L766,M766,N766,O766,P766,Q766)</f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0.199999999999999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0.199999999999999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0.199999999999999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0.199999999999999">
      <c r="C770" s="30"/>
      <c r="E770" s="30"/>
      <c r="K770" s="30"/>
      <c r="U770" s="40" t="str">
        <f t="shared" si="39"/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0.199999999999999">
      <c r="C771" s="30"/>
      <c r="E771" s="30"/>
      <c r="K771" s="30"/>
      <c r="U771" s="40" t="str">
        <f t="shared" si="39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0.199999999999999">
      <c r="C772" s="30"/>
      <c r="E772" s="30"/>
      <c r="K772" s="30"/>
      <c r="U772" s="40" t="str">
        <f t="shared" si="39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0.199999999999999">
      <c r="C773" s="30"/>
      <c r="E773" s="30"/>
      <c r="K773" s="30"/>
      <c r="U773" s="40" t="str">
        <f t="shared" si="39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0.199999999999999">
      <c r="C774" s="30"/>
      <c r="E774" s="30"/>
      <c r="K774" s="30"/>
      <c r="U774" s="40" t="str">
        <f t="shared" si="39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0.199999999999999">
      <c r="C775" s="30"/>
      <c r="E775" s="30"/>
      <c r="K775" s="30"/>
      <c r="U775" s="40" t="str">
        <f t="shared" ref="U775:U838" si="42">IF(V775&lt;&gt;"",IF(V775&lt;W775,CONCATENATE(TEXT(V775,"0.00%")," - ", TEXT(W775,"0.00%")),TEXT(V775,"0.00%")),"")</f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0.199999999999999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0.199999999999999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0.199999999999999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0.199999999999999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0.199999999999999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0.199999999999999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0.199999999999999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0.199999999999999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0.199999999999999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0.199999999999999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0.199999999999999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0.199999999999999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0.199999999999999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0.199999999999999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0.199999999999999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0.199999999999999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0.199999999999999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0.199999999999999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0.199999999999999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0.199999999999999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0.199999999999999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0.199999999999999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0.199999999999999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0.199999999999999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0.199999999999999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0.199999999999999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0.199999999999999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0.199999999999999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0.199999999999999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0.199999999999999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0.199999999999999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0.199999999999999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0.199999999999999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0.199999999999999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0.199999999999999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0.199999999999999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0.199999999999999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0.199999999999999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0.199999999999999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0.199999999999999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0.199999999999999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0.199999999999999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0.199999999999999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0.199999999999999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0.199999999999999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0.199999999999999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0.199999999999999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0.199999999999999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0.199999999999999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0.199999999999999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si="40"/>
        <v/>
      </c>
      <c r="AI825" s="40" t="str">
        <f t="shared" si="41"/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0.199999999999999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0"/>
        <v/>
      </c>
      <c r="AI826" s="40" t="str">
        <f t="shared" si="41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0.199999999999999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0"/>
        <v/>
      </c>
      <c r="AI827" s="40" t="str">
        <f t="shared" si="41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0.199999999999999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0"/>
        <v/>
      </c>
      <c r="AI828" s="40" t="str">
        <f t="shared" si="41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0.199999999999999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0"/>
        <v/>
      </c>
      <c r="AI829" s="40" t="str">
        <f t="shared" si="41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0.199999999999999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ref="AH830:AH893" si="43">CONCATENATE(C830,D830,E830,F830,G830,H830,I830)</f>
        <v/>
      </c>
      <c r="AI830" s="40" t="str">
        <f t="shared" ref="AI830:AI893" si="44">CONCATENATE(K830,L830,M830,N830,O830,P830,Q830)</f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0.199999999999999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0.199999999999999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0.199999999999999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0.199999999999999">
      <c r="C834" s="30"/>
      <c r="E834" s="30"/>
      <c r="K834" s="30"/>
      <c r="U834" s="40" t="str">
        <f t="shared" si="42"/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0.199999999999999">
      <c r="C835" s="30"/>
      <c r="E835" s="30"/>
      <c r="K835" s="30"/>
      <c r="U835" s="40" t="str">
        <f t="shared" si="42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0.199999999999999">
      <c r="C836" s="30"/>
      <c r="E836" s="30"/>
      <c r="K836" s="30"/>
      <c r="U836" s="40" t="str">
        <f t="shared" si="42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0.199999999999999">
      <c r="C837" s="30"/>
      <c r="E837" s="30"/>
      <c r="K837" s="30"/>
      <c r="U837" s="40" t="str">
        <f t="shared" si="42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0.199999999999999">
      <c r="C838" s="30"/>
      <c r="E838" s="30"/>
      <c r="K838" s="30"/>
      <c r="U838" s="40" t="str">
        <f t="shared" si="42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0.199999999999999">
      <c r="C839" s="30"/>
      <c r="E839" s="30"/>
      <c r="K839" s="30"/>
      <c r="U839" s="40" t="str">
        <f t="shared" ref="U839:U902" si="45">IF(V839&lt;&gt;"",IF(V839&lt;W839,CONCATENATE(TEXT(V839,"0.00%")," - ", TEXT(W839,"0.00%")),TEXT(V839,"0.00%")),"")</f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0.199999999999999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0.199999999999999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0.199999999999999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0.199999999999999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0.199999999999999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0.199999999999999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0.199999999999999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0.199999999999999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0.199999999999999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0.199999999999999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0.199999999999999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0.199999999999999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0.199999999999999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0.199999999999999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0.199999999999999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0.199999999999999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0.199999999999999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0.199999999999999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0.199999999999999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0.199999999999999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0.199999999999999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0.199999999999999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0.199999999999999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0.199999999999999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0.199999999999999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0.199999999999999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0.199999999999999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0.199999999999999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0.199999999999999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0.199999999999999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0.199999999999999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0.199999999999999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0.199999999999999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0.199999999999999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0.199999999999999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0.199999999999999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0.199999999999999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0.199999999999999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0.199999999999999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0.199999999999999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0.199999999999999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0.199999999999999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0.199999999999999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0.199999999999999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0.199999999999999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0.199999999999999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0.199999999999999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0.199999999999999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0.199999999999999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0.199999999999999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si="43"/>
        <v/>
      </c>
      <c r="AI889" s="40" t="str">
        <f t="shared" si="44"/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0.199999999999999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3"/>
        <v/>
      </c>
      <c r="AI890" s="40" t="str">
        <f t="shared" si="44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0.199999999999999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3"/>
        <v/>
      </c>
      <c r="AI891" s="40" t="str">
        <f t="shared" si="44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0.199999999999999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3"/>
        <v/>
      </c>
      <c r="AI892" s="40" t="str">
        <f t="shared" si="44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0.199999999999999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3"/>
        <v/>
      </c>
      <c r="AI893" s="40" t="str">
        <f t="shared" si="44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0.199999999999999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ref="AH894:AH957" si="46">CONCATENATE(C894,D894,E894,F894,G894,H894,I894)</f>
        <v/>
      </c>
      <c r="AI894" s="40" t="str">
        <f t="shared" ref="AI894:AI957" si="47">CONCATENATE(K894,L894,M894,N894,O894,P894,Q894)</f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0.199999999999999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0.199999999999999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0.199999999999999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0.199999999999999">
      <c r="C898" s="30"/>
      <c r="E898" s="30"/>
      <c r="K898" s="30"/>
      <c r="U898" s="40" t="str">
        <f t="shared" si="45"/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0.199999999999999">
      <c r="C899" s="30"/>
      <c r="E899" s="30"/>
      <c r="K899" s="30"/>
      <c r="U899" s="40" t="str">
        <f t="shared" si="45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0.199999999999999">
      <c r="C900" s="30"/>
      <c r="E900" s="30"/>
      <c r="K900" s="30"/>
      <c r="U900" s="40" t="str">
        <f t="shared" si="45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0.199999999999999">
      <c r="C901" s="30"/>
      <c r="E901" s="30"/>
      <c r="K901" s="30"/>
      <c r="U901" s="40" t="str">
        <f t="shared" si="45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0.199999999999999">
      <c r="C902" s="30"/>
      <c r="E902" s="30"/>
      <c r="K902" s="30"/>
      <c r="U902" s="40" t="str">
        <f t="shared" si="45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0.199999999999999">
      <c r="C903" s="30"/>
      <c r="E903" s="30"/>
      <c r="K903" s="30"/>
      <c r="U903" s="40" t="str">
        <f t="shared" ref="U903:U966" si="48">IF(V903&lt;&gt;"",IF(V903&lt;W903,CONCATENATE(TEXT(V903,"0.00%")," - ", TEXT(W903,"0.00%")),TEXT(V903,"0.00%")),"")</f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0.199999999999999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0.199999999999999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0.199999999999999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0.199999999999999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0.199999999999999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0.199999999999999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0.199999999999999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0.199999999999999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0.199999999999999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0.199999999999999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0.199999999999999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0.199999999999999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0.199999999999999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0.199999999999999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0.199999999999999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0.199999999999999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0.199999999999999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0.199999999999999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0.199999999999999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0.199999999999999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0.199999999999999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0.199999999999999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0.199999999999999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0.199999999999999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0.199999999999999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0.199999999999999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0.199999999999999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0.199999999999999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0.199999999999999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0.199999999999999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0.199999999999999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0.199999999999999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0.199999999999999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0.199999999999999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0.199999999999999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0.199999999999999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0.199999999999999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0.199999999999999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0.199999999999999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0.199999999999999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0.199999999999999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0.199999999999999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0.199999999999999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0.199999999999999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0.199999999999999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0.199999999999999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0.199999999999999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0.199999999999999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0.199999999999999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0.199999999999999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si="46"/>
        <v/>
      </c>
      <c r="AI953" s="40" t="str">
        <f t="shared" si="47"/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0.199999999999999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6"/>
        <v/>
      </c>
      <c r="AI954" s="40" t="str">
        <f t="shared" si="47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0.199999999999999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6"/>
        <v/>
      </c>
      <c r="AI955" s="40" t="str">
        <f t="shared" si="47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0.199999999999999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6"/>
        <v/>
      </c>
      <c r="AI956" s="40" t="str">
        <f t="shared" si="47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0.199999999999999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6"/>
        <v/>
      </c>
      <c r="AI957" s="40" t="str">
        <f t="shared" si="47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0.199999999999999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ref="AH958:AH998" si="49">CONCATENATE(C958,D958,E958,F958,G958,H958,I958)</f>
        <v/>
      </c>
      <c r="AI958" s="40" t="str">
        <f t="shared" ref="AI958:AI998" si="50">CONCATENATE(K958,L958,M958,N958,O958,P958,Q958)</f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0.199999999999999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0.199999999999999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0.199999999999999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0.199999999999999">
      <c r="C962" s="30"/>
      <c r="E962" s="30"/>
      <c r="K962" s="30"/>
      <c r="U962" s="40" t="str">
        <f t="shared" si="48"/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0.199999999999999">
      <c r="C963" s="30"/>
      <c r="E963" s="30"/>
      <c r="K963" s="30"/>
      <c r="U963" s="40" t="str">
        <f t="shared" si="48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0.199999999999999">
      <c r="C964" s="30"/>
      <c r="E964" s="30"/>
      <c r="K964" s="30"/>
      <c r="U964" s="40" t="str">
        <f t="shared" si="48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0.199999999999999">
      <c r="C965" s="30"/>
      <c r="E965" s="30"/>
      <c r="K965" s="30"/>
      <c r="U965" s="40" t="str">
        <f t="shared" si="48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0.199999999999999">
      <c r="C966" s="30"/>
      <c r="E966" s="30"/>
      <c r="K966" s="30"/>
      <c r="U966" s="40" t="str">
        <f t="shared" si="48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0.199999999999999">
      <c r="C967" s="30"/>
      <c r="E967" s="30"/>
      <c r="K967" s="30"/>
      <c r="U967" s="40" t="str">
        <f t="shared" ref="U967:U998" si="51">IF(V967&lt;&gt;"",IF(V967&lt;W967,CONCATENATE(TEXT(V967,"0.00%")," - ", TEXT(W967,"0.00%")),TEXT(V967,"0.00%")),"")</f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0.199999999999999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0.199999999999999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0.199999999999999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0.199999999999999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0.199999999999999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0.199999999999999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0.199999999999999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0.199999999999999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0.199999999999999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0.199999999999999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0.199999999999999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0.199999999999999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0.199999999999999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0.199999999999999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0.199999999999999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0.199999999999999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0.199999999999999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0.199999999999999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</row>
    <row r="987" spans="3:54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</row>
    <row r="988" spans="3:54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</row>
    <row r="989" spans="3:54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</row>
    <row r="990" spans="3:54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</row>
    <row r="991" spans="3:54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</row>
    <row r="992" spans="3:54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</row>
    <row r="993" spans="3:37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</row>
    <row r="994" spans="3:37">
      <c r="C994" s="30"/>
      <c r="E994" s="30"/>
      <c r="K994" s="30"/>
      <c r="U994" s="40" t="str">
        <f t="shared" si="51"/>
        <v/>
      </c>
      <c r="AD994" s="8"/>
      <c r="AE994" s="8"/>
      <c r="AF994" s="8"/>
      <c r="AG994" s="6"/>
      <c r="AH994" s="40" t="str">
        <f t="shared" si="49"/>
        <v/>
      </c>
      <c r="AI994" s="40" t="str">
        <f t="shared" si="50"/>
        <v/>
      </c>
      <c r="AK994" s="4"/>
    </row>
    <row r="995" spans="3:37">
      <c r="C995" s="30"/>
      <c r="E995" s="30"/>
      <c r="K995" s="30"/>
      <c r="U995" s="40" t="str">
        <f t="shared" si="51"/>
        <v/>
      </c>
      <c r="AD995" s="8"/>
      <c r="AE995" s="8"/>
      <c r="AF995" s="8"/>
      <c r="AG995" s="6"/>
      <c r="AH995" s="40" t="str">
        <f t="shared" si="49"/>
        <v/>
      </c>
      <c r="AI995" s="40" t="str">
        <f t="shared" si="50"/>
        <v/>
      </c>
      <c r="AK995" s="4"/>
    </row>
    <row r="996" spans="3:37">
      <c r="C996" s="30"/>
      <c r="E996" s="30"/>
      <c r="K996" s="30"/>
      <c r="U996" s="40" t="str">
        <f t="shared" si="51"/>
        <v/>
      </c>
      <c r="AD996" s="8"/>
      <c r="AE996" s="8"/>
      <c r="AF996" s="8"/>
      <c r="AG996" s="6"/>
      <c r="AH996" s="40" t="str">
        <f t="shared" si="49"/>
        <v/>
      </c>
      <c r="AI996" s="40" t="str">
        <f t="shared" si="50"/>
        <v/>
      </c>
      <c r="AK996" s="4"/>
    </row>
    <row r="997" spans="3:37">
      <c r="C997" s="30"/>
      <c r="E997" s="30"/>
      <c r="K997" s="30"/>
      <c r="U997" s="40" t="str">
        <f t="shared" si="51"/>
        <v/>
      </c>
      <c r="AD997" s="8"/>
      <c r="AE997" s="8"/>
      <c r="AF997" s="8"/>
      <c r="AG997" s="6"/>
      <c r="AH997" s="40" t="str">
        <f t="shared" si="49"/>
        <v/>
      </c>
      <c r="AI997" s="40" t="str">
        <f t="shared" si="50"/>
        <v/>
      </c>
      <c r="AK997" s="4"/>
    </row>
    <row r="998" spans="3:37">
      <c r="C998" s="30"/>
      <c r="E998" s="30"/>
      <c r="K998" s="30"/>
      <c r="U998" s="40" t="str">
        <f t="shared" si="51"/>
        <v/>
      </c>
      <c r="AD998" s="8"/>
      <c r="AE998" s="8"/>
      <c r="AF998" s="8"/>
      <c r="AG998" s="6"/>
      <c r="AH998" s="40" t="str">
        <f t="shared" si="49"/>
        <v/>
      </c>
      <c r="AI998" s="40" t="str">
        <f t="shared" si="50"/>
        <v/>
      </c>
      <c r="AK998" s="4"/>
    </row>
  </sheetData>
  <phoneticPr fontId="1" type="noConversion"/>
  <conditionalFormatting sqref="C2:I3 K4:L48 K2:R2 M10:R48 C212:I212 K212:R212 C213:D217 F213:I217 K213:L217 N213:R217 C227:D232 F227:I232 K227:L232 N227:R232 C242:D247 F242:I247 K242:L247 N242:R247 E213:E256 M213:M256 M4:O9 K3:O3 Q3:R9 M50:R97 K50:L99 C4:D99 C135:I135 K135:R135">
    <cfRule type="cellIs" dxfId="240" priority="233" operator="equal">
      <formula>1</formula>
    </cfRule>
  </conditionalFormatting>
  <conditionalFormatting sqref="E4:H4 E11:H97 E5:G10">
    <cfRule type="cellIs" dxfId="239" priority="232" operator="equal">
      <formula>1</formula>
    </cfRule>
  </conditionalFormatting>
  <conditionalFormatting sqref="M98:R98">
    <cfRule type="cellIs" dxfId="238" priority="230" operator="equal">
      <formula>1</formula>
    </cfRule>
  </conditionalFormatting>
  <conditionalFormatting sqref="E98:H98">
    <cfRule type="cellIs" dxfId="237" priority="229" operator="equal">
      <formula>1</formula>
    </cfRule>
  </conditionalFormatting>
  <conditionalFormatting sqref="E99:H99">
    <cfRule type="cellIs" dxfId="236" priority="228" operator="equal">
      <formula>1</formula>
    </cfRule>
  </conditionalFormatting>
  <conditionalFormatting sqref="M99:R99">
    <cfRule type="cellIs" dxfId="235" priority="227" operator="equal">
      <formula>1</formula>
    </cfRule>
  </conditionalFormatting>
  <conditionalFormatting sqref="C100:D103 K100:L103">
    <cfRule type="cellIs" dxfId="234" priority="226" operator="equal">
      <formula>1</formula>
    </cfRule>
  </conditionalFormatting>
  <conditionalFormatting sqref="E100:H101">
    <cfRule type="cellIs" dxfId="233" priority="225" operator="equal">
      <formula>1</formula>
    </cfRule>
  </conditionalFormatting>
  <conditionalFormatting sqref="M100:R101">
    <cfRule type="cellIs" dxfId="232" priority="224" operator="equal">
      <formula>1</formula>
    </cfRule>
  </conditionalFormatting>
  <conditionalFormatting sqref="M102:R102">
    <cfRule type="cellIs" dxfId="231" priority="223" operator="equal">
      <formula>1</formula>
    </cfRule>
  </conditionalFormatting>
  <conditionalFormatting sqref="E102:H102">
    <cfRule type="cellIs" dxfId="230" priority="222" operator="equal">
      <formula>1</formula>
    </cfRule>
  </conditionalFormatting>
  <conditionalFormatting sqref="E103:H103">
    <cfRule type="cellIs" dxfId="229" priority="221" operator="equal">
      <formula>1</formula>
    </cfRule>
  </conditionalFormatting>
  <conditionalFormatting sqref="M103:R103">
    <cfRule type="cellIs" dxfId="228" priority="220" operator="equal">
      <formula>1</formula>
    </cfRule>
  </conditionalFormatting>
  <conditionalFormatting sqref="W2:W3">
    <cfRule type="cellIs" dxfId="227" priority="219" operator="lessThan">
      <formula>V2</formula>
    </cfRule>
  </conditionalFormatting>
  <conditionalFormatting sqref="W4:W53">
    <cfRule type="cellIs" dxfId="226" priority="218" operator="lessThan">
      <formula>V4</formula>
    </cfRule>
  </conditionalFormatting>
  <conditionalFormatting sqref="C104:D108 K104:L108">
    <cfRule type="cellIs" dxfId="225" priority="217" operator="equal">
      <formula>1</formula>
    </cfRule>
  </conditionalFormatting>
  <conditionalFormatting sqref="E104:H105">
    <cfRule type="cellIs" dxfId="224" priority="216" operator="equal">
      <formula>1</formula>
    </cfRule>
  </conditionalFormatting>
  <conditionalFormatting sqref="M104:R105">
    <cfRule type="cellIs" dxfId="223" priority="215" operator="equal">
      <formula>1</formula>
    </cfRule>
  </conditionalFormatting>
  <conditionalFormatting sqref="M106:R106">
    <cfRule type="cellIs" dxfId="222" priority="214" operator="equal">
      <formula>1</formula>
    </cfRule>
  </conditionalFormatting>
  <conditionalFormatting sqref="E106:H106">
    <cfRule type="cellIs" dxfId="221" priority="213" operator="equal">
      <formula>1</formula>
    </cfRule>
  </conditionalFormatting>
  <conditionalFormatting sqref="E107:H108">
    <cfRule type="cellIs" dxfId="220" priority="212" operator="equal">
      <formula>1</formula>
    </cfRule>
  </conditionalFormatting>
  <conditionalFormatting sqref="M107:R108">
    <cfRule type="cellIs" dxfId="219" priority="211" operator="equal">
      <formula>1</formula>
    </cfRule>
  </conditionalFormatting>
  <conditionalFormatting sqref="C109:D111">
    <cfRule type="cellIs" dxfId="218" priority="210" operator="equal">
      <formula>1</formula>
    </cfRule>
  </conditionalFormatting>
  <conditionalFormatting sqref="E109:F111">
    <cfRule type="cellIs" dxfId="217" priority="209" operator="equal">
      <formula>1</formula>
    </cfRule>
  </conditionalFormatting>
  <conditionalFormatting sqref="K109:L111">
    <cfRule type="cellIs" dxfId="216" priority="208" operator="equal">
      <formula>1</formula>
    </cfRule>
  </conditionalFormatting>
  <conditionalFormatting sqref="M109:N111">
    <cfRule type="cellIs" dxfId="215" priority="207" operator="equal">
      <formula>1</formula>
    </cfRule>
  </conditionalFormatting>
  <conditionalFormatting sqref="C112:D117">
    <cfRule type="cellIs" dxfId="214" priority="206" operator="equal">
      <formula>1</formula>
    </cfRule>
  </conditionalFormatting>
  <conditionalFormatting sqref="E112:F117">
    <cfRule type="cellIs" dxfId="213" priority="205" operator="equal">
      <formula>1</formula>
    </cfRule>
  </conditionalFormatting>
  <conditionalFormatting sqref="K112:L117">
    <cfRule type="cellIs" dxfId="212" priority="204" operator="equal">
      <formula>1</formula>
    </cfRule>
  </conditionalFormatting>
  <conditionalFormatting sqref="M112:N117">
    <cfRule type="cellIs" dxfId="211" priority="203" operator="equal">
      <formula>1</formula>
    </cfRule>
  </conditionalFormatting>
  <conditionalFormatting sqref="C118:D121">
    <cfRule type="cellIs" dxfId="210" priority="202" operator="equal">
      <formula>1</formula>
    </cfRule>
  </conditionalFormatting>
  <conditionalFormatting sqref="E121:H121 E118:F120">
    <cfRule type="cellIs" dxfId="209" priority="201" operator="equal">
      <formula>1</formula>
    </cfRule>
  </conditionalFormatting>
  <conditionalFormatting sqref="K118:L121">
    <cfRule type="cellIs" dxfId="208" priority="200" operator="equal">
      <formula>1</formula>
    </cfRule>
  </conditionalFormatting>
  <conditionalFormatting sqref="M121:P121 M118:N120">
    <cfRule type="cellIs" dxfId="207" priority="199" operator="equal">
      <formula>1</formula>
    </cfRule>
  </conditionalFormatting>
  <conditionalFormatting sqref="C136:I136 C144:I144">
    <cfRule type="cellIs" dxfId="206" priority="190" operator="equal">
      <formula>1</formula>
    </cfRule>
  </conditionalFormatting>
  <conditionalFormatting sqref="K136:R136 Q137:R140">
    <cfRule type="cellIs" dxfId="205" priority="189" operator="equal">
      <formula>1</formula>
    </cfRule>
  </conditionalFormatting>
  <conditionalFormatting sqref="C137:I140">
    <cfRule type="cellIs" dxfId="204" priority="188" operator="equal">
      <formula>1</formula>
    </cfRule>
  </conditionalFormatting>
  <conditionalFormatting sqref="K137:P140">
    <cfRule type="cellIs" dxfId="203" priority="187" operator="equal">
      <formula>1</formula>
    </cfRule>
  </conditionalFormatting>
  <conditionalFormatting sqref="Q141:R143">
    <cfRule type="cellIs" dxfId="202" priority="186" operator="equal">
      <formula>1</formula>
    </cfRule>
  </conditionalFormatting>
  <conditionalFormatting sqref="C141:I143">
    <cfRule type="cellIs" dxfId="201" priority="185" operator="equal">
      <formula>1</formula>
    </cfRule>
  </conditionalFormatting>
  <conditionalFormatting sqref="K141:P143">
    <cfRule type="cellIs" dxfId="200" priority="184" operator="equal">
      <formula>1</formula>
    </cfRule>
  </conditionalFormatting>
  <conditionalFormatting sqref="C145:I145">
    <cfRule type="cellIs" dxfId="199" priority="183" operator="equal">
      <formula>1</formula>
    </cfRule>
  </conditionalFormatting>
  <conditionalFormatting sqref="K145:R145">
    <cfRule type="cellIs" dxfId="198" priority="182" operator="equal">
      <formula>1</formula>
    </cfRule>
  </conditionalFormatting>
  <conditionalFormatting sqref="C146:I146">
    <cfRule type="cellIs" dxfId="197" priority="181" operator="equal">
      <formula>1</formula>
    </cfRule>
  </conditionalFormatting>
  <conditionalFormatting sqref="K146:R146">
    <cfRule type="cellIs" dxfId="196" priority="180" operator="equal">
      <formula>1</formula>
    </cfRule>
  </conditionalFormatting>
  <conditionalFormatting sqref="C147:I147">
    <cfRule type="cellIs" dxfId="195" priority="179" operator="equal">
      <formula>1</formula>
    </cfRule>
  </conditionalFormatting>
  <conditionalFormatting sqref="K147:R147">
    <cfRule type="cellIs" dxfId="194" priority="178" operator="equal">
      <formula>1</formula>
    </cfRule>
  </conditionalFormatting>
  <conditionalFormatting sqref="C148:I150">
    <cfRule type="cellIs" dxfId="193" priority="177" operator="equal">
      <formula>1</formula>
    </cfRule>
  </conditionalFormatting>
  <conditionalFormatting sqref="K148:R150">
    <cfRule type="cellIs" dxfId="192" priority="176" operator="equal">
      <formula>1</formula>
    </cfRule>
  </conditionalFormatting>
  <conditionalFormatting sqref="K144:R144">
    <cfRule type="cellIs" dxfId="191" priority="173" operator="equal">
      <formula>1</formula>
    </cfRule>
  </conditionalFormatting>
  <conditionalFormatting sqref="C151:I158">
    <cfRule type="cellIs" dxfId="190" priority="172" operator="equal">
      <formula>1</formula>
    </cfRule>
  </conditionalFormatting>
  <conditionalFormatting sqref="K151:R158">
    <cfRule type="cellIs" dxfId="189" priority="171" operator="equal">
      <formula>1</formula>
    </cfRule>
  </conditionalFormatting>
  <conditionalFormatting sqref="C162:I163">
    <cfRule type="cellIs" dxfId="188" priority="166" operator="equal">
      <formula>1</formula>
    </cfRule>
  </conditionalFormatting>
  <conditionalFormatting sqref="K162:R163">
    <cfRule type="cellIs" dxfId="187" priority="165" operator="equal">
      <formula>1</formula>
    </cfRule>
  </conditionalFormatting>
  <conditionalFormatting sqref="C164:I164">
    <cfRule type="cellIs" dxfId="186" priority="164" operator="equal">
      <formula>1</formula>
    </cfRule>
  </conditionalFormatting>
  <conditionalFormatting sqref="K164:R164">
    <cfRule type="cellIs" dxfId="185" priority="163" operator="equal">
      <formula>1</formula>
    </cfRule>
  </conditionalFormatting>
  <conditionalFormatting sqref="C159:I160">
    <cfRule type="cellIs" dxfId="184" priority="162" operator="equal">
      <formula>1</formula>
    </cfRule>
  </conditionalFormatting>
  <conditionalFormatting sqref="K159:R160">
    <cfRule type="cellIs" dxfId="183" priority="161" operator="equal">
      <formula>1</formula>
    </cfRule>
  </conditionalFormatting>
  <conditionalFormatting sqref="C161:I161">
    <cfRule type="cellIs" dxfId="182" priority="160" operator="equal">
      <formula>1</formula>
    </cfRule>
  </conditionalFormatting>
  <conditionalFormatting sqref="K161:R161">
    <cfRule type="cellIs" dxfId="181" priority="159" operator="equal">
      <formula>1</formula>
    </cfRule>
  </conditionalFormatting>
  <conditionalFormatting sqref="C165:I166">
    <cfRule type="cellIs" dxfId="180" priority="158" operator="equal">
      <formula>1</formula>
    </cfRule>
  </conditionalFormatting>
  <conditionalFormatting sqref="K165:R166">
    <cfRule type="cellIs" dxfId="179" priority="157" operator="equal">
      <formula>1</formula>
    </cfRule>
  </conditionalFormatting>
  <conditionalFormatting sqref="C167:I167">
    <cfRule type="cellIs" dxfId="178" priority="156" operator="equal">
      <formula>1</formula>
    </cfRule>
  </conditionalFormatting>
  <conditionalFormatting sqref="K167:R167">
    <cfRule type="cellIs" dxfId="177" priority="155" operator="equal">
      <formula>1</formula>
    </cfRule>
  </conditionalFormatting>
  <conditionalFormatting sqref="C168:I169">
    <cfRule type="cellIs" dxfId="176" priority="154" operator="equal">
      <formula>1</formula>
    </cfRule>
  </conditionalFormatting>
  <conditionalFormatting sqref="K168:R169">
    <cfRule type="cellIs" dxfId="175" priority="153" operator="equal">
      <formula>1</formula>
    </cfRule>
  </conditionalFormatting>
  <conditionalFormatting sqref="C170:I170">
    <cfRule type="cellIs" dxfId="174" priority="152" operator="equal">
      <formula>1</formula>
    </cfRule>
  </conditionalFormatting>
  <conditionalFormatting sqref="K170:R170">
    <cfRule type="cellIs" dxfId="173" priority="151" operator="equal">
      <formula>1</formula>
    </cfRule>
  </conditionalFormatting>
  <conditionalFormatting sqref="C171:I178">
    <cfRule type="cellIs" dxfId="172" priority="150" operator="equal">
      <formula>1</formula>
    </cfRule>
  </conditionalFormatting>
  <conditionalFormatting sqref="K171:R178">
    <cfRule type="cellIs" dxfId="171" priority="149" operator="equal">
      <formula>1</formula>
    </cfRule>
  </conditionalFormatting>
  <conditionalFormatting sqref="C182:I183">
    <cfRule type="cellIs" dxfId="170" priority="148" operator="equal">
      <formula>1</formula>
    </cfRule>
  </conditionalFormatting>
  <conditionalFormatting sqref="K182:R183">
    <cfRule type="cellIs" dxfId="169" priority="147" operator="equal">
      <formula>1</formula>
    </cfRule>
  </conditionalFormatting>
  <conditionalFormatting sqref="C184:I184">
    <cfRule type="cellIs" dxfId="168" priority="146" operator="equal">
      <formula>1</formula>
    </cfRule>
  </conditionalFormatting>
  <conditionalFormatting sqref="K184:R184">
    <cfRule type="cellIs" dxfId="167" priority="145" operator="equal">
      <formula>1</formula>
    </cfRule>
  </conditionalFormatting>
  <conditionalFormatting sqref="C179:I180">
    <cfRule type="cellIs" dxfId="166" priority="144" operator="equal">
      <formula>1</formula>
    </cfRule>
  </conditionalFormatting>
  <conditionalFormatting sqref="K179:R180">
    <cfRule type="cellIs" dxfId="165" priority="143" operator="equal">
      <formula>1</formula>
    </cfRule>
  </conditionalFormatting>
  <conditionalFormatting sqref="C181:I181">
    <cfRule type="cellIs" dxfId="164" priority="142" operator="equal">
      <formula>1</formula>
    </cfRule>
  </conditionalFormatting>
  <conditionalFormatting sqref="K181:R181">
    <cfRule type="cellIs" dxfId="163" priority="141" operator="equal">
      <formula>1</formula>
    </cfRule>
  </conditionalFormatting>
  <conditionalFormatting sqref="C185:I186">
    <cfRule type="cellIs" dxfId="162" priority="140" operator="equal">
      <formula>1</formula>
    </cfRule>
  </conditionalFormatting>
  <conditionalFormatting sqref="K185:R186">
    <cfRule type="cellIs" dxfId="161" priority="139" operator="equal">
      <formula>1</formula>
    </cfRule>
  </conditionalFormatting>
  <conditionalFormatting sqref="C187:I187">
    <cfRule type="cellIs" dxfId="160" priority="138" operator="equal">
      <formula>1</formula>
    </cfRule>
  </conditionalFormatting>
  <conditionalFormatting sqref="K187:R187">
    <cfRule type="cellIs" dxfId="159" priority="137" operator="equal">
      <formula>1</formula>
    </cfRule>
  </conditionalFormatting>
  <conditionalFormatting sqref="C188:I189">
    <cfRule type="cellIs" dxfId="158" priority="136" operator="equal">
      <formula>1</formula>
    </cfRule>
  </conditionalFormatting>
  <conditionalFormatting sqref="K188:R189">
    <cfRule type="cellIs" dxfId="157" priority="135" operator="equal">
      <formula>1</formula>
    </cfRule>
  </conditionalFormatting>
  <conditionalFormatting sqref="C190:I190">
    <cfRule type="cellIs" dxfId="156" priority="134" operator="equal">
      <formula>1</formula>
    </cfRule>
  </conditionalFormatting>
  <conditionalFormatting sqref="K190:R190">
    <cfRule type="cellIs" dxfId="155" priority="133" operator="equal">
      <formula>1</formula>
    </cfRule>
  </conditionalFormatting>
  <conditionalFormatting sqref="C191:I198">
    <cfRule type="cellIs" dxfId="154" priority="132" operator="equal">
      <formula>1</formula>
    </cfRule>
  </conditionalFormatting>
  <conditionalFormatting sqref="K191:R198">
    <cfRule type="cellIs" dxfId="153" priority="131" operator="equal">
      <formula>1</formula>
    </cfRule>
  </conditionalFormatting>
  <conditionalFormatting sqref="C202:I203">
    <cfRule type="cellIs" dxfId="152" priority="130" operator="equal">
      <formula>1</formula>
    </cfRule>
  </conditionalFormatting>
  <conditionalFormatting sqref="K202:R203">
    <cfRule type="cellIs" dxfId="151" priority="129" operator="equal">
      <formula>1</formula>
    </cfRule>
  </conditionalFormatting>
  <conditionalFormatting sqref="C204:I204">
    <cfRule type="cellIs" dxfId="150" priority="128" operator="equal">
      <formula>1</formula>
    </cfRule>
  </conditionalFormatting>
  <conditionalFormatting sqref="K204:R204">
    <cfRule type="cellIs" dxfId="149" priority="127" operator="equal">
      <formula>1</formula>
    </cfRule>
  </conditionalFormatting>
  <conditionalFormatting sqref="C199:I200">
    <cfRule type="cellIs" dxfId="148" priority="126" operator="equal">
      <formula>1</formula>
    </cfRule>
  </conditionalFormatting>
  <conditionalFormatting sqref="K199:R200">
    <cfRule type="cellIs" dxfId="147" priority="125" operator="equal">
      <formula>1</formula>
    </cfRule>
  </conditionalFormatting>
  <conditionalFormatting sqref="C201:I201">
    <cfRule type="cellIs" dxfId="146" priority="124" operator="equal">
      <formula>1</formula>
    </cfRule>
  </conditionalFormatting>
  <conditionalFormatting sqref="K201:R201">
    <cfRule type="cellIs" dxfId="145" priority="123" operator="equal">
      <formula>1</formula>
    </cfRule>
  </conditionalFormatting>
  <conditionalFormatting sqref="C205:I206">
    <cfRule type="cellIs" dxfId="144" priority="122" operator="equal">
      <formula>1</formula>
    </cfRule>
  </conditionalFormatting>
  <conditionalFormatting sqref="K205:R206">
    <cfRule type="cellIs" dxfId="143" priority="121" operator="equal">
      <formula>1</formula>
    </cfRule>
  </conditionalFormatting>
  <conditionalFormatting sqref="C207:I207">
    <cfRule type="cellIs" dxfId="142" priority="120" operator="equal">
      <formula>1</formula>
    </cfRule>
  </conditionalFormatting>
  <conditionalFormatting sqref="K207:R207">
    <cfRule type="cellIs" dxfId="141" priority="119" operator="equal">
      <formula>1</formula>
    </cfRule>
  </conditionalFormatting>
  <conditionalFormatting sqref="C208:I209">
    <cfRule type="cellIs" dxfId="140" priority="118" operator="equal">
      <formula>1</formula>
    </cfRule>
  </conditionalFormatting>
  <conditionalFormatting sqref="K208:R209">
    <cfRule type="cellIs" dxfId="139" priority="117" operator="equal">
      <formula>1</formula>
    </cfRule>
  </conditionalFormatting>
  <conditionalFormatting sqref="C210:I210">
    <cfRule type="cellIs" dxfId="138" priority="116" operator="equal">
      <formula>1</formula>
    </cfRule>
  </conditionalFormatting>
  <conditionalFormatting sqref="K210:R210">
    <cfRule type="cellIs" dxfId="137" priority="115" operator="equal">
      <formula>1</formula>
    </cfRule>
  </conditionalFormatting>
  <conditionalFormatting sqref="C211:I211">
    <cfRule type="cellIs" dxfId="136" priority="114" operator="equal">
      <formula>1</formula>
    </cfRule>
  </conditionalFormatting>
  <conditionalFormatting sqref="K211:R211">
    <cfRule type="cellIs" dxfId="135" priority="113" operator="equal">
      <formula>1</formula>
    </cfRule>
  </conditionalFormatting>
  <conditionalFormatting sqref="C218:D219 F218:I219">
    <cfRule type="cellIs" dxfId="134" priority="106" operator="equal">
      <formula>1</formula>
    </cfRule>
  </conditionalFormatting>
  <conditionalFormatting sqref="K218:L219 N218:R219">
    <cfRule type="cellIs" dxfId="133" priority="105" operator="equal">
      <formula>1</formula>
    </cfRule>
  </conditionalFormatting>
  <conditionalFormatting sqref="C220:D220 F220:I220">
    <cfRule type="cellIs" dxfId="132" priority="104" operator="equal">
      <formula>1</formula>
    </cfRule>
  </conditionalFormatting>
  <conditionalFormatting sqref="K220:L220 N220:R220">
    <cfRule type="cellIs" dxfId="131" priority="103" operator="equal">
      <formula>1</formula>
    </cfRule>
  </conditionalFormatting>
  <conditionalFormatting sqref="C221:D222 F221:I222">
    <cfRule type="cellIs" dxfId="130" priority="102" operator="equal">
      <formula>1</formula>
    </cfRule>
  </conditionalFormatting>
  <conditionalFormatting sqref="K221:L222 N221:R222">
    <cfRule type="cellIs" dxfId="129" priority="101" operator="equal">
      <formula>1</formula>
    </cfRule>
  </conditionalFormatting>
  <conditionalFormatting sqref="C223:D223 F223:I223">
    <cfRule type="cellIs" dxfId="128" priority="100" operator="equal">
      <formula>1</formula>
    </cfRule>
  </conditionalFormatting>
  <conditionalFormatting sqref="K223:L223 N223:R223">
    <cfRule type="cellIs" dxfId="127" priority="99" operator="equal">
      <formula>1</formula>
    </cfRule>
  </conditionalFormatting>
  <conditionalFormatting sqref="C224:D225 F224:I225">
    <cfRule type="cellIs" dxfId="126" priority="98" operator="equal">
      <formula>1</formula>
    </cfRule>
  </conditionalFormatting>
  <conditionalFormatting sqref="K224:L225 N224:R225">
    <cfRule type="cellIs" dxfId="125" priority="97" operator="equal">
      <formula>1</formula>
    </cfRule>
  </conditionalFormatting>
  <conditionalFormatting sqref="C226:D226 F226:I226">
    <cfRule type="cellIs" dxfId="124" priority="96" operator="equal">
      <formula>1</formula>
    </cfRule>
  </conditionalFormatting>
  <conditionalFormatting sqref="K226:L226 N226:R226">
    <cfRule type="cellIs" dxfId="123" priority="95" operator="equal">
      <formula>1</formula>
    </cfRule>
  </conditionalFormatting>
  <conditionalFormatting sqref="C233:D234 F233:I234">
    <cfRule type="cellIs" dxfId="122" priority="88" operator="equal">
      <formula>1</formula>
    </cfRule>
  </conditionalFormatting>
  <conditionalFormatting sqref="K233:L234 N233:R234">
    <cfRule type="cellIs" dxfId="121" priority="87" operator="equal">
      <formula>1</formula>
    </cfRule>
  </conditionalFormatting>
  <conditionalFormatting sqref="C235:D235 F235:I235">
    <cfRule type="cellIs" dxfId="120" priority="86" operator="equal">
      <formula>1</formula>
    </cfRule>
  </conditionalFormatting>
  <conditionalFormatting sqref="K235:L235 N235:R235">
    <cfRule type="cellIs" dxfId="119" priority="85" operator="equal">
      <formula>1</formula>
    </cfRule>
  </conditionalFormatting>
  <conditionalFormatting sqref="C236:D237 F236:I237">
    <cfRule type="cellIs" dxfId="118" priority="84" operator="equal">
      <formula>1</formula>
    </cfRule>
  </conditionalFormatting>
  <conditionalFormatting sqref="K236:L237 N236:R237">
    <cfRule type="cellIs" dxfId="117" priority="83" operator="equal">
      <formula>1</formula>
    </cfRule>
  </conditionalFormatting>
  <conditionalFormatting sqref="C238:D238 F238:I238">
    <cfRule type="cellIs" dxfId="116" priority="82" operator="equal">
      <formula>1</formula>
    </cfRule>
  </conditionalFormatting>
  <conditionalFormatting sqref="K238:L238 N238:R238">
    <cfRule type="cellIs" dxfId="115" priority="81" operator="equal">
      <formula>1</formula>
    </cfRule>
  </conditionalFormatting>
  <conditionalFormatting sqref="C239:D240 F239:I240">
    <cfRule type="cellIs" dxfId="114" priority="80" operator="equal">
      <formula>1</formula>
    </cfRule>
  </conditionalFormatting>
  <conditionalFormatting sqref="K239:L240 N239:R240">
    <cfRule type="cellIs" dxfId="113" priority="79" operator="equal">
      <formula>1</formula>
    </cfRule>
  </conditionalFormatting>
  <conditionalFormatting sqref="C241:D241 F241:I241">
    <cfRule type="cellIs" dxfId="112" priority="78" operator="equal">
      <formula>1</formula>
    </cfRule>
  </conditionalFormatting>
  <conditionalFormatting sqref="K241:L241 N241:R241">
    <cfRule type="cellIs" dxfId="111" priority="77" operator="equal">
      <formula>1</formula>
    </cfRule>
  </conditionalFormatting>
  <conditionalFormatting sqref="C248:D249 F248:I249">
    <cfRule type="cellIs" dxfId="110" priority="70" operator="equal">
      <formula>1</formula>
    </cfRule>
  </conditionalFormatting>
  <conditionalFormatting sqref="K248:L249 N248:R249">
    <cfRule type="cellIs" dxfId="109" priority="69" operator="equal">
      <formula>1</formula>
    </cfRule>
  </conditionalFormatting>
  <conditionalFormatting sqref="C250:D250 F250:I250">
    <cfRule type="cellIs" dxfId="108" priority="68" operator="equal">
      <formula>1</formula>
    </cfRule>
  </conditionalFormatting>
  <conditionalFormatting sqref="K250:L250 N250:R250">
    <cfRule type="cellIs" dxfId="107" priority="67" operator="equal">
      <formula>1</formula>
    </cfRule>
  </conditionalFormatting>
  <conditionalFormatting sqref="C251:D252 F251:I252">
    <cfRule type="cellIs" dxfId="106" priority="66" operator="equal">
      <formula>1</formula>
    </cfRule>
  </conditionalFormatting>
  <conditionalFormatting sqref="K251:L252 N251:R252">
    <cfRule type="cellIs" dxfId="105" priority="65" operator="equal">
      <formula>1</formula>
    </cfRule>
  </conditionalFormatting>
  <conditionalFormatting sqref="C253:D253 F253:I253">
    <cfRule type="cellIs" dxfId="104" priority="64" operator="equal">
      <formula>1</formula>
    </cfRule>
  </conditionalFormatting>
  <conditionalFormatting sqref="K253:L253 N253:R253">
    <cfRule type="cellIs" dxfId="103" priority="63" operator="equal">
      <formula>1</formula>
    </cfRule>
  </conditionalFormatting>
  <conditionalFormatting sqref="C254:D255 F254:I255">
    <cfRule type="cellIs" dxfId="102" priority="62" operator="equal">
      <formula>1</formula>
    </cfRule>
  </conditionalFormatting>
  <conditionalFormatting sqref="K254:L255 N254:R255">
    <cfRule type="cellIs" dxfId="101" priority="61" operator="equal">
      <formula>1</formula>
    </cfRule>
  </conditionalFormatting>
  <conditionalFormatting sqref="C256:D256 F256:I256">
    <cfRule type="cellIs" dxfId="100" priority="60" operator="equal">
      <formula>1</formula>
    </cfRule>
  </conditionalFormatting>
  <conditionalFormatting sqref="K256:L256 N256:R256">
    <cfRule type="cellIs" dxfId="99" priority="59" operator="equal">
      <formula>1</formula>
    </cfRule>
  </conditionalFormatting>
  <conditionalFormatting sqref="G109:I120">
    <cfRule type="cellIs" dxfId="98" priority="58" operator="equal">
      <formula>1</formula>
    </cfRule>
  </conditionalFormatting>
  <conditionalFormatting sqref="O109:R120">
    <cfRule type="cellIs" dxfId="97" priority="57" operator="equal">
      <formula>1</formula>
    </cfRule>
  </conditionalFormatting>
  <conditionalFormatting sqref="P3:P9">
    <cfRule type="cellIs" dxfId="96" priority="56" operator="equal">
      <formula>1</formula>
    </cfRule>
  </conditionalFormatting>
  <conditionalFormatting sqref="H5 H7 H9">
    <cfRule type="cellIs" dxfId="95" priority="55" operator="equal">
      <formula>1</formula>
    </cfRule>
  </conditionalFormatting>
  <conditionalFormatting sqref="H6 H8 H10">
    <cfRule type="cellIs" dxfId="94" priority="54" operator="equal">
      <formula>1</formula>
    </cfRule>
  </conditionalFormatting>
  <conditionalFormatting sqref="AC1:AC121 AC135:AC1048576">
    <cfRule type="cellIs" dxfId="93" priority="50" operator="equal">
      <formula>"IM"</formula>
    </cfRule>
    <cfRule type="cellIs" dxfId="92" priority="51" operator="equal">
      <formula>"VOIP"</formula>
    </cfRule>
    <cfRule type="cellIs" dxfId="91" priority="52" operator="equal">
      <formula>"eMBB2"</formula>
    </cfRule>
    <cfRule type="cellIs" dxfId="90" priority="53" operator="equal">
      <formula>"eMBB"</formula>
    </cfRule>
  </conditionalFormatting>
  <conditionalFormatting sqref="AB1:AB121 AB135:AB1048576">
    <cfRule type="cellIs" dxfId="89" priority="48" operator="equal">
      <formula>"FR2"</formula>
    </cfRule>
    <cfRule type="cellIs" dxfId="88" priority="49" operator="equal">
      <formula>"FR1"</formula>
    </cfRule>
  </conditionalFormatting>
  <conditionalFormatting sqref="K49:L49">
    <cfRule type="cellIs" dxfId="87" priority="47" operator="equal">
      <formula>1</formula>
    </cfRule>
  </conditionalFormatting>
  <conditionalFormatting sqref="M49:P49">
    <cfRule type="cellIs" dxfId="86" priority="46" operator="equal">
      <formula>1</formula>
    </cfRule>
  </conditionalFormatting>
  <conditionalFormatting sqref="R134">
    <cfRule type="cellIs" dxfId="85" priority="45" operator="equal">
      <formula>1</formula>
    </cfRule>
  </conditionalFormatting>
  <conditionalFormatting sqref="R122:R133">
    <cfRule type="cellIs" dxfId="84" priority="44" operator="equal">
      <formula>1</formula>
    </cfRule>
  </conditionalFormatting>
  <conditionalFormatting sqref="C122:Q134">
    <cfRule type="cellIs" dxfId="83" priority="1" operator="equal">
      <formula>1</formula>
    </cfRule>
  </conditionalFormatting>
  <conditionalFormatting sqref="AC122:AC123">
    <cfRule type="cellIs" dxfId="82" priority="40" operator="equal">
      <formula>"IM"</formula>
    </cfRule>
    <cfRule type="cellIs" dxfId="81" priority="41" operator="equal">
      <formula>"VOIP"</formula>
    </cfRule>
    <cfRule type="cellIs" dxfId="80" priority="42" operator="equal">
      <formula>"eMBB2"</formula>
    </cfRule>
    <cfRule type="cellIs" dxfId="79" priority="43" operator="equal">
      <formula>"eMBB"</formula>
    </cfRule>
  </conditionalFormatting>
  <conditionalFormatting sqref="AB122:AB123">
    <cfRule type="cellIs" dxfId="78" priority="38" operator="equal">
      <formula>"FR2"</formula>
    </cfRule>
    <cfRule type="cellIs" dxfId="77" priority="39" operator="equal">
      <formula>"FR1"</formula>
    </cfRule>
  </conditionalFormatting>
  <conditionalFormatting sqref="AC124:AC125">
    <cfRule type="cellIs" dxfId="76" priority="34" operator="equal">
      <formula>"IM"</formula>
    </cfRule>
    <cfRule type="cellIs" dxfId="75" priority="35" operator="equal">
      <formula>"VOIP"</formula>
    </cfRule>
    <cfRule type="cellIs" dxfId="74" priority="36" operator="equal">
      <formula>"eMBB2"</formula>
    </cfRule>
    <cfRule type="cellIs" dxfId="73" priority="37" operator="equal">
      <formula>"eMBB"</formula>
    </cfRule>
  </conditionalFormatting>
  <conditionalFormatting sqref="AB124:AB125">
    <cfRule type="cellIs" dxfId="72" priority="32" operator="equal">
      <formula>"FR2"</formula>
    </cfRule>
    <cfRule type="cellIs" dxfId="71" priority="33" operator="equal">
      <formula>"FR1"</formula>
    </cfRule>
  </conditionalFormatting>
  <conditionalFormatting sqref="AC126:AC127">
    <cfRule type="cellIs" dxfId="70" priority="28" operator="equal">
      <formula>"IM"</formula>
    </cfRule>
    <cfRule type="cellIs" dxfId="69" priority="29" operator="equal">
      <formula>"VOIP"</formula>
    </cfRule>
    <cfRule type="cellIs" dxfId="68" priority="30" operator="equal">
      <formula>"eMBB2"</formula>
    </cfRule>
    <cfRule type="cellIs" dxfId="67" priority="31" operator="equal">
      <formula>"eMBB"</formula>
    </cfRule>
  </conditionalFormatting>
  <conditionalFormatting sqref="AB126:AB127">
    <cfRule type="cellIs" dxfId="66" priority="26" operator="equal">
      <formula>"FR2"</formula>
    </cfRule>
    <cfRule type="cellIs" dxfId="65" priority="27" operator="equal">
      <formula>"FR1"</formula>
    </cfRule>
  </conditionalFormatting>
  <conditionalFormatting sqref="AC128:AC129">
    <cfRule type="cellIs" dxfId="64" priority="22" operator="equal">
      <formula>"IM"</formula>
    </cfRule>
    <cfRule type="cellIs" dxfId="63" priority="23" operator="equal">
      <formula>"VOIP"</formula>
    </cfRule>
    <cfRule type="cellIs" dxfId="62" priority="24" operator="equal">
      <formula>"eMBB2"</formula>
    </cfRule>
    <cfRule type="cellIs" dxfId="61" priority="25" operator="equal">
      <formula>"eMBB"</formula>
    </cfRule>
  </conditionalFormatting>
  <conditionalFormatting sqref="AB128:AB129">
    <cfRule type="cellIs" dxfId="60" priority="20" operator="equal">
      <formula>"FR2"</formula>
    </cfRule>
    <cfRule type="cellIs" dxfId="59" priority="21" operator="equal">
      <formula>"FR1"</formula>
    </cfRule>
  </conditionalFormatting>
  <conditionalFormatting sqref="AC130">
    <cfRule type="cellIs" dxfId="58" priority="16" operator="equal">
      <formula>"IM"</formula>
    </cfRule>
    <cfRule type="cellIs" dxfId="57" priority="17" operator="equal">
      <formula>"VOIP"</formula>
    </cfRule>
    <cfRule type="cellIs" dxfId="56" priority="18" operator="equal">
      <formula>"eMBB2"</formula>
    </cfRule>
    <cfRule type="cellIs" dxfId="55" priority="19" operator="equal">
      <formula>"eMBB"</formula>
    </cfRule>
  </conditionalFormatting>
  <conditionalFormatting sqref="AB130">
    <cfRule type="cellIs" dxfId="54" priority="14" operator="equal">
      <formula>"FR2"</formula>
    </cfRule>
    <cfRule type="cellIs" dxfId="53" priority="15" operator="equal">
      <formula>"FR1"</formula>
    </cfRule>
  </conditionalFormatting>
  <conditionalFormatting sqref="AC131:AC132">
    <cfRule type="cellIs" dxfId="52" priority="10" operator="equal">
      <formula>"IM"</formula>
    </cfRule>
    <cfRule type="cellIs" dxfId="51" priority="11" operator="equal">
      <formula>"VOIP"</formula>
    </cfRule>
    <cfRule type="cellIs" dxfId="50" priority="12" operator="equal">
      <formula>"eMBB2"</formula>
    </cfRule>
    <cfRule type="cellIs" dxfId="49" priority="13" operator="equal">
      <formula>"eMBB"</formula>
    </cfRule>
  </conditionalFormatting>
  <conditionalFormatting sqref="AB131:AB132">
    <cfRule type="cellIs" dxfId="48" priority="8" operator="equal">
      <formula>"FR2"</formula>
    </cfRule>
    <cfRule type="cellIs" dxfId="47" priority="9" operator="equal">
      <formula>"FR1"</formula>
    </cfRule>
  </conditionalFormatting>
  <conditionalFormatting sqref="AC133:AC134">
    <cfRule type="cellIs" dxfId="46" priority="4" operator="equal">
      <formula>"IM"</formula>
    </cfRule>
    <cfRule type="cellIs" dxfId="45" priority="5" operator="equal">
      <formula>"VOIP"</formula>
    </cfRule>
    <cfRule type="cellIs" dxfId="44" priority="6" operator="equal">
      <formula>"eMBB2"</formula>
    </cfRule>
    <cfRule type="cellIs" dxfId="43" priority="7" operator="equal">
      <formula>"eMBB"</formula>
    </cfRule>
  </conditionalFormatting>
  <conditionalFormatting sqref="AB133:AB134">
    <cfRule type="cellIs" dxfId="42" priority="2" operator="equal">
      <formula>"FR2"</formula>
    </cfRule>
    <cfRule type="cellIs" dxfId="41" priority="3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6"/>
  </dataValidations>
  <hyperlinks>
    <hyperlink ref="AJ3" r:id="rId1"/>
    <hyperlink ref="AJ4" r:id="rId2"/>
    <hyperlink ref="AJ5:AJ10" r:id="rId3" display="R1-2007602"/>
    <hyperlink ref="AJ12:AJ35" r:id="rId4" display="R1-2007676"/>
    <hyperlink ref="AJ37:AJ40" r:id="rId5" display="R1-2007870"/>
    <hyperlink ref="AJ42:AJ45" r:id="rId6" display="R1-2007974"/>
    <hyperlink ref="AJ47:AJ48" r:id="rId7" display="R1-2008177"/>
    <hyperlink ref="AJ51:AJ74" r:id="rId8" display="R1-2008267"/>
    <hyperlink ref="AJ76:AJ91" r:id="rId9" display="R1-2008476"/>
    <hyperlink ref="AJ93:AJ94" r:id="rId10" display="R1-2008691"/>
    <hyperlink ref="AJ96:AJ97" r:id="rId11" display="R1-2008935"/>
    <hyperlink ref="AJ98" r:id="rId12"/>
    <hyperlink ref="AJ99" r:id="rId13"/>
    <hyperlink ref="AJ100:AJ101" r:id="rId14" display="R1-2008935"/>
    <hyperlink ref="AJ102" r:id="rId15"/>
    <hyperlink ref="AJ103" r:id="rId16"/>
    <hyperlink ref="AJ104:AJ105" r:id="rId17" display="R1-2008935"/>
    <hyperlink ref="AJ106" r:id="rId18"/>
    <hyperlink ref="AJ107" r:id="rId19"/>
    <hyperlink ref="AJ136:AJ140" r:id="rId20" display="R1-2009150"/>
    <hyperlink ref="AJ141:AJ142" r:id="rId21" display="R1-2009150"/>
    <hyperlink ref="AJ144" r:id="rId22"/>
    <hyperlink ref="AJ145" r:id="rId23"/>
    <hyperlink ref="AJ146" r:id="rId24"/>
    <hyperlink ref="AJ147" r:id="rId25"/>
    <hyperlink ref="AJ148" r:id="rId26"/>
    <hyperlink ref="AJ151" r:id="rId27"/>
    <hyperlink ref="AJ152" r:id="rId28"/>
    <hyperlink ref="AJ153" r:id="rId29"/>
    <hyperlink ref="AJ154" r:id="rId30"/>
    <hyperlink ref="AJ155" r:id="rId31"/>
    <hyperlink ref="AJ156" r:id="rId32"/>
    <hyperlink ref="AJ157" r:id="rId33"/>
    <hyperlink ref="AJ158" r:id="rId34"/>
    <hyperlink ref="AJ162" r:id="rId35"/>
    <hyperlink ref="AJ163" r:id="rId36"/>
    <hyperlink ref="AJ164" r:id="rId37"/>
    <hyperlink ref="AJ159" r:id="rId38"/>
    <hyperlink ref="AJ160" r:id="rId39"/>
    <hyperlink ref="AJ161" r:id="rId40"/>
    <hyperlink ref="AJ165" r:id="rId41"/>
    <hyperlink ref="AJ166" r:id="rId42"/>
    <hyperlink ref="AJ167" r:id="rId43"/>
    <hyperlink ref="AJ168" r:id="rId44"/>
    <hyperlink ref="AJ169" r:id="rId45"/>
    <hyperlink ref="AJ170" r:id="rId46"/>
    <hyperlink ref="AJ171" r:id="rId47"/>
    <hyperlink ref="AJ172" r:id="rId48"/>
    <hyperlink ref="AJ173" r:id="rId49"/>
    <hyperlink ref="AJ174" r:id="rId50"/>
    <hyperlink ref="AJ175" r:id="rId51"/>
    <hyperlink ref="AJ176" r:id="rId52"/>
    <hyperlink ref="AJ177" r:id="rId53"/>
    <hyperlink ref="AJ178" r:id="rId54"/>
    <hyperlink ref="AJ182" r:id="rId55"/>
    <hyperlink ref="AJ183" r:id="rId56"/>
    <hyperlink ref="AJ184" r:id="rId57"/>
    <hyperlink ref="AJ179" r:id="rId58"/>
    <hyperlink ref="AJ180" r:id="rId59"/>
    <hyperlink ref="AJ181" r:id="rId60"/>
    <hyperlink ref="AJ185" r:id="rId61"/>
    <hyperlink ref="AJ186" r:id="rId62"/>
    <hyperlink ref="AJ187" r:id="rId63"/>
    <hyperlink ref="AJ188" r:id="rId64"/>
    <hyperlink ref="AJ189" r:id="rId65"/>
    <hyperlink ref="AJ190" r:id="rId66"/>
    <hyperlink ref="AJ191" r:id="rId67"/>
    <hyperlink ref="AJ192" r:id="rId68"/>
    <hyperlink ref="AJ193" r:id="rId69"/>
    <hyperlink ref="AJ194" r:id="rId70"/>
    <hyperlink ref="AJ195" r:id="rId71"/>
    <hyperlink ref="AJ196" r:id="rId72"/>
    <hyperlink ref="AJ197" r:id="rId73"/>
    <hyperlink ref="AJ198" r:id="rId74"/>
    <hyperlink ref="AJ202" r:id="rId75"/>
    <hyperlink ref="AJ203" r:id="rId76"/>
    <hyperlink ref="AJ204" r:id="rId77"/>
    <hyperlink ref="AJ199" r:id="rId78"/>
    <hyperlink ref="AJ200" r:id="rId79"/>
    <hyperlink ref="AJ201" r:id="rId80"/>
    <hyperlink ref="AJ205" r:id="rId81"/>
    <hyperlink ref="AJ206" r:id="rId82"/>
    <hyperlink ref="AJ207" r:id="rId83"/>
    <hyperlink ref="AJ208" r:id="rId84"/>
    <hyperlink ref="AJ209" r:id="rId85"/>
    <hyperlink ref="AJ210" r:id="rId86"/>
    <hyperlink ref="AJ212" r:id="rId87"/>
    <hyperlink ref="AJ213" r:id="rId88"/>
    <hyperlink ref="AJ214" r:id="rId89"/>
    <hyperlink ref="AJ215" r:id="rId90"/>
    <hyperlink ref="AJ216" r:id="rId91"/>
    <hyperlink ref="AJ217" r:id="rId92"/>
    <hyperlink ref="AJ218" r:id="rId93"/>
    <hyperlink ref="AJ219" r:id="rId94"/>
    <hyperlink ref="AJ220" r:id="rId95"/>
    <hyperlink ref="AJ221" r:id="rId96"/>
    <hyperlink ref="AJ222" r:id="rId97"/>
    <hyperlink ref="AJ223" r:id="rId98"/>
    <hyperlink ref="AJ224" r:id="rId99"/>
    <hyperlink ref="AJ225" r:id="rId100"/>
    <hyperlink ref="AJ226" r:id="rId101"/>
    <hyperlink ref="AJ227" r:id="rId102"/>
    <hyperlink ref="AJ228" r:id="rId103"/>
    <hyperlink ref="AJ229" r:id="rId104"/>
    <hyperlink ref="AJ230" r:id="rId105"/>
    <hyperlink ref="AJ231" r:id="rId106"/>
    <hyperlink ref="AJ232" r:id="rId107"/>
    <hyperlink ref="AJ233" r:id="rId108"/>
    <hyperlink ref="AJ234" r:id="rId109"/>
    <hyperlink ref="AJ235" r:id="rId110"/>
    <hyperlink ref="AJ236" r:id="rId111"/>
    <hyperlink ref="AJ237" r:id="rId112"/>
    <hyperlink ref="AJ238" r:id="rId113"/>
    <hyperlink ref="AJ239" r:id="rId114"/>
    <hyperlink ref="AJ240" r:id="rId115"/>
    <hyperlink ref="AJ241" r:id="rId116"/>
    <hyperlink ref="AJ242" r:id="rId117"/>
    <hyperlink ref="AJ243" r:id="rId118"/>
    <hyperlink ref="AJ244" r:id="rId119"/>
    <hyperlink ref="AJ245" r:id="rId120"/>
    <hyperlink ref="AJ246" r:id="rId121"/>
    <hyperlink ref="AJ247" r:id="rId122"/>
    <hyperlink ref="AJ248" r:id="rId123"/>
    <hyperlink ref="AJ249" r:id="rId124"/>
    <hyperlink ref="AJ250" r:id="rId125"/>
    <hyperlink ref="AJ251" r:id="rId126"/>
    <hyperlink ref="AJ252" r:id="rId127"/>
    <hyperlink ref="AJ253" r:id="rId128"/>
    <hyperlink ref="AJ254" r:id="rId129"/>
    <hyperlink ref="AJ255" r:id="rId130"/>
    <hyperlink ref="AJ256" r:id="rId131"/>
    <hyperlink ref="AJ109:AJ115" r:id="rId132" display="R1-2008966"/>
    <hyperlink ref="AJ110" r:id="rId133"/>
    <hyperlink ref="AJ111" r:id="rId134"/>
    <hyperlink ref="AJ112" r:id="rId135"/>
    <hyperlink ref="AJ113" r:id="rId136"/>
    <hyperlink ref="AJ114" r:id="rId137"/>
    <hyperlink ref="AJ115:AJ117" r:id="rId138" display="R1-2008966"/>
    <hyperlink ref="AJ115" r:id="rId139"/>
    <hyperlink ref="AJ116" r:id="rId140"/>
    <hyperlink ref="AJ117" r:id="rId141"/>
    <hyperlink ref="AJ118" r:id="rId142"/>
    <hyperlink ref="AJ119" r:id="rId143"/>
    <hyperlink ref="AJ120" r:id="rId144"/>
    <hyperlink ref="AJ122:AJ125" r:id="rId145" display="R1-2008994"/>
    <hyperlink ref="AJ126:AJ129" r:id="rId146" display="R1-2008994"/>
    <hyperlink ref="AJ127:AJ130" r:id="rId147" display="R1-2008994"/>
    <hyperlink ref="AJ131:AJ132" r:id="rId148" display="R1-2008994"/>
    <hyperlink ref="AJ134" r:id="rId149"/>
  </hyperlinks>
  <pageMargins left="0.7" right="0.7" top="0.75" bottom="0.75" header="0.3" footer="0.3"/>
  <pageSetup paperSize="9" orientation="portrait" r:id="rId150"/>
  <legacyDrawing r:id="rId151"/>
  <tableParts count="1">
    <tablePart r:id="rId1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opLeftCell="C1" workbookViewId="0">
      <selection activeCell="L39" sqref="L39"/>
    </sheetView>
  </sheetViews>
  <sheetFormatPr defaultRowHeight="14.4"/>
  <cols>
    <col min="1" max="1" width="23" customWidth="1"/>
    <col min="2" max="3" width="32.109375" style="55" bestFit="1" customWidth="1"/>
    <col min="4" max="4" width="17.44140625" bestFit="1" customWidth="1"/>
    <col min="5" max="16" width="15.6640625" bestFit="1" customWidth="1"/>
    <col min="17" max="17" width="5.6640625" customWidth="1"/>
  </cols>
  <sheetData>
    <row r="2" spans="1:3">
      <c r="B2"/>
    </row>
    <row r="3" spans="1:3">
      <c r="B3"/>
    </row>
    <row r="4" spans="1:3">
      <c r="A4" s="50" t="s">
        <v>189</v>
      </c>
      <c r="B4" s="36" t="s">
        <v>158</v>
      </c>
    </row>
    <row r="6" spans="1:3">
      <c r="A6" s="50" t="s">
        <v>195</v>
      </c>
      <c r="B6" s="55" t="s">
        <v>196</v>
      </c>
      <c r="C6" s="55" t="s">
        <v>197</v>
      </c>
    </row>
    <row r="7" spans="1:3">
      <c r="A7" s="51" t="s">
        <v>174</v>
      </c>
      <c r="B7" s="56">
        <v>9.5500000000000002E-2</v>
      </c>
      <c r="C7" s="56">
        <v>0.36080000000000001</v>
      </c>
    </row>
    <row r="8" spans="1:3">
      <c r="A8" s="52" t="s">
        <v>147</v>
      </c>
      <c r="B8" s="56">
        <v>9.5500000000000002E-2</v>
      </c>
      <c r="C8" s="56">
        <v>0.28699999999999998</v>
      </c>
    </row>
    <row r="9" spans="1:3">
      <c r="A9" s="53" t="s">
        <v>198</v>
      </c>
      <c r="B9" s="56">
        <v>9.5500000000000002E-2</v>
      </c>
      <c r="C9" s="56">
        <v>0.28699999999999998</v>
      </c>
    </row>
    <row r="10" spans="1:3">
      <c r="A10" s="54" t="s">
        <v>190</v>
      </c>
      <c r="B10" s="56">
        <v>0.23</v>
      </c>
      <c r="C10" s="56">
        <v>0.23</v>
      </c>
    </row>
    <row r="11" spans="1:3">
      <c r="A11" s="54" t="s">
        <v>191</v>
      </c>
      <c r="B11" s="56">
        <v>9.5500000000000002E-2</v>
      </c>
      <c r="C11" s="56">
        <v>9.5500000000000002E-2</v>
      </c>
    </row>
    <row r="12" spans="1:3">
      <c r="A12" s="54" t="s">
        <v>193</v>
      </c>
      <c r="B12" s="56">
        <v>0.28699999999999998</v>
      </c>
      <c r="C12" s="56">
        <v>0.28699999999999998</v>
      </c>
    </row>
    <row r="13" spans="1:3">
      <c r="A13" s="52" t="s">
        <v>149</v>
      </c>
      <c r="B13" s="56">
        <v>0.27179999999999999</v>
      </c>
      <c r="C13" s="56">
        <v>0.36080000000000001</v>
      </c>
    </row>
    <row r="14" spans="1:3">
      <c r="A14" s="53" t="s">
        <v>198</v>
      </c>
      <c r="B14" s="56">
        <v>0.27179999999999999</v>
      </c>
      <c r="C14" s="56">
        <v>0.36080000000000001</v>
      </c>
    </row>
    <row r="15" spans="1:3">
      <c r="A15" s="54" t="s">
        <v>156</v>
      </c>
      <c r="B15" s="56">
        <v>0.27179999999999999</v>
      </c>
      <c r="C15" s="56">
        <v>0.36080000000000001</v>
      </c>
    </row>
    <row r="16" spans="1:3">
      <c r="A16" s="51" t="s">
        <v>177</v>
      </c>
      <c r="B16" s="56">
        <v>0.25159999999999999</v>
      </c>
      <c r="C16" s="56">
        <v>0.316</v>
      </c>
    </row>
    <row r="17" spans="1:3">
      <c r="A17" s="52" t="s">
        <v>147</v>
      </c>
      <c r="B17" s="56">
        <v>0.25159999999999999</v>
      </c>
      <c r="C17" s="56">
        <v>0.316</v>
      </c>
    </row>
    <row r="18" spans="1:3">
      <c r="A18" s="53" t="s">
        <v>198</v>
      </c>
      <c r="B18" s="56">
        <v>0.25159999999999999</v>
      </c>
      <c r="C18" s="56">
        <v>0.316</v>
      </c>
    </row>
    <row r="19" spans="1:3">
      <c r="A19" s="54" t="s">
        <v>192</v>
      </c>
      <c r="B19" s="56">
        <v>0.25159999999999999</v>
      </c>
      <c r="C19" s="56">
        <v>0.316</v>
      </c>
    </row>
    <row r="20" spans="1:3">
      <c r="A20" s="51" t="s">
        <v>179</v>
      </c>
      <c r="B20" s="56">
        <v>5.8700000000000002E-2</v>
      </c>
      <c r="C20" s="56">
        <v>0.40189999999999998</v>
      </c>
    </row>
    <row r="21" spans="1:3">
      <c r="A21" s="52" t="s">
        <v>147</v>
      </c>
      <c r="B21" s="56">
        <v>5.8700000000000002E-2</v>
      </c>
      <c r="C21" s="56">
        <v>0.125</v>
      </c>
    </row>
    <row r="22" spans="1:3">
      <c r="A22" s="53" t="s">
        <v>198</v>
      </c>
      <c r="B22" s="56">
        <v>5.8700000000000002E-2</v>
      </c>
      <c r="C22" s="56">
        <v>0.125</v>
      </c>
    </row>
    <row r="23" spans="1:3">
      <c r="A23" s="54" t="s">
        <v>191</v>
      </c>
      <c r="B23" s="56">
        <v>8.2199999999999995E-2</v>
      </c>
      <c r="C23" s="56">
        <v>8.2199999999999995E-2</v>
      </c>
    </row>
    <row r="24" spans="1:3">
      <c r="A24" s="54" t="s">
        <v>192</v>
      </c>
      <c r="B24" s="56">
        <v>5.8700000000000002E-2</v>
      </c>
      <c r="C24" s="56">
        <v>0.1152</v>
      </c>
    </row>
    <row r="25" spans="1:3">
      <c r="A25" s="54" t="s">
        <v>193</v>
      </c>
      <c r="B25" s="56">
        <v>0.125</v>
      </c>
      <c r="C25" s="56">
        <v>0.125</v>
      </c>
    </row>
    <row r="26" spans="1:3">
      <c r="A26" s="52" t="s">
        <v>149</v>
      </c>
      <c r="B26" s="56">
        <v>0.35730000000000001</v>
      </c>
      <c r="C26" s="56">
        <v>0.40189999999999998</v>
      </c>
    </row>
    <row r="27" spans="1:3">
      <c r="A27" s="53" t="s">
        <v>198</v>
      </c>
      <c r="B27" s="56">
        <v>0.35730000000000001</v>
      </c>
      <c r="C27" s="56">
        <v>0.40189999999999998</v>
      </c>
    </row>
    <row r="28" spans="1:3">
      <c r="A28" s="54" t="s">
        <v>156</v>
      </c>
      <c r="B28" s="56">
        <v>0.35730000000000001</v>
      </c>
      <c r="C28" s="56">
        <v>0.40189999999999998</v>
      </c>
    </row>
    <row r="29" spans="1:3">
      <c r="A29" s="51" t="s">
        <v>194</v>
      </c>
      <c r="B29" s="56">
        <v>5.8700000000000002E-2</v>
      </c>
      <c r="C29" s="56">
        <v>0.40189999999999998</v>
      </c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(2)lz82x40NdLKno6BepNwGuISpAOHKGOyQkOt1mzLA6LiVDronRcpL3HowyBG3EsRa9nQoCcjJ
BWEUN7rze+6P/M+q4jgJ8o5wYangXunBZ/rMKErqtkHMt0bY7ySFSO+9T3UD8sGxfjEZP7AI
YXRixIiDLEAXAWVt/4HdMS3dz5/1zYMCgu1bMZOa9zM0TOmOzPLuNggw2bSDVcEFJ+i8zpob
miLzMTzXRj7ggl09Oy</vt:lpwstr>
  </property>
  <property fmtid="{D5CDD505-2E9C-101B-9397-08002B2CF9AE}" pid="3" name="_2015_ms_pID_7253431">
    <vt:lpwstr>UwDv90fXdPFg0vSGuZo5OAdSfUxXOUWEL2Yz3SGG92uGZ4tiEgnB4o
CIHgByEXHBMllOJ9N1cjrRwbUN0BEw1Gr4P9jwXAvvtUDhaMOshEmXyctqMvr1h00FcX+IAz
tAh8vtowzypm2ekf/L58mNdipmReR/Db0SdN8uxbJ7ZnmfjnluZMRvKoacofmoSqdY4sRY5l
GQHLAI+jRL4nKwOz</vt:lpwstr>
  </property>
</Properties>
</file>