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hatt2\OneDrive - Intel Corporation\Documents\work\3gpp\RAN1\Contribution reviews\RAN1_103E_contribution_review\RedCap_emailD_R1-103e\"/>
    </mc:Choice>
  </mc:AlternateContent>
  <xr:revisionPtr revIDLastSave="269" documentId="13_ncr:1_{1A795F6D-8C99-419C-9D83-112AAA5A476A}" xr6:coauthVersionLast="45" xr6:coauthVersionMax="45" xr10:uidLastSave="{B9C525F9-5353-4CB1-8104-AD0A16ABF84F}"/>
  <bookViews>
    <workbookView xWindow="-120" yWindow="-120" windowWidth="38640" windowHeight="21240" xr2:uid="{00000000-000D-0000-FFFF-FFFF00000000}"/>
  </bookViews>
  <sheets>
    <sheet name="FR1 FDD" sheetId="5" r:id="rId1"/>
    <sheet name="FR1 TDD" sheetId="6" r:id="rId2"/>
    <sheet name="FR2 TDD" sheetId="4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66" i="4" l="1"/>
  <c r="M306" i="4"/>
  <c r="M265" i="4"/>
  <c r="M305" i="4"/>
  <c r="M264" i="4"/>
  <c r="M304" i="4"/>
  <c r="M263" i="4"/>
  <c r="M303" i="4"/>
  <c r="M262" i="4"/>
  <c r="M302" i="4"/>
  <c r="M261" i="4"/>
  <c r="M301" i="4"/>
  <c r="M260" i="4"/>
  <c r="M300" i="4"/>
  <c r="M259" i="4"/>
  <c r="M299" i="4"/>
  <c r="M258" i="4"/>
  <c r="M298" i="4"/>
  <c r="M257" i="4"/>
  <c r="M297" i="4"/>
  <c r="M254" i="4"/>
  <c r="M294" i="4"/>
  <c r="M253" i="4"/>
  <c r="M293" i="4"/>
  <c r="M252" i="4"/>
  <c r="M292" i="4"/>
  <c r="M251" i="4"/>
  <c r="M291" i="4"/>
  <c r="M286" i="4"/>
  <c r="M285" i="4"/>
  <c r="M284" i="4"/>
  <c r="M283" i="4"/>
  <c r="M282" i="4"/>
  <c r="M281" i="4"/>
  <c r="M280" i="4"/>
  <c r="M279" i="4"/>
  <c r="M278" i="4"/>
  <c r="M277" i="4"/>
  <c r="M274" i="4"/>
  <c r="M273" i="4"/>
  <c r="M272" i="4"/>
  <c r="M271" i="4"/>
  <c r="M166" i="4"/>
  <c r="M186" i="4"/>
  <c r="M206" i="4"/>
  <c r="M246" i="4"/>
  <c r="M165" i="4"/>
  <c r="M185" i="4"/>
  <c r="M205" i="4"/>
  <c r="M245" i="4"/>
  <c r="M164" i="4"/>
  <c r="M184" i="4"/>
  <c r="M204" i="4"/>
  <c r="M244" i="4"/>
  <c r="M163" i="4"/>
  <c r="M183" i="4"/>
  <c r="M203" i="4"/>
  <c r="M243" i="4"/>
  <c r="M162" i="4"/>
  <c r="M182" i="4"/>
  <c r="M202" i="4"/>
  <c r="M242" i="4"/>
  <c r="M161" i="4"/>
  <c r="M181" i="4"/>
  <c r="M201" i="4"/>
  <c r="M241" i="4"/>
  <c r="M160" i="4"/>
  <c r="M180" i="4"/>
  <c r="M200" i="4"/>
  <c r="M240" i="4"/>
  <c r="M159" i="4"/>
  <c r="M179" i="4"/>
  <c r="M199" i="4"/>
  <c r="M239" i="4"/>
  <c r="M158" i="4"/>
  <c r="M178" i="4"/>
  <c r="M198" i="4"/>
  <c r="M238" i="4"/>
  <c r="M157" i="4"/>
  <c r="M177" i="4"/>
  <c r="M197" i="4"/>
  <c r="M237" i="4"/>
  <c r="M154" i="4"/>
  <c r="M174" i="4"/>
  <c r="M194" i="4"/>
  <c r="M234" i="4"/>
  <c r="M153" i="4"/>
  <c r="M173" i="4"/>
  <c r="M193" i="4"/>
  <c r="M233" i="4"/>
  <c r="M152" i="4"/>
  <c r="M172" i="4"/>
  <c r="M192" i="4"/>
  <c r="M232" i="4"/>
  <c r="M151" i="4"/>
  <c r="M171" i="4"/>
  <c r="M191" i="4"/>
  <c r="M231" i="4"/>
  <c r="M226" i="4"/>
  <c r="M225" i="4"/>
  <c r="M224" i="4"/>
  <c r="M223" i="4"/>
  <c r="M222" i="4"/>
  <c r="M221" i="4"/>
  <c r="M220" i="4"/>
  <c r="M219" i="4"/>
  <c r="M218" i="4"/>
  <c r="M217" i="4"/>
  <c r="M214" i="4"/>
  <c r="M213" i="4"/>
  <c r="M212" i="4"/>
  <c r="M211" i="4"/>
  <c r="Q197" i="6"/>
  <c r="Q292" i="6"/>
  <c r="Q311" i="6"/>
  <c r="Q349" i="6"/>
  <c r="Q196" i="6"/>
  <c r="Q291" i="6"/>
  <c r="Q310" i="6"/>
  <c r="Q348" i="6"/>
  <c r="Q195" i="6"/>
  <c r="Q290" i="6"/>
  <c r="Q309" i="6"/>
  <c r="Q347" i="6"/>
  <c r="Q194" i="6"/>
  <c r="Q289" i="6"/>
  <c r="Q308" i="6"/>
  <c r="Q346" i="6"/>
  <c r="Q193" i="6"/>
  <c r="Q288" i="6"/>
  <c r="Q307" i="6"/>
  <c r="Q345" i="6"/>
  <c r="Q192" i="6"/>
  <c r="Q287" i="6"/>
  <c r="Q306" i="6"/>
  <c r="Q344" i="6"/>
  <c r="Q191" i="6"/>
  <c r="Q286" i="6"/>
  <c r="Q305" i="6"/>
  <c r="Q343" i="6"/>
  <c r="Q190" i="6"/>
  <c r="Q285" i="6"/>
  <c r="Q304" i="6"/>
  <c r="Q342" i="6"/>
  <c r="Q189" i="6"/>
  <c r="Q284" i="6"/>
  <c r="Q303" i="6"/>
  <c r="Q341" i="6"/>
  <c r="Q188" i="6"/>
  <c r="Q283" i="6"/>
  <c r="Q302" i="6"/>
  <c r="Q340" i="6"/>
  <c r="Q186" i="6"/>
  <c r="Q281" i="6"/>
  <c r="Q300" i="6"/>
  <c r="Q338" i="6"/>
  <c r="Q185" i="6"/>
  <c r="Q280" i="6"/>
  <c r="Q299" i="6"/>
  <c r="Q337" i="6"/>
  <c r="Q184" i="6"/>
  <c r="Q279" i="6"/>
  <c r="Q298" i="6"/>
  <c r="Q336" i="6"/>
  <c r="Q183" i="6"/>
  <c r="Q278" i="6"/>
  <c r="Q297" i="6"/>
  <c r="Q335" i="6"/>
  <c r="Q330" i="6"/>
  <c r="Q329" i="6"/>
  <c r="Q328" i="6"/>
  <c r="Q327" i="6"/>
  <c r="Q326" i="6"/>
  <c r="Q325" i="6"/>
  <c r="Q324" i="6"/>
  <c r="Q323" i="6"/>
  <c r="Q322" i="6"/>
  <c r="Q321" i="6"/>
  <c r="Q319" i="6"/>
  <c r="Q318" i="6"/>
  <c r="Q317" i="6"/>
  <c r="Q316" i="6"/>
  <c r="Q178" i="6"/>
  <c r="Q216" i="6"/>
  <c r="Q235" i="6"/>
  <c r="Q273" i="6"/>
  <c r="Q177" i="6"/>
  <c r="Q215" i="6"/>
  <c r="Q234" i="6"/>
  <c r="Q272" i="6"/>
  <c r="Q176" i="6"/>
  <c r="Q214" i="6"/>
  <c r="Q233" i="6"/>
  <c r="Q271" i="6"/>
  <c r="Q175" i="6"/>
  <c r="Q213" i="6"/>
  <c r="Q232" i="6"/>
  <c r="Q270" i="6"/>
  <c r="Q174" i="6"/>
  <c r="Q212" i="6"/>
  <c r="Q231" i="6"/>
  <c r="Q269" i="6"/>
  <c r="Q173" i="6"/>
  <c r="Q211" i="6"/>
  <c r="Q230" i="6"/>
  <c r="Q268" i="6"/>
  <c r="Q172" i="6"/>
  <c r="Q210" i="6"/>
  <c r="Q229" i="6"/>
  <c r="Q267" i="6"/>
  <c r="Q171" i="6"/>
  <c r="Q209" i="6"/>
  <c r="Q228" i="6"/>
  <c r="Q266" i="6"/>
  <c r="Q170" i="6"/>
  <c r="Q208" i="6"/>
  <c r="Q227" i="6"/>
  <c r="Q265" i="6"/>
  <c r="Q169" i="6"/>
  <c r="Q207" i="6"/>
  <c r="Q226" i="6"/>
  <c r="Q264" i="6"/>
  <c r="Q262" i="6"/>
  <c r="Q261" i="6"/>
  <c r="Q260" i="6"/>
  <c r="Q259" i="6"/>
  <c r="Q254" i="6"/>
  <c r="Q253" i="6"/>
  <c r="Q252" i="6"/>
  <c r="Q251" i="6"/>
  <c r="Q250" i="6"/>
  <c r="Q249" i="6"/>
  <c r="Q248" i="6"/>
  <c r="Q247" i="6"/>
  <c r="Q246" i="6"/>
  <c r="Q245" i="6"/>
  <c r="Q243" i="6"/>
  <c r="Q242" i="6"/>
  <c r="Q241" i="6"/>
  <c r="Q240" i="6"/>
  <c r="Q224" i="6"/>
  <c r="Q223" i="6"/>
  <c r="Q222" i="6"/>
  <c r="Q221" i="6"/>
  <c r="Q205" i="6"/>
  <c r="Q204" i="6"/>
  <c r="Q203" i="6"/>
  <c r="Q202" i="6"/>
  <c r="Q167" i="6"/>
  <c r="Q166" i="6"/>
  <c r="Q165" i="6"/>
  <c r="Q164" i="6"/>
  <c r="R330" i="5"/>
  <c r="R329" i="5"/>
  <c r="R328" i="5"/>
  <c r="R327" i="5"/>
  <c r="R326" i="5"/>
  <c r="R325" i="5"/>
  <c r="R324" i="5"/>
  <c r="R323" i="5"/>
  <c r="R322" i="5"/>
  <c r="R321" i="5"/>
  <c r="R319" i="5"/>
  <c r="R318" i="5"/>
  <c r="R317" i="5"/>
  <c r="R316" i="5"/>
  <c r="R311" i="5"/>
  <c r="R310" i="5"/>
  <c r="R309" i="5"/>
  <c r="R308" i="5"/>
  <c r="R307" i="5"/>
  <c r="R306" i="5"/>
  <c r="R305" i="5"/>
  <c r="R304" i="5"/>
  <c r="R303" i="5"/>
  <c r="R302" i="5"/>
  <c r="R300" i="5"/>
  <c r="R299" i="5"/>
  <c r="R298" i="5"/>
  <c r="R297" i="5"/>
  <c r="R178" i="5"/>
  <c r="R197" i="5"/>
  <c r="R235" i="5"/>
  <c r="R273" i="5"/>
  <c r="R292" i="5"/>
  <c r="R177" i="5"/>
  <c r="R196" i="5"/>
  <c r="R234" i="5"/>
  <c r="R272" i="5"/>
  <c r="R291" i="5"/>
  <c r="R176" i="5"/>
  <c r="R195" i="5"/>
  <c r="R233" i="5"/>
  <c r="R271" i="5"/>
  <c r="R290" i="5"/>
  <c r="R175" i="5"/>
  <c r="R194" i="5"/>
  <c r="R232" i="5"/>
  <c r="R270" i="5"/>
  <c r="R289" i="5"/>
  <c r="R174" i="5"/>
  <c r="R193" i="5"/>
  <c r="R231" i="5"/>
  <c r="R269" i="5"/>
  <c r="R288" i="5"/>
  <c r="R173" i="5"/>
  <c r="R192" i="5"/>
  <c r="R230" i="5"/>
  <c r="R268" i="5"/>
  <c r="R287" i="5"/>
  <c r="R172" i="5"/>
  <c r="R191" i="5"/>
  <c r="R229" i="5"/>
  <c r="R267" i="5"/>
  <c r="R286" i="5"/>
  <c r="R171" i="5"/>
  <c r="R190" i="5"/>
  <c r="R228" i="5"/>
  <c r="R266" i="5"/>
  <c r="R285" i="5"/>
  <c r="R170" i="5"/>
  <c r="R189" i="5"/>
  <c r="R227" i="5"/>
  <c r="R265" i="5"/>
  <c r="R284" i="5"/>
  <c r="R169" i="5"/>
  <c r="R188" i="5"/>
  <c r="R226" i="5"/>
  <c r="R264" i="5"/>
  <c r="R283" i="5"/>
  <c r="R281" i="5"/>
  <c r="R280" i="5"/>
  <c r="R279" i="5"/>
  <c r="R278" i="5"/>
  <c r="R262" i="5"/>
  <c r="R261" i="5"/>
  <c r="R260" i="5"/>
  <c r="R259" i="5"/>
  <c r="R254" i="5"/>
  <c r="R253" i="5"/>
  <c r="R252" i="5"/>
  <c r="R251" i="5"/>
  <c r="R250" i="5"/>
  <c r="R249" i="5"/>
  <c r="R248" i="5"/>
  <c r="R247" i="5"/>
  <c r="R246" i="5"/>
  <c r="R245" i="5"/>
  <c r="R243" i="5"/>
  <c r="R242" i="5"/>
  <c r="R241" i="5"/>
  <c r="R240" i="5"/>
  <c r="R186" i="5"/>
  <c r="R224" i="5"/>
  <c r="R185" i="5"/>
  <c r="R223" i="5"/>
  <c r="R184" i="5"/>
  <c r="R222" i="5"/>
  <c r="R183" i="5"/>
  <c r="R221" i="5"/>
  <c r="R167" i="5"/>
  <c r="R166" i="5"/>
  <c r="R165" i="5"/>
  <c r="R164" i="5"/>
  <c r="O350" i="6"/>
  <c r="O339" i="6"/>
  <c r="O351" i="6"/>
  <c r="O331" i="6"/>
  <c r="O320" i="6"/>
  <c r="O332" i="6"/>
  <c r="O312" i="6"/>
  <c r="O301" i="6"/>
  <c r="O313" i="6"/>
  <c r="O282" i="6"/>
  <c r="O293" i="6"/>
  <c r="O294" i="6"/>
  <c r="O274" i="6"/>
  <c r="O263" i="6"/>
  <c r="O275" i="6"/>
  <c r="O255" i="6"/>
  <c r="O244" i="6"/>
  <c r="O256" i="6"/>
  <c r="O236" i="6"/>
  <c r="O225" i="6"/>
  <c r="O237" i="6"/>
  <c r="O206" i="6"/>
  <c r="O217" i="6"/>
  <c r="O218" i="6"/>
  <c r="O198" i="6"/>
  <c r="O187" i="6"/>
  <c r="O199" i="6"/>
  <c r="O179" i="6"/>
  <c r="O168" i="6"/>
  <c r="O180" i="6"/>
  <c r="O159" i="6"/>
  <c r="O148" i="6"/>
  <c r="O160" i="6"/>
  <c r="O140" i="6"/>
  <c r="O139" i="6"/>
  <c r="O128" i="6"/>
  <c r="O119" i="6"/>
  <c r="O120" i="6"/>
  <c r="O108" i="6"/>
  <c r="O99" i="6"/>
  <c r="O88" i="6"/>
  <c r="O100" i="6"/>
  <c r="O79" i="6"/>
  <c r="O68" i="6"/>
  <c r="O80" i="6"/>
  <c r="O48" i="6"/>
  <c r="O59" i="6"/>
  <c r="O60" i="6"/>
  <c r="O39" i="6"/>
  <c r="O40" i="6"/>
  <c r="O28" i="6"/>
  <c r="O19" i="6"/>
  <c r="O8" i="6"/>
  <c r="O20" i="6"/>
  <c r="P331" i="5"/>
  <c r="P320" i="5"/>
  <c r="P332" i="5"/>
  <c r="P301" i="5"/>
  <c r="P312" i="5"/>
  <c r="P313" i="5"/>
  <c r="P293" i="5"/>
  <c r="P282" i="5"/>
  <c r="P294" i="5"/>
  <c r="P274" i="5"/>
  <c r="P263" i="5"/>
  <c r="P275" i="5"/>
  <c r="P255" i="5"/>
  <c r="P244" i="5"/>
  <c r="P256" i="5"/>
  <c r="P225" i="5"/>
  <c r="P236" i="5"/>
  <c r="P237" i="5"/>
  <c r="P217" i="5"/>
  <c r="P206" i="5"/>
  <c r="P218" i="5"/>
  <c r="P198" i="5"/>
  <c r="P187" i="5"/>
  <c r="P199" i="5"/>
  <c r="P179" i="5"/>
  <c r="P168" i="5"/>
  <c r="P180" i="5"/>
  <c r="P160" i="5"/>
  <c r="P159" i="5"/>
  <c r="P148" i="5"/>
  <c r="P139" i="5"/>
  <c r="P128" i="5"/>
  <c r="P140" i="5"/>
  <c r="P119" i="5"/>
  <c r="P108" i="5"/>
  <c r="P120" i="5"/>
  <c r="P99" i="5"/>
  <c r="P88" i="5"/>
  <c r="P100" i="5"/>
  <c r="P80" i="5"/>
  <c r="P79" i="5"/>
  <c r="P68" i="5"/>
  <c r="P59" i="5"/>
  <c r="P48" i="5"/>
  <c r="P60" i="5"/>
  <c r="P39" i="5"/>
  <c r="P28" i="5"/>
  <c r="P40" i="5"/>
  <c r="P19" i="5"/>
  <c r="P8" i="5"/>
  <c r="P20" i="5"/>
  <c r="D274" i="4"/>
  <c r="D273" i="4"/>
  <c r="D272" i="4"/>
  <c r="D271" i="4"/>
  <c r="D286" i="4"/>
  <c r="D285" i="4"/>
  <c r="D284" i="4"/>
  <c r="D283" i="4"/>
  <c r="D282" i="4"/>
  <c r="D281" i="4"/>
  <c r="D280" i="4"/>
  <c r="D279" i="4"/>
  <c r="D278" i="4"/>
  <c r="D277" i="4"/>
  <c r="D254" i="4"/>
  <c r="D294" i="4"/>
  <c r="D253" i="4"/>
  <c r="D293" i="4"/>
  <c r="D252" i="4"/>
  <c r="D292" i="4"/>
  <c r="D251" i="4"/>
  <c r="D291" i="4"/>
  <c r="D266" i="4"/>
  <c r="D306" i="4"/>
  <c r="D265" i="4"/>
  <c r="D305" i="4"/>
  <c r="D264" i="4"/>
  <c r="D304" i="4"/>
  <c r="D263" i="4"/>
  <c r="D303" i="4"/>
  <c r="D262" i="4"/>
  <c r="D302" i="4"/>
  <c r="D261" i="4"/>
  <c r="D301" i="4"/>
  <c r="D260" i="4"/>
  <c r="D300" i="4"/>
  <c r="D259" i="4"/>
  <c r="D299" i="4"/>
  <c r="D258" i="4"/>
  <c r="D298" i="4"/>
  <c r="D257" i="4"/>
  <c r="D297" i="4"/>
  <c r="D154" i="4"/>
  <c r="D174" i="4"/>
  <c r="D194" i="4"/>
  <c r="D234" i="4"/>
  <c r="D151" i="4"/>
  <c r="D171" i="4"/>
  <c r="D191" i="4"/>
  <c r="D231" i="4"/>
  <c r="D166" i="4"/>
  <c r="D186" i="4"/>
  <c r="D226" i="4"/>
  <c r="D163" i="4"/>
  <c r="D183" i="4"/>
  <c r="D203" i="4"/>
  <c r="D243" i="4"/>
  <c r="D162" i="4"/>
  <c r="D182" i="4"/>
  <c r="D202" i="4"/>
  <c r="D242" i="4"/>
  <c r="D159" i="4"/>
  <c r="D179" i="4"/>
  <c r="D199" i="4"/>
  <c r="D239" i="4"/>
  <c r="D158" i="4"/>
  <c r="D178" i="4"/>
  <c r="D218" i="4"/>
  <c r="D153" i="4"/>
  <c r="D173" i="4"/>
  <c r="D152" i="4"/>
  <c r="D172" i="4"/>
  <c r="D165" i="4"/>
  <c r="D185" i="4"/>
  <c r="D164" i="4"/>
  <c r="D184" i="4"/>
  <c r="D161" i="4"/>
  <c r="D181" i="4"/>
  <c r="D160" i="4"/>
  <c r="D180" i="4"/>
  <c r="D157" i="4"/>
  <c r="D177" i="4"/>
  <c r="D196" i="6"/>
  <c r="D291" i="6"/>
  <c r="D329" i="6"/>
  <c r="D192" i="6"/>
  <c r="D287" i="6"/>
  <c r="D306" i="6"/>
  <c r="D344" i="6"/>
  <c r="D188" i="6"/>
  <c r="D283" i="6"/>
  <c r="D302" i="6"/>
  <c r="D340" i="6"/>
  <c r="D166" i="6"/>
  <c r="D204" i="6"/>
  <c r="D242" i="6"/>
  <c r="D197" i="6"/>
  <c r="D292" i="6"/>
  <c r="D195" i="6"/>
  <c r="D290" i="6"/>
  <c r="D194" i="6"/>
  <c r="D289" i="6"/>
  <c r="D193" i="6"/>
  <c r="D288" i="6"/>
  <c r="D191" i="6"/>
  <c r="D286" i="6"/>
  <c r="D190" i="6"/>
  <c r="D285" i="6"/>
  <c r="D189" i="6"/>
  <c r="D284" i="6"/>
  <c r="D186" i="6"/>
  <c r="D281" i="6"/>
  <c r="D185" i="6"/>
  <c r="D280" i="6"/>
  <c r="D184" i="6"/>
  <c r="D279" i="6"/>
  <c r="D183" i="6"/>
  <c r="D278" i="6"/>
  <c r="D178" i="6"/>
  <c r="D216" i="6"/>
  <c r="D177" i="6"/>
  <c r="D215" i="6"/>
  <c r="D176" i="6"/>
  <c r="D214" i="6"/>
  <c r="D175" i="6"/>
  <c r="D213" i="6"/>
  <c r="D174" i="6"/>
  <c r="D212" i="6"/>
  <c r="D173" i="6"/>
  <c r="D211" i="6"/>
  <c r="D172" i="6"/>
  <c r="D210" i="6"/>
  <c r="D171" i="6"/>
  <c r="D209" i="6"/>
  <c r="D170" i="6"/>
  <c r="D208" i="6"/>
  <c r="D169" i="6"/>
  <c r="D207" i="6"/>
  <c r="D167" i="6"/>
  <c r="D205" i="6"/>
  <c r="D165" i="6"/>
  <c r="D203" i="6"/>
  <c r="D164" i="6"/>
  <c r="D202" i="6"/>
  <c r="D330" i="5"/>
  <c r="D329" i="5"/>
  <c r="D328" i="5"/>
  <c r="D327" i="5"/>
  <c r="D326" i="5"/>
  <c r="D325" i="5"/>
  <c r="D324" i="5"/>
  <c r="D323" i="5"/>
  <c r="D322" i="5"/>
  <c r="D321" i="5"/>
  <c r="D319" i="5"/>
  <c r="D318" i="5"/>
  <c r="D317" i="5"/>
  <c r="D316" i="5"/>
  <c r="D311" i="5"/>
  <c r="D310" i="5"/>
  <c r="D309" i="5"/>
  <c r="D308" i="5"/>
  <c r="D307" i="5"/>
  <c r="D306" i="5"/>
  <c r="D305" i="5"/>
  <c r="D304" i="5"/>
  <c r="D303" i="5"/>
  <c r="D302" i="5"/>
  <c r="D300" i="5"/>
  <c r="D299" i="5"/>
  <c r="D298" i="5"/>
  <c r="D297" i="5"/>
  <c r="D178" i="5"/>
  <c r="D197" i="5"/>
  <c r="D254" i="5"/>
  <c r="D177" i="5"/>
  <c r="D196" i="5"/>
  <c r="D253" i="5"/>
  <c r="D174" i="5"/>
  <c r="D193" i="5"/>
  <c r="D250" i="5"/>
  <c r="D173" i="5"/>
  <c r="D192" i="5"/>
  <c r="D249" i="5"/>
  <c r="D170" i="5"/>
  <c r="D189" i="5"/>
  <c r="D246" i="5"/>
  <c r="D169" i="5"/>
  <c r="D188" i="5"/>
  <c r="D226" i="5"/>
  <c r="D264" i="5"/>
  <c r="D283" i="5"/>
  <c r="D165" i="5"/>
  <c r="D184" i="5"/>
  <c r="D241" i="5"/>
  <c r="D164" i="5"/>
  <c r="D183" i="5"/>
  <c r="D240" i="5"/>
  <c r="D176" i="5"/>
  <c r="D195" i="5"/>
  <c r="D175" i="5"/>
  <c r="D194" i="5"/>
  <c r="D172" i="5"/>
  <c r="D191" i="5"/>
  <c r="D171" i="5"/>
  <c r="D190" i="5"/>
  <c r="D167" i="5"/>
  <c r="D186" i="5"/>
  <c r="D166" i="5"/>
  <c r="D185" i="5"/>
  <c r="D242" i="5"/>
  <c r="D223" i="5"/>
  <c r="D261" i="5"/>
  <c r="D280" i="5"/>
  <c r="D204" i="5"/>
  <c r="D232" i="5"/>
  <c r="D270" i="5"/>
  <c r="D289" i="5"/>
  <c r="D251" i="5"/>
  <c r="D213" i="5"/>
  <c r="D233" i="5"/>
  <c r="D271" i="5"/>
  <c r="D290" i="5"/>
  <c r="D252" i="5"/>
  <c r="D214" i="5"/>
  <c r="D224" i="5"/>
  <c r="D262" i="5"/>
  <c r="D281" i="5"/>
  <c r="D243" i="5"/>
  <c r="D205" i="5"/>
  <c r="D209" i="5"/>
  <c r="D228" i="5"/>
  <c r="D266" i="5"/>
  <c r="D285" i="5"/>
  <c r="D247" i="5"/>
  <c r="D229" i="5"/>
  <c r="D267" i="5"/>
  <c r="D286" i="5"/>
  <c r="D248" i="5"/>
  <c r="D210" i="5"/>
  <c r="D230" i="5"/>
  <c r="D268" i="5"/>
  <c r="D287" i="5"/>
  <c r="D221" i="5"/>
  <c r="D259" i="5"/>
  <c r="D278" i="5"/>
  <c r="D234" i="5"/>
  <c r="D272" i="5"/>
  <c r="D291" i="5"/>
  <c r="D222" i="5"/>
  <c r="D260" i="5"/>
  <c r="D279" i="5"/>
  <c r="D227" i="5"/>
  <c r="D265" i="5"/>
  <c r="D284" i="5"/>
  <c r="D235" i="5"/>
  <c r="D273" i="5"/>
  <c r="D292" i="5"/>
  <c r="D202" i="5"/>
  <c r="D207" i="5"/>
  <c r="D211" i="5"/>
  <c r="D215" i="5"/>
  <c r="D245" i="5"/>
  <c r="D231" i="5"/>
  <c r="D269" i="5"/>
  <c r="D288" i="5"/>
  <c r="D203" i="5"/>
  <c r="D208" i="5"/>
  <c r="D212" i="5"/>
  <c r="D216" i="5"/>
  <c r="D230" i="6"/>
  <c r="D268" i="6"/>
  <c r="D249" i="6"/>
  <c r="D241" i="6"/>
  <c r="D222" i="6"/>
  <c r="D260" i="6"/>
  <c r="D227" i="6"/>
  <c r="D265" i="6"/>
  <c r="D246" i="6"/>
  <c r="D231" i="6"/>
  <c r="D269" i="6"/>
  <c r="D250" i="6"/>
  <c r="D235" i="6"/>
  <c r="D273" i="6"/>
  <c r="D254" i="6"/>
  <c r="D300" i="6"/>
  <c r="D338" i="6"/>
  <c r="D319" i="6"/>
  <c r="D324" i="6"/>
  <c r="D305" i="6"/>
  <c r="D343" i="6"/>
  <c r="D328" i="6"/>
  <c r="D309" i="6"/>
  <c r="D347" i="6"/>
  <c r="D245" i="6"/>
  <c r="D226" i="6"/>
  <c r="D264" i="6"/>
  <c r="D299" i="6"/>
  <c r="D337" i="6"/>
  <c r="D318" i="6"/>
  <c r="D327" i="6"/>
  <c r="D308" i="6"/>
  <c r="D346" i="6"/>
  <c r="D247" i="6"/>
  <c r="D228" i="6"/>
  <c r="D266" i="6"/>
  <c r="D251" i="6"/>
  <c r="D232" i="6"/>
  <c r="D270" i="6"/>
  <c r="D297" i="6"/>
  <c r="D335" i="6"/>
  <c r="D316" i="6"/>
  <c r="D240" i="6"/>
  <c r="D221" i="6"/>
  <c r="D259" i="6"/>
  <c r="D234" i="6"/>
  <c r="D272" i="6"/>
  <c r="D253" i="6"/>
  <c r="D323" i="6"/>
  <c r="D304" i="6"/>
  <c r="D342" i="6"/>
  <c r="D224" i="6"/>
  <c r="D262" i="6"/>
  <c r="D243" i="6"/>
  <c r="D248" i="6"/>
  <c r="D229" i="6"/>
  <c r="D267" i="6"/>
  <c r="D252" i="6"/>
  <c r="D233" i="6"/>
  <c r="D271" i="6"/>
  <c r="D317" i="6"/>
  <c r="D298" i="6"/>
  <c r="D336" i="6"/>
  <c r="D303" i="6"/>
  <c r="D341" i="6"/>
  <c r="D322" i="6"/>
  <c r="D307" i="6"/>
  <c r="D345" i="6"/>
  <c r="D326" i="6"/>
  <c r="D311" i="6"/>
  <c r="D349" i="6"/>
  <c r="D330" i="6"/>
  <c r="D325" i="6"/>
  <c r="D321" i="6"/>
  <c r="D223" i="6"/>
  <c r="D261" i="6"/>
  <c r="D310" i="6"/>
  <c r="D348" i="6"/>
  <c r="D217" i="4"/>
  <c r="D197" i="4"/>
  <c r="D237" i="4"/>
  <c r="D225" i="4"/>
  <c r="D205" i="4"/>
  <c r="D245" i="4"/>
  <c r="D221" i="4"/>
  <c r="D201" i="4"/>
  <c r="D241" i="4"/>
  <c r="D213" i="4"/>
  <c r="D193" i="4"/>
  <c r="D233" i="4"/>
  <c r="D220" i="4"/>
  <c r="D200" i="4"/>
  <c r="D240" i="4"/>
  <c r="D204" i="4"/>
  <c r="D244" i="4"/>
  <c r="D224" i="4"/>
  <c r="D212" i="4"/>
  <c r="D192" i="4"/>
  <c r="D232" i="4"/>
  <c r="D222" i="4"/>
  <c r="D214" i="4"/>
  <c r="D211" i="4"/>
  <c r="D198" i="4"/>
  <c r="D238" i="4"/>
  <c r="D206" i="4"/>
  <c r="D246" i="4"/>
  <c r="D219" i="4"/>
  <c r="D223" i="4"/>
  <c r="E252" i="4"/>
  <c r="E292" i="4"/>
  <c r="E286" i="4"/>
  <c r="E285" i="4"/>
  <c r="E284" i="4"/>
  <c r="E283" i="4"/>
  <c r="E282" i="4"/>
  <c r="E281" i="4"/>
  <c r="E280" i="4"/>
  <c r="E279" i="4"/>
  <c r="E278" i="4"/>
  <c r="E277" i="4"/>
  <c r="E274" i="4"/>
  <c r="E273" i="4"/>
  <c r="E271" i="4"/>
  <c r="E272" i="4"/>
  <c r="E276" i="4"/>
  <c r="E266" i="4"/>
  <c r="E306" i="4"/>
  <c r="E265" i="4"/>
  <c r="E305" i="4"/>
  <c r="E264" i="4"/>
  <c r="E304" i="4"/>
  <c r="E263" i="4"/>
  <c r="E303" i="4"/>
  <c r="E262" i="4"/>
  <c r="E302" i="4"/>
  <c r="E261" i="4"/>
  <c r="E301" i="4"/>
  <c r="E260" i="4"/>
  <c r="E300" i="4"/>
  <c r="E259" i="4"/>
  <c r="E299" i="4"/>
  <c r="E258" i="4"/>
  <c r="E298" i="4"/>
  <c r="E257" i="4"/>
  <c r="E297" i="4"/>
  <c r="E254" i="4"/>
  <c r="E294" i="4"/>
  <c r="E253" i="4"/>
  <c r="E293" i="4"/>
  <c r="E251" i="4"/>
  <c r="E291" i="4"/>
  <c r="E166" i="4"/>
  <c r="E186" i="4"/>
  <c r="E165" i="4"/>
  <c r="E185" i="4"/>
  <c r="E164" i="4"/>
  <c r="E184" i="4"/>
  <c r="E163" i="4"/>
  <c r="E183" i="4"/>
  <c r="E223" i="4"/>
  <c r="E162" i="4"/>
  <c r="E182" i="4"/>
  <c r="E161" i="4"/>
  <c r="E181" i="4"/>
  <c r="E160" i="4"/>
  <c r="E180" i="4"/>
  <c r="E159" i="4"/>
  <c r="E158" i="4"/>
  <c r="E178" i="4"/>
  <c r="E157" i="4"/>
  <c r="E177" i="4"/>
  <c r="E154" i="4"/>
  <c r="E174" i="4"/>
  <c r="E214" i="4"/>
  <c r="E153" i="4"/>
  <c r="E173" i="4"/>
  <c r="E152" i="4"/>
  <c r="E172" i="4"/>
  <c r="E151" i="4"/>
  <c r="E146" i="4"/>
  <c r="E135" i="4"/>
  <c r="E147" i="4"/>
  <c r="E125" i="4"/>
  <c r="E114" i="4"/>
  <c r="E126" i="4"/>
  <c r="E104" i="4"/>
  <c r="E93" i="4"/>
  <c r="E105" i="4"/>
  <c r="E83" i="4"/>
  <c r="E72" i="4"/>
  <c r="E84" i="4"/>
  <c r="E62" i="4"/>
  <c r="E51" i="4"/>
  <c r="E41" i="4"/>
  <c r="E30" i="4"/>
  <c r="E42" i="4"/>
  <c r="E20" i="4"/>
  <c r="E9" i="4"/>
  <c r="E197" i="6"/>
  <c r="E292" i="6"/>
  <c r="E311" i="6"/>
  <c r="E349" i="6"/>
  <c r="E196" i="6"/>
  <c r="E291" i="6"/>
  <c r="E195" i="6"/>
  <c r="E290" i="6"/>
  <c r="E194" i="6"/>
  <c r="E289" i="6"/>
  <c r="E193" i="6"/>
  <c r="E288" i="6"/>
  <c r="E192" i="6"/>
  <c r="E287" i="6"/>
  <c r="E191" i="6"/>
  <c r="E286" i="6"/>
  <c r="E190" i="6"/>
  <c r="E285" i="6"/>
  <c r="E323" i="6"/>
  <c r="E189" i="6"/>
  <c r="E284" i="6"/>
  <c r="E322" i="6"/>
  <c r="E188" i="6"/>
  <c r="E186" i="6"/>
  <c r="E281" i="6"/>
  <c r="E185" i="6"/>
  <c r="E280" i="6"/>
  <c r="E184" i="6"/>
  <c r="E279" i="6"/>
  <c r="E183" i="6"/>
  <c r="E178" i="6"/>
  <c r="E216" i="6"/>
  <c r="E177" i="6"/>
  <c r="E215" i="6"/>
  <c r="E176" i="6"/>
  <c r="E214" i="6"/>
  <c r="E175" i="6"/>
  <c r="E213" i="6"/>
  <c r="E251" i="6"/>
  <c r="E174" i="6"/>
  <c r="E212" i="6"/>
  <c r="E250" i="6"/>
  <c r="E173" i="6"/>
  <c r="E211" i="6"/>
  <c r="E172" i="6"/>
  <c r="E210" i="6"/>
  <c r="E171" i="6"/>
  <c r="E209" i="6"/>
  <c r="E247" i="6"/>
  <c r="E170" i="6"/>
  <c r="E208" i="6"/>
  <c r="E169" i="6"/>
  <c r="E207" i="6"/>
  <c r="E167" i="6"/>
  <c r="E205" i="6"/>
  <c r="E243" i="6"/>
  <c r="E166" i="6"/>
  <c r="E204" i="6"/>
  <c r="E223" i="6"/>
  <c r="E261" i="6"/>
  <c r="E165" i="6"/>
  <c r="E203" i="6"/>
  <c r="E164" i="6"/>
  <c r="E202" i="6"/>
  <c r="E240" i="6"/>
  <c r="E159" i="6"/>
  <c r="E148" i="6"/>
  <c r="E139" i="6"/>
  <c r="E128" i="6"/>
  <c r="E119" i="6"/>
  <c r="E108" i="6"/>
  <c r="E120" i="6"/>
  <c r="E99" i="6"/>
  <c r="E88" i="6"/>
  <c r="E79" i="6"/>
  <c r="E68" i="6"/>
  <c r="E59" i="6"/>
  <c r="E48" i="6"/>
  <c r="E39" i="6"/>
  <c r="E28" i="6"/>
  <c r="E19" i="6"/>
  <c r="E8" i="6"/>
  <c r="E20" i="6"/>
  <c r="E330" i="5"/>
  <c r="E329" i="5"/>
  <c r="E328" i="5"/>
  <c r="E327" i="5"/>
  <c r="E326" i="5"/>
  <c r="E325" i="5"/>
  <c r="E324" i="5"/>
  <c r="E323" i="5"/>
  <c r="E322" i="5"/>
  <c r="E321" i="5"/>
  <c r="E319" i="5"/>
  <c r="E318" i="5"/>
  <c r="E317" i="5"/>
  <c r="E316" i="5"/>
  <c r="E320" i="5"/>
  <c r="E311" i="5"/>
  <c r="E310" i="5"/>
  <c r="E309" i="5"/>
  <c r="E308" i="5"/>
  <c r="E307" i="5"/>
  <c r="E306" i="5"/>
  <c r="E305" i="5"/>
  <c r="E304" i="5"/>
  <c r="E303" i="5"/>
  <c r="E302" i="5"/>
  <c r="E300" i="5"/>
  <c r="E299" i="5"/>
  <c r="E298" i="5"/>
  <c r="E297" i="5"/>
  <c r="E178" i="5"/>
  <c r="E197" i="5"/>
  <c r="E235" i="5"/>
  <c r="E273" i="5"/>
  <c r="E292" i="5"/>
  <c r="E177" i="5"/>
  <c r="E196" i="5"/>
  <c r="E176" i="5"/>
  <c r="E195" i="5"/>
  <c r="E175" i="5"/>
  <c r="E194" i="5"/>
  <c r="E174" i="5"/>
  <c r="E193" i="5"/>
  <c r="E173" i="5"/>
  <c r="E192" i="5"/>
  <c r="E172" i="5"/>
  <c r="E191" i="5"/>
  <c r="E171" i="5"/>
  <c r="E190" i="5"/>
  <c r="E170" i="5"/>
  <c r="E189" i="5"/>
  <c r="E208" i="5"/>
  <c r="E169" i="5"/>
  <c r="E188" i="5"/>
  <c r="E167" i="5"/>
  <c r="E186" i="5"/>
  <c r="E166" i="5"/>
  <c r="E185" i="5"/>
  <c r="E165" i="5"/>
  <c r="E184" i="5"/>
  <c r="E164" i="5"/>
  <c r="E183" i="5"/>
  <c r="E159" i="5"/>
  <c r="E148" i="5"/>
  <c r="E160" i="5"/>
  <c r="E139" i="5"/>
  <c r="E128" i="5"/>
  <c r="E119" i="5"/>
  <c r="E108" i="5"/>
  <c r="E99" i="5"/>
  <c r="E100" i="5"/>
  <c r="E88" i="5"/>
  <c r="E79" i="5"/>
  <c r="E68" i="5"/>
  <c r="E59" i="5"/>
  <c r="E48" i="5"/>
  <c r="E60" i="5"/>
  <c r="E39" i="5"/>
  <c r="E28" i="5"/>
  <c r="E19" i="5"/>
  <c r="E8" i="5"/>
  <c r="E40" i="5"/>
  <c r="E20" i="5"/>
  <c r="E187" i="6"/>
  <c r="E198" i="6"/>
  <c r="E40" i="6"/>
  <c r="E140" i="6"/>
  <c r="E296" i="4"/>
  <c r="E167" i="4"/>
  <c r="E287" i="4"/>
  <c r="E288" i="4"/>
  <c r="E21" i="4"/>
  <c r="E179" i="4"/>
  <c r="E219" i="4"/>
  <c r="E63" i="4"/>
  <c r="E156" i="4"/>
  <c r="E229" i="6"/>
  <c r="E267" i="6"/>
  <c r="E248" i="6"/>
  <c r="E80" i="6"/>
  <c r="E168" i="6"/>
  <c r="E60" i="6"/>
  <c r="E100" i="6"/>
  <c r="E160" i="6"/>
  <c r="E80" i="5"/>
  <c r="E120" i="5"/>
  <c r="E140" i="5"/>
  <c r="E301" i="5"/>
  <c r="E312" i="5"/>
  <c r="E331" i="5"/>
  <c r="E332" i="5"/>
  <c r="E212" i="4"/>
  <c r="E192" i="4"/>
  <c r="E232" i="4"/>
  <c r="E193" i="4"/>
  <c r="E233" i="4"/>
  <c r="E213" i="4"/>
  <c r="E202" i="4"/>
  <c r="E242" i="4"/>
  <c r="E222" i="4"/>
  <c r="E307" i="4"/>
  <c r="E308" i="4"/>
  <c r="E224" i="4"/>
  <c r="E204" i="4"/>
  <c r="E244" i="4"/>
  <c r="E205" i="4"/>
  <c r="E245" i="4"/>
  <c r="E225" i="4"/>
  <c r="E226" i="4"/>
  <c r="E206" i="4"/>
  <c r="E246" i="4"/>
  <c r="E220" i="4"/>
  <c r="E200" i="4"/>
  <c r="E240" i="4"/>
  <c r="E197" i="4"/>
  <c r="E217" i="4"/>
  <c r="E187" i="4"/>
  <c r="E198" i="4"/>
  <c r="E238" i="4"/>
  <c r="E218" i="4"/>
  <c r="E221" i="4"/>
  <c r="E201" i="4"/>
  <c r="E241" i="4"/>
  <c r="E171" i="4"/>
  <c r="E256" i="4"/>
  <c r="E199" i="4"/>
  <c r="E239" i="4"/>
  <c r="E267" i="4"/>
  <c r="E194" i="4"/>
  <c r="E234" i="4"/>
  <c r="E203" i="4"/>
  <c r="E243" i="4"/>
  <c r="E249" i="6"/>
  <c r="E230" i="6"/>
  <c r="E268" i="6"/>
  <c r="E299" i="6"/>
  <c r="E337" i="6"/>
  <c r="E318" i="6"/>
  <c r="E319" i="6"/>
  <c r="E300" i="6"/>
  <c r="E338" i="6"/>
  <c r="E328" i="6"/>
  <c r="E309" i="6"/>
  <c r="E347" i="6"/>
  <c r="E241" i="6"/>
  <c r="E222" i="6"/>
  <c r="E260" i="6"/>
  <c r="E327" i="6"/>
  <c r="E308" i="6"/>
  <c r="E346" i="6"/>
  <c r="E234" i="6"/>
  <c r="E272" i="6"/>
  <c r="E253" i="6"/>
  <c r="E324" i="6"/>
  <c r="E305" i="6"/>
  <c r="E343" i="6"/>
  <c r="E329" i="6"/>
  <c r="E310" i="6"/>
  <c r="E348" i="6"/>
  <c r="E226" i="6"/>
  <c r="E217" i="6"/>
  <c r="E245" i="6"/>
  <c r="E246" i="6"/>
  <c r="E227" i="6"/>
  <c r="E265" i="6"/>
  <c r="E199" i="6"/>
  <c r="E325" i="6"/>
  <c r="E306" i="6"/>
  <c r="E344" i="6"/>
  <c r="E252" i="6"/>
  <c r="E233" i="6"/>
  <c r="E271" i="6"/>
  <c r="E206" i="6"/>
  <c r="E235" i="6"/>
  <c r="E273" i="6"/>
  <c r="E254" i="6"/>
  <c r="E317" i="6"/>
  <c r="E298" i="6"/>
  <c r="E336" i="6"/>
  <c r="E307" i="6"/>
  <c r="E345" i="6"/>
  <c r="E326" i="6"/>
  <c r="E228" i="6"/>
  <c r="E266" i="6"/>
  <c r="E221" i="6"/>
  <c r="E283" i="6"/>
  <c r="E231" i="6"/>
  <c r="E269" i="6"/>
  <c r="E303" i="6"/>
  <c r="E341" i="6"/>
  <c r="E224" i="6"/>
  <c r="E262" i="6"/>
  <c r="E232" i="6"/>
  <c r="E270" i="6"/>
  <c r="E242" i="6"/>
  <c r="E278" i="6"/>
  <c r="E304" i="6"/>
  <c r="E342" i="6"/>
  <c r="E330" i="6"/>
  <c r="E179" i="6"/>
  <c r="E253" i="5"/>
  <c r="E234" i="5"/>
  <c r="E272" i="5"/>
  <c r="E291" i="5"/>
  <c r="E215" i="5"/>
  <c r="E247" i="5"/>
  <c r="E228" i="5"/>
  <c r="E266" i="5"/>
  <c r="E285" i="5"/>
  <c r="E209" i="5"/>
  <c r="E248" i="5"/>
  <c r="E229" i="5"/>
  <c r="E267" i="5"/>
  <c r="E286" i="5"/>
  <c r="E210" i="5"/>
  <c r="E187" i="5"/>
  <c r="E240" i="5"/>
  <c r="E221" i="5"/>
  <c r="E202" i="5"/>
  <c r="E249" i="5"/>
  <c r="E230" i="5"/>
  <c r="E268" i="5"/>
  <c r="E287" i="5"/>
  <c r="E211" i="5"/>
  <c r="E241" i="5"/>
  <c r="E222" i="5"/>
  <c r="E260" i="5"/>
  <c r="E279" i="5"/>
  <c r="E203" i="5"/>
  <c r="E250" i="5"/>
  <c r="E231" i="5"/>
  <c r="E269" i="5"/>
  <c r="E288" i="5"/>
  <c r="E212" i="5"/>
  <c r="E245" i="5"/>
  <c r="E198" i="5"/>
  <c r="E207" i="5"/>
  <c r="E226" i="5"/>
  <c r="E242" i="5"/>
  <c r="E223" i="5"/>
  <c r="E261" i="5"/>
  <c r="E280" i="5"/>
  <c r="E204" i="5"/>
  <c r="E232" i="5"/>
  <c r="E270" i="5"/>
  <c r="E289" i="5"/>
  <c r="E213" i="5"/>
  <c r="E251" i="5"/>
  <c r="E224" i="5"/>
  <c r="E262" i="5"/>
  <c r="E281" i="5"/>
  <c r="E205" i="5"/>
  <c r="E243" i="5"/>
  <c r="E214" i="5"/>
  <c r="E252" i="5"/>
  <c r="E233" i="5"/>
  <c r="E271" i="5"/>
  <c r="E290" i="5"/>
  <c r="E179" i="5"/>
  <c r="E246" i="5"/>
  <c r="E254" i="5"/>
  <c r="E216" i="5"/>
  <c r="E227" i="5"/>
  <c r="E265" i="5"/>
  <c r="E284" i="5"/>
  <c r="E168" i="5"/>
  <c r="E180" i="5"/>
  <c r="E313" i="5"/>
  <c r="E244" i="6"/>
  <c r="E180" i="6"/>
  <c r="E168" i="4"/>
  <c r="E218" i="6"/>
  <c r="E268" i="4"/>
  <c r="E227" i="4"/>
  <c r="E176" i="4"/>
  <c r="E188" i="4"/>
  <c r="E211" i="4"/>
  <c r="E216" i="4"/>
  <c r="E191" i="4"/>
  <c r="E207" i="4"/>
  <c r="E237" i="4"/>
  <c r="E247" i="4"/>
  <c r="E259" i="6"/>
  <c r="E263" i="6"/>
  <c r="E225" i="6"/>
  <c r="E255" i="6"/>
  <c r="E256" i="6"/>
  <c r="E316" i="6"/>
  <c r="E320" i="6"/>
  <c r="E297" i="6"/>
  <c r="E282" i="6"/>
  <c r="E264" i="6"/>
  <c r="E274" i="6"/>
  <c r="E236" i="6"/>
  <c r="E321" i="6"/>
  <c r="E331" i="6"/>
  <c r="E293" i="6"/>
  <c r="E302" i="6"/>
  <c r="E206" i="5"/>
  <c r="E225" i="5"/>
  <c r="E259" i="5"/>
  <c r="E264" i="5"/>
  <c r="E236" i="5"/>
  <c r="E244" i="5"/>
  <c r="E217" i="5"/>
  <c r="E199" i="5"/>
  <c r="E255" i="5"/>
  <c r="E256" i="5"/>
  <c r="E332" i="6"/>
  <c r="E228" i="4"/>
  <c r="E294" i="6"/>
  <c r="E196" i="4"/>
  <c r="E208" i="4"/>
  <c r="E231" i="4"/>
  <c r="E236" i="4"/>
  <c r="E248" i="4"/>
  <c r="E335" i="6"/>
  <c r="E339" i="6"/>
  <c r="E301" i="6"/>
  <c r="E340" i="6"/>
  <c r="E350" i="6"/>
  <c r="E312" i="6"/>
  <c r="E237" i="6"/>
  <c r="E275" i="6"/>
  <c r="E274" i="5"/>
  <c r="E283" i="5"/>
  <c r="E293" i="5"/>
  <c r="E278" i="5"/>
  <c r="E282" i="5"/>
  <c r="E294" i="5"/>
  <c r="E263" i="5"/>
  <c r="E237" i="5"/>
  <c r="E218" i="5"/>
  <c r="E313" i="6"/>
  <c r="E351" i="6"/>
  <c r="E275" i="5"/>
  <c r="C322" i="6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41" i="6"/>
  <c r="C304" i="6"/>
  <c r="C342" i="6"/>
  <c r="C305" i="6"/>
  <c r="C343" i="6"/>
  <c r="C306" i="6"/>
  <c r="C344" i="6"/>
  <c r="C307" i="6"/>
  <c r="C345" i="6"/>
  <c r="C308" i="6"/>
  <c r="C346" i="6"/>
  <c r="C309" i="6"/>
  <c r="C347" i="6"/>
  <c r="C310" i="6"/>
  <c r="C348" i="6"/>
  <c r="C311" i="6"/>
  <c r="C349" i="6"/>
  <c r="C302" i="6"/>
  <c r="C340" i="6"/>
  <c r="C298" i="6"/>
  <c r="C336" i="6"/>
  <c r="C299" i="6"/>
  <c r="C337" i="6"/>
  <c r="C300" i="6"/>
  <c r="C338" i="6"/>
  <c r="C297" i="6"/>
  <c r="C335" i="6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98" i="4"/>
  <c r="C259" i="4"/>
  <c r="C299" i="4"/>
  <c r="C260" i="4"/>
  <c r="C300" i="4"/>
  <c r="C261" i="4"/>
  <c r="C301" i="4"/>
  <c r="C262" i="4"/>
  <c r="C302" i="4"/>
  <c r="C263" i="4"/>
  <c r="C303" i="4"/>
  <c r="C264" i="4"/>
  <c r="C304" i="4"/>
  <c r="C265" i="4"/>
  <c r="C305" i="4"/>
  <c r="C266" i="4"/>
  <c r="C306" i="4"/>
  <c r="C257" i="4"/>
  <c r="C297" i="4"/>
  <c r="C252" i="4"/>
  <c r="C292" i="4"/>
  <c r="C253" i="4"/>
  <c r="C293" i="4"/>
  <c r="C254" i="4"/>
  <c r="C294" i="4"/>
  <c r="C251" i="4"/>
  <c r="C291" i="4"/>
  <c r="C322" i="5"/>
  <c r="C323" i="5"/>
  <c r="C324" i="5"/>
  <c r="C325" i="5"/>
  <c r="C326" i="5"/>
  <c r="C327" i="5"/>
  <c r="C328" i="5"/>
  <c r="C329" i="5"/>
  <c r="C330" i="5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178" i="4"/>
  <c r="C198" i="4"/>
  <c r="C238" i="4"/>
  <c r="C179" i="4"/>
  <c r="C199" i="4"/>
  <c r="C239" i="4"/>
  <c r="C180" i="4"/>
  <c r="C200" i="4"/>
  <c r="C240" i="4"/>
  <c r="C181" i="4"/>
  <c r="C221" i="4"/>
  <c r="C182" i="4"/>
  <c r="C202" i="4"/>
  <c r="C242" i="4"/>
  <c r="C183" i="4"/>
  <c r="C203" i="4"/>
  <c r="C243" i="4"/>
  <c r="C184" i="4"/>
  <c r="C204" i="4"/>
  <c r="C244" i="4"/>
  <c r="C185" i="4"/>
  <c r="C225" i="4"/>
  <c r="C186" i="4"/>
  <c r="C206" i="4"/>
  <c r="C246" i="4"/>
  <c r="C177" i="4"/>
  <c r="C197" i="4"/>
  <c r="C237" i="4"/>
  <c r="C172" i="4"/>
  <c r="C192" i="4"/>
  <c r="C232" i="4"/>
  <c r="C173" i="4"/>
  <c r="C213" i="4"/>
  <c r="C174" i="4"/>
  <c r="C194" i="4"/>
  <c r="C234" i="4"/>
  <c r="C171" i="4"/>
  <c r="C191" i="4"/>
  <c r="C231" i="4"/>
  <c r="C284" i="6"/>
  <c r="C285" i="6"/>
  <c r="C286" i="6"/>
  <c r="C287" i="6"/>
  <c r="C288" i="6"/>
  <c r="C289" i="6"/>
  <c r="C290" i="6"/>
  <c r="C291" i="6"/>
  <c r="C292" i="6"/>
  <c r="C283" i="6"/>
  <c r="C279" i="6"/>
  <c r="C280" i="6"/>
  <c r="C281" i="6"/>
  <c r="C278" i="6"/>
  <c r="C208" i="6"/>
  <c r="C227" i="6"/>
  <c r="C265" i="6"/>
  <c r="C209" i="6"/>
  <c r="C247" i="6"/>
  <c r="C210" i="6"/>
  <c r="C229" i="6"/>
  <c r="C267" i="6"/>
  <c r="C211" i="6"/>
  <c r="C249" i="6"/>
  <c r="C212" i="6"/>
  <c r="C231" i="6"/>
  <c r="C269" i="6"/>
  <c r="C213" i="6"/>
  <c r="C232" i="6"/>
  <c r="C270" i="6"/>
  <c r="C214" i="6"/>
  <c r="C233" i="6"/>
  <c r="C271" i="6"/>
  <c r="C215" i="6"/>
  <c r="C253" i="6"/>
  <c r="C216" i="6"/>
  <c r="C235" i="6"/>
  <c r="C273" i="6"/>
  <c r="C207" i="6"/>
  <c r="C245" i="6"/>
  <c r="C203" i="6"/>
  <c r="C222" i="6"/>
  <c r="C260" i="6"/>
  <c r="C204" i="6"/>
  <c r="C242" i="6"/>
  <c r="C205" i="6"/>
  <c r="C224" i="6"/>
  <c r="C262" i="6"/>
  <c r="C202" i="6"/>
  <c r="C221" i="6"/>
  <c r="C259" i="6"/>
  <c r="C189" i="5"/>
  <c r="C208" i="5"/>
  <c r="C190" i="5"/>
  <c r="C228" i="5"/>
  <c r="C266" i="5"/>
  <c r="C191" i="5"/>
  <c r="C229" i="5"/>
  <c r="C267" i="5"/>
  <c r="C192" i="5"/>
  <c r="C249" i="5"/>
  <c r="C193" i="5"/>
  <c r="C212" i="5"/>
  <c r="C194" i="5"/>
  <c r="C213" i="5"/>
  <c r="C195" i="5"/>
  <c r="C214" i="5"/>
  <c r="C196" i="5"/>
  <c r="C215" i="5"/>
  <c r="C197" i="5"/>
  <c r="C216" i="5"/>
  <c r="C188" i="5"/>
  <c r="C226" i="5"/>
  <c r="C264" i="5"/>
  <c r="C184" i="5"/>
  <c r="C222" i="5"/>
  <c r="C260" i="5"/>
  <c r="C185" i="5"/>
  <c r="C242" i="5"/>
  <c r="C186" i="5"/>
  <c r="C205" i="5"/>
  <c r="C183" i="5"/>
  <c r="C202" i="5"/>
  <c r="C156" i="4"/>
  <c r="C187" i="6"/>
  <c r="C168" i="6"/>
  <c r="C179" i="5"/>
  <c r="C168" i="5"/>
  <c r="C223" i="4"/>
  <c r="C219" i="4"/>
  <c r="C193" i="4"/>
  <c r="C233" i="4"/>
  <c r="C201" i="4"/>
  <c r="C241" i="4"/>
  <c r="C223" i="6"/>
  <c r="C261" i="6"/>
  <c r="C230" i="6"/>
  <c r="C268" i="6"/>
  <c r="C227" i="5"/>
  <c r="C265" i="5"/>
  <c r="C241" i="5"/>
  <c r="C211" i="4"/>
  <c r="C214" i="4"/>
  <c r="C217" i="4"/>
  <c r="C222" i="4"/>
  <c r="C205" i="4"/>
  <c r="C245" i="4"/>
  <c r="C234" i="6"/>
  <c r="C272" i="6"/>
  <c r="C240" i="6"/>
  <c r="C254" i="6"/>
  <c r="C251" i="6"/>
  <c r="C246" i="6"/>
  <c r="C245" i="5"/>
  <c r="C252" i="5"/>
  <c r="C248" i="5"/>
  <c r="C247" i="5"/>
  <c r="C235" i="5"/>
  <c r="C273" i="5"/>
  <c r="C234" i="5"/>
  <c r="C272" i="5"/>
  <c r="C204" i="5"/>
  <c r="C203" i="5"/>
  <c r="C206" i="5"/>
  <c r="C210" i="5"/>
  <c r="C254" i="5"/>
  <c r="C246" i="5"/>
  <c r="C233" i="5"/>
  <c r="C271" i="5"/>
  <c r="C226" i="6"/>
  <c r="C264" i="6"/>
  <c r="C228" i="6"/>
  <c r="C266" i="6"/>
  <c r="C211" i="5"/>
  <c r="C207" i="5"/>
  <c r="C209" i="5"/>
  <c r="C253" i="5"/>
  <c r="C221" i="5"/>
  <c r="C259" i="5"/>
  <c r="C232" i="5"/>
  <c r="C270" i="5"/>
  <c r="C212" i="4"/>
  <c r="C220" i="4"/>
  <c r="C252" i="6"/>
  <c r="C240" i="5"/>
  <c r="C251" i="5"/>
  <c r="C223" i="5"/>
  <c r="C261" i="5"/>
  <c r="C230" i="5"/>
  <c r="C268" i="5"/>
  <c r="C226" i="4"/>
  <c r="C218" i="4"/>
  <c r="C243" i="6"/>
  <c r="C250" i="6"/>
  <c r="C231" i="5"/>
  <c r="C269" i="5"/>
  <c r="C243" i="5"/>
  <c r="C250" i="5"/>
  <c r="C224" i="5"/>
  <c r="C262" i="5"/>
  <c r="C224" i="4"/>
  <c r="C241" i="6"/>
  <c r="C248" i="6"/>
  <c r="C180" i="5"/>
  <c r="G286" i="4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/>
  <c r="G265" i="4"/>
  <c r="G305" i="4"/>
  <c r="G264" i="4"/>
  <c r="G304" i="4"/>
  <c r="G263" i="4"/>
  <c r="G303" i="4"/>
  <c r="G262" i="4"/>
  <c r="G302" i="4"/>
  <c r="G261" i="4"/>
  <c r="G301" i="4"/>
  <c r="G260" i="4"/>
  <c r="G300" i="4"/>
  <c r="G259" i="4"/>
  <c r="G299" i="4"/>
  <c r="G258" i="4"/>
  <c r="G298" i="4"/>
  <c r="G257" i="4"/>
  <c r="G297" i="4"/>
  <c r="G254" i="4"/>
  <c r="G294" i="4"/>
  <c r="G253" i="4"/>
  <c r="G293" i="4"/>
  <c r="G252" i="4"/>
  <c r="G292" i="4"/>
  <c r="G251" i="4"/>
  <c r="G291" i="4"/>
  <c r="G186" i="4"/>
  <c r="G206" i="4"/>
  <c r="G246" i="4"/>
  <c r="G185" i="4"/>
  <c r="G225" i="4"/>
  <c r="G183" i="4"/>
  <c r="G203" i="4"/>
  <c r="G243" i="4"/>
  <c r="G184" i="4"/>
  <c r="G204" i="4"/>
  <c r="G244" i="4"/>
  <c r="G182" i="4"/>
  <c r="G202" i="4"/>
  <c r="G242" i="4"/>
  <c r="G181" i="4"/>
  <c r="G201" i="4"/>
  <c r="G241" i="4"/>
  <c r="G180" i="4"/>
  <c r="G200" i="4"/>
  <c r="G240" i="4"/>
  <c r="G179" i="4"/>
  <c r="G219" i="4"/>
  <c r="G178" i="4"/>
  <c r="G218" i="4"/>
  <c r="G177" i="4"/>
  <c r="G217" i="4"/>
  <c r="G174" i="4"/>
  <c r="G214" i="4"/>
  <c r="G173" i="4"/>
  <c r="G193" i="4"/>
  <c r="G233" i="4"/>
  <c r="G172" i="4"/>
  <c r="G192" i="4"/>
  <c r="G232" i="4"/>
  <c r="G171" i="4"/>
  <c r="G191" i="4"/>
  <c r="G231" i="4"/>
  <c r="G292" i="6"/>
  <c r="G330" i="6"/>
  <c r="G291" i="6"/>
  <c r="G329" i="6"/>
  <c r="G290" i="6"/>
  <c r="G328" i="6"/>
  <c r="G289" i="6"/>
  <c r="G308" i="6"/>
  <c r="G346" i="6"/>
  <c r="G288" i="6"/>
  <c r="G307" i="6"/>
  <c r="G345" i="6"/>
  <c r="G287" i="6"/>
  <c r="G325" i="6"/>
  <c r="G286" i="6"/>
  <c r="G305" i="6"/>
  <c r="G343" i="6"/>
  <c r="G285" i="6"/>
  <c r="G323" i="6"/>
  <c r="G284" i="6"/>
  <c r="G303" i="6"/>
  <c r="G341" i="6"/>
  <c r="G283" i="6"/>
  <c r="G321" i="6"/>
  <c r="G281" i="6"/>
  <c r="G319" i="6"/>
  <c r="G280" i="6"/>
  <c r="G299" i="6"/>
  <c r="G337" i="6"/>
  <c r="G279" i="6"/>
  <c r="G298" i="6"/>
  <c r="G336" i="6"/>
  <c r="G278" i="6"/>
  <c r="G297" i="6"/>
  <c r="G335" i="6"/>
  <c r="G216" i="6"/>
  <c r="G254" i="6"/>
  <c r="G215" i="6"/>
  <c r="G253" i="6"/>
  <c r="G214" i="6"/>
  <c r="G252" i="6"/>
  <c r="G213" i="6"/>
  <c r="G232" i="6"/>
  <c r="G270" i="6"/>
  <c r="G212" i="6"/>
  <c r="G231" i="6"/>
  <c r="G269" i="6"/>
  <c r="G211" i="6"/>
  <c r="G230" i="6"/>
  <c r="G268" i="6"/>
  <c r="G210" i="6"/>
  <c r="G229" i="6"/>
  <c r="G267" i="6"/>
  <c r="G209" i="6"/>
  <c r="G247" i="6"/>
  <c r="G208" i="6"/>
  <c r="G227" i="6"/>
  <c r="G265" i="6"/>
  <c r="G207" i="6"/>
  <c r="G245" i="6"/>
  <c r="G205" i="6"/>
  <c r="G243" i="6"/>
  <c r="G204" i="6"/>
  <c r="G223" i="6"/>
  <c r="G261" i="6"/>
  <c r="G203" i="6"/>
  <c r="G222" i="6"/>
  <c r="G260" i="6"/>
  <c r="G202" i="6"/>
  <c r="G240" i="6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/>
  <c r="G215" i="5"/>
  <c r="G205" i="5"/>
  <c r="G204" i="5"/>
  <c r="G203" i="5"/>
  <c r="G202" i="5"/>
  <c r="G262" i="5"/>
  <c r="G281" i="5"/>
  <c r="G253" i="5"/>
  <c r="G243" i="5"/>
  <c r="G242" i="5"/>
  <c r="G241" i="5"/>
  <c r="G240" i="5"/>
  <c r="G234" i="5"/>
  <c r="G272" i="5"/>
  <c r="G291" i="5"/>
  <c r="G223" i="5"/>
  <c r="G261" i="5"/>
  <c r="G280" i="5"/>
  <c r="G222" i="5"/>
  <c r="G260" i="5"/>
  <c r="G279" i="5"/>
  <c r="G221" i="5"/>
  <c r="G259" i="5"/>
  <c r="G278" i="5"/>
  <c r="G197" i="5"/>
  <c r="G254" i="5"/>
  <c r="G195" i="5"/>
  <c r="G252" i="5"/>
  <c r="G194" i="5"/>
  <c r="G251" i="5"/>
  <c r="G193" i="5"/>
  <c r="G250" i="5"/>
  <c r="G192" i="5"/>
  <c r="G230" i="5"/>
  <c r="G268" i="5"/>
  <c r="G287" i="5"/>
  <c r="G190" i="5"/>
  <c r="G228" i="5"/>
  <c r="G266" i="5"/>
  <c r="G285" i="5"/>
  <c r="G189" i="5"/>
  <c r="G208" i="5"/>
  <c r="G188" i="5"/>
  <c r="G226" i="5"/>
  <c r="G264" i="5"/>
  <c r="G283" i="5"/>
  <c r="G198" i="4"/>
  <c r="G238" i="4"/>
  <c r="G213" i="4"/>
  <c r="G242" i="6"/>
  <c r="G311" i="6"/>
  <c r="G349" i="6"/>
  <c r="G199" i="4"/>
  <c r="G239" i="4"/>
  <c r="G224" i="4"/>
  <c r="G220" i="4"/>
  <c r="G211" i="4"/>
  <c r="G221" i="4"/>
  <c r="G226" i="4"/>
  <c r="G304" i="6"/>
  <c r="G342" i="6"/>
  <c r="G248" i="6"/>
  <c r="G221" i="6"/>
  <c r="G259" i="6"/>
  <c r="G235" i="6"/>
  <c r="G273" i="6"/>
  <c r="G327" i="6"/>
  <c r="G306" i="6"/>
  <c r="G344" i="6"/>
  <c r="G246" i="6"/>
  <c r="G316" i="6"/>
  <c r="G318" i="6"/>
  <c r="G249" i="6"/>
  <c r="G322" i="6"/>
  <c r="G228" i="6"/>
  <c r="G266" i="6"/>
  <c r="G251" i="6"/>
  <c r="G324" i="6"/>
  <c r="G214" i="5"/>
  <c r="G232" i="5"/>
  <c r="G270" i="5"/>
  <c r="G289" i="5"/>
  <c r="G212" i="5"/>
  <c r="G216" i="5"/>
  <c r="G235" i="5"/>
  <c r="G273" i="5"/>
  <c r="G292" i="5"/>
  <c r="G233" i="5"/>
  <c r="G271" i="5"/>
  <c r="G290" i="5"/>
  <c r="G246" i="5"/>
  <c r="G224" i="6"/>
  <c r="G262" i="6"/>
  <c r="G233" i="6"/>
  <c r="G271" i="6"/>
  <c r="G300" i="6"/>
  <c r="G338" i="6"/>
  <c r="G309" i="6"/>
  <c r="G347" i="6"/>
  <c r="G194" i="4"/>
  <c r="G234" i="4"/>
  <c r="G231" i="5"/>
  <c r="G269" i="5"/>
  <c r="G288" i="5"/>
  <c r="G213" i="5"/>
  <c r="G226" i="6"/>
  <c r="G264" i="6"/>
  <c r="G234" i="6"/>
  <c r="G272" i="6"/>
  <c r="G302" i="6"/>
  <c r="G340" i="6"/>
  <c r="G310" i="6"/>
  <c r="G348" i="6"/>
  <c r="G197" i="4"/>
  <c r="G237" i="4"/>
  <c r="G205" i="4"/>
  <c r="G245" i="4"/>
  <c r="G247" i="5"/>
  <c r="G207" i="5"/>
  <c r="G241" i="6"/>
  <c r="G250" i="6"/>
  <c r="G317" i="6"/>
  <c r="G326" i="6"/>
  <c r="G212" i="4"/>
  <c r="G222" i="4"/>
  <c r="G223" i="4"/>
  <c r="G227" i="5"/>
  <c r="G265" i="5"/>
  <c r="G284" i="5"/>
  <c r="G209" i="5"/>
  <c r="G211" i="5"/>
  <c r="G245" i="5"/>
  <c r="G249" i="5"/>
  <c r="G229" i="5"/>
  <c r="G267" i="5"/>
  <c r="G286" i="5"/>
  <c r="G210" i="5"/>
  <c r="F183" i="5"/>
  <c r="F272" i="4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/>
  <c r="F253" i="4"/>
  <c r="F293" i="4"/>
  <c r="F254" i="4"/>
  <c r="F294" i="4"/>
  <c r="F257" i="4"/>
  <c r="F297" i="4"/>
  <c r="F258" i="4"/>
  <c r="F298" i="4"/>
  <c r="F259" i="4"/>
  <c r="F299" i="4"/>
  <c r="F260" i="4"/>
  <c r="F300" i="4"/>
  <c r="F261" i="4"/>
  <c r="F301" i="4"/>
  <c r="F262" i="4"/>
  <c r="F302" i="4"/>
  <c r="F263" i="4"/>
  <c r="F303" i="4"/>
  <c r="F264" i="4"/>
  <c r="F304" i="4"/>
  <c r="F265" i="4"/>
  <c r="F305" i="4"/>
  <c r="F266" i="4"/>
  <c r="F306" i="4"/>
  <c r="F251" i="4"/>
  <c r="F291" i="4"/>
  <c r="F172" i="4"/>
  <c r="F192" i="4"/>
  <c r="F232" i="4"/>
  <c r="F173" i="4"/>
  <c r="F193" i="4"/>
  <c r="F233" i="4"/>
  <c r="F174" i="4"/>
  <c r="F214" i="4"/>
  <c r="F177" i="4"/>
  <c r="F217" i="4"/>
  <c r="F178" i="4"/>
  <c r="F198" i="4"/>
  <c r="F238" i="4"/>
  <c r="F179" i="4"/>
  <c r="F199" i="4"/>
  <c r="F239" i="4"/>
  <c r="F180" i="4"/>
  <c r="F200" i="4"/>
  <c r="F240" i="4"/>
  <c r="F181" i="4"/>
  <c r="F221" i="4"/>
  <c r="F182" i="4"/>
  <c r="F202" i="4"/>
  <c r="F242" i="4"/>
  <c r="F183" i="4"/>
  <c r="F203" i="4"/>
  <c r="F243" i="4"/>
  <c r="F184" i="4"/>
  <c r="F224" i="4"/>
  <c r="F185" i="4"/>
  <c r="F225" i="4"/>
  <c r="F186" i="4"/>
  <c r="F206" i="4"/>
  <c r="F246" i="4"/>
  <c r="F171" i="4"/>
  <c r="F191" i="4"/>
  <c r="F156" i="4"/>
  <c r="F279" i="6"/>
  <c r="F280" i="6"/>
  <c r="F299" i="6"/>
  <c r="F337" i="6"/>
  <c r="F281" i="6"/>
  <c r="F319" i="6"/>
  <c r="F283" i="6"/>
  <c r="F302" i="6"/>
  <c r="F340" i="6"/>
  <c r="F284" i="6"/>
  <c r="F303" i="6"/>
  <c r="F341" i="6"/>
  <c r="F285" i="6"/>
  <c r="F304" i="6"/>
  <c r="F342" i="6"/>
  <c r="F286" i="6"/>
  <c r="F305" i="6"/>
  <c r="F343" i="6"/>
  <c r="F287" i="6"/>
  <c r="F325" i="6"/>
  <c r="F288" i="6"/>
  <c r="F307" i="6"/>
  <c r="F345" i="6"/>
  <c r="F289" i="6"/>
  <c r="F308" i="6"/>
  <c r="F346" i="6"/>
  <c r="F290" i="6"/>
  <c r="F328" i="6"/>
  <c r="F291" i="6"/>
  <c r="F310" i="6"/>
  <c r="F348" i="6"/>
  <c r="F292" i="6"/>
  <c r="F311" i="6"/>
  <c r="F349" i="6"/>
  <c r="F278" i="6"/>
  <c r="F297" i="6"/>
  <c r="F203" i="6"/>
  <c r="F222" i="6"/>
  <c r="F260" i="6"/>
  <c r="F204" i="6"/>
  <c r="F223" i="6"/>
  <c r="F261" i="6"/>
  <c r="F205" i="6"/>
  <c r="F243" i="6"/>
  <c r="F207" i="6"/>
  <c r="F245" i="6"/>
  <c r="F208" i="6"/>
  <c r="F227" i="6"/>
  <c r="F265" i="6"/>
  <c r="F209" i="6"/>
  <c r="F228" i="6"/>
  <c r="F266" i="6"/>
  <c r="F210" i="6"/>
  <c r="F248" i="6"/>
  <c r="F211" i="6"/>
  <c r="F230" i="6"/>
  <c r="F268" i="6"/>
  <c r="F212" i="6"/>
  <c r="F231" i="6"/>
  <c r="F269" i="6"/>
  <c r="F213" i="6"/>
  <c r="F232" i="6"/>
  <c r="F270" i="6"/>
  <c r="F214" i="6"/>
  <c r="F252" i="6"/>
  <c r="F215" i="6"/>
  <c r="F253" i="6"/>
  <c r="F216" i="6"/>
  <c r="F235" i="6"/>
  <c r="F273" i="6"/>
  <c r="F202" i="6"/>
  <c r="F221" i="6"/>
  <c r="F259" i="6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F311" i="5"/>
  <c r="F297" i="5"/>
  <c r="F324" i="6"/>
  <c r="F201" i="4"/>
  <c r="F241" i="4"/>
  <c r="F223" i="4"/>
  <c r="F222" i="4"/>
  <c r="F212" i="4"/>
  <c r="F282" i="6"/>
  <c r="F309" i="6"/>
  <c r="F347" i="6"/>
  <c r="F300" i="6"/>
  <c r="F338" i="6"/>
  <c r="F327" i="6"/>
  <c r="F233" i="6"/>
  <c r="F271" i="6"/>
  <c r="F229" i="6"/>
  <c r="F267" i="6"/>
  <c r="F224" i="6"/>
  <c r="F262" i="6"/>
  <c r="F263" i="6"/>
  <c r="F240" i="6"/>
  <c r="F247" i="6"/>
  <c r="F226" i="6"/>
  <c r="F264" i="6"/>
  <c r="F306" i="6"/>
  <c r="F344" i="6"/>
  <c r="F318" i="6"/>
  <c r="F204" i="4"/>
  <c r="F244" i="4"/>
  <c r="F220" i="4"/>
  <c r="F213" i="4"/>
  <c r="F301" i="5"/>
  <c r="F206" i="6"/>
  <c r="F276" i="4"/>
  <c r="F194" i="4"/>
  <c r="F234" i="4"/>
  <c r="F320" i="5"/>
  <c r="F234" i="6"/>
  <c r="F272" i="6"/>
  <c r="F251" i="6"/>
  <c r="F316" i="6"/>
  <c r="F242" i="6"/>
  <c r="F323" i="6"/>
  <c r="F231" i="4"/>
  <c r="F296" i="4"/>
  <c r="F205" i="4"/>
  <c r="F245" i="4"/>
  <c r="F197" i="4"/>
  <c r="F237" i="4"/>
  <c r="F256" i="4"/>
  <c r="F176" i="4"/>
  <c r="F211" i="4"/>
  <c r="F219" i="4"/>
  <c r="F226" i="4"/>
  <c r="F218" i="4"/>
  <c r="F335" i="6"/>
  <c r="F254" i="6"/>
  <c r="F246" i="6"/>
  <c r="F326" i="6"/>
  <c r="F317" i="6"/>
  <c r="F298" i="6"/>
  <c r="F336" i="6"/>
  <c r="F250" i="6"/>
  <c r="F241" i="6"/>
  <c r="F330" i="6"/>
  <c r="F322" i="6"/>
  <c r="F249" i="6"/>
  <c r="F329" i="6"/>
  <c r="F321" i="6"/>
  <c r="F216" i="4"/>
  <c r="F236" i="4"/>
  <c r="F320" i="6"/>
  <c r="F225" i="6"/>
  <c r="F244" i="6"/>
  <c r="F196" i="4"/>
  <c r="F339" i="6"/>
  <c r="F301" i="6"/>
  <c r="F189" i="5"/>
  <c r="F190" i="5"/>
  <c r="F191" i="5"/>
  <c r="F192" i="5"/>
  <c r="F193" i="5"/>
  <c r="F194" i="5"/>
  <c r="F195" i="5"/>
  <c r="F196" i="5"/>
  <c r="F197" i="5"/>
  <c r="D187" i="5"/>
  <c r="F188" i="5"/>
  <c r="F186" i="5"/>
  <c r="F184" i="5"/>
  <c r="F185" i="5"/>
  <c r="F168" i="5"/>
  <c r="F215" i="5"/>
  <c r="W215" i="5"/>
  <c r="F234" i="5"/>
  <c r="F272" i="5"/>
  <c r="F291" i="5"/>
  <c r="W291" i="5"/>
  <c r="F253" i="5"/>
  <c r="W253" i="5"/>
  <c r="F241" i="5"/>
  <c r="W241" i="5"/>
  <c r="F203" i="5"/>
  <c r="W203" i="5"/>
  <c r="F222" i="5"/>
  <c r="F260" i="5"/>
  <c r="F279" i="5"/>
  <c r="W279" i="5"/>
  <c r="F230" i="5"/>
  <c r="F268" i="5"/>
  <c r="F287" i="5"/>
  <c r="W287" i="5"/>
  <c r="F249" i="5"/>
  <c r="W249" i="5"/>
  <c r="F211" i="5"/>
  <c r="W211" i="5"/>
  <c r="F243" i="5"/>
  <c r="W243" i="5"/>
  <c r="F205" i="5"/>
  <c r="W205" i="5"/>
  <c r="F224" i="5"/>
  <c r="F262" i="5"/>
  <c r="F281" i="5"/>
  <c r="W281" i="5"/>
  <c r="F210" i="5"/>
  <c r="W210" i="5"/>
  <c r="F229" i="5"/>
  <c r="F267" i="5"/>
  <c r="F286" i="5"/>
  <c r="W286" i="5"/>
  <c r="F248" i="5"/>
  <c r="W248" i="5"/>
  <c r="F202" i="5"/>
  <c r="W202" i="5"/>
  <c r="F221" i="5"/>
  <c r="F259" i="5"/>
  <c r="F278" i="5"/>
  <c r="F240" i="5"/>
  <c r="W240" i="5"/>
  <c r="F213" i="5"/>
  <c r="F232" i="5"/>
  <c r="F270" i="5"/>
  <c r="F289" i="5"/>
  <c r="W289" i="5"/>
  <c r="F251" i="5"/>
  <c r="W251" i="5"/>
  <c r="F245" i="5"/>
  <c r="F207" i="5"/>
  <c r="F226" i="5"/>
  <c r="F264" i="5"/>
  <c r="F283" i="5"/>
  <c r="W283" i="5"/>
  <c r="F187" i="5"/>
  <c r="F247" i="5"/>
  <c r="W247" i="5"/>
  <c r="F209" i="5"/>
  <c r="W209" i="5"/>
  <c r="F228" i="5"/>
  <c r="F266" i="5"/>
  <c r="F285" i="5"/>
  <c r="W285" i="5"/>
  <c r="F233" i="5"/>
  <c r="F271" i="5"/>
  <c r="F290" i="5"/>
  <c r="W290" i="5"/>
  <c r="F252" i="5"/>
  <c r="W252" i="5"/>
  <c r="F214" i="5"/>
  <c r="W214" i="5"/>
  <c r="F250" i="5"/>
  <c r="W250" i="5"/>
  <c r="F231" i="5"/>
  <c r="F269" i="5"/>
  <c r="F288" i="5"/>
  <c r="W288" i="5"/>
  <c r="F212" i="5"/>
  <c r="W212" i="5"/>
  <c r="F223" i="5"/>
  <c r="F261" i="5"/>
  <c r="F280" i="5"/>
  <c r="W280" i="5"/>
  <c r="F242" i="5"/>
  <c r="W242" i="5"/>
  <c r="F204" i="5"/>
  <c r="W204" i="5"/>
  <c r="F216" i="5"/>
  <c r="W216" i="5"/>
  <c r="F235" i="5"/>
  <c r="F273" i="5"/>
  <c r="F292" i="5"/>
  <c r="W292" i="5"/>
  <c r="F254" i="5"/>
  <c r="W254" i="5"/>
  <c r="F208" i="5"/>
  <c r="W208" i="5"/>
  <c r="F227" i="5"/>
  <c r="F265" i="5"/>
  <c r="F284" i="5"/>
  <c r="W284" i="5"/>
  <c r="F246" i="5"/>
  <c r="W246" i="5"/>
  <c r="V307" i="4"/>
  <c r="U307" i="4"/>
  <c r="T307" i="4"/>
  <c r="S307" i="4"/>
  <c r="R307" i="4"/>
  <c r="Q307" i="4"/>
  <c r="P307" i="4"/>
  <c r="O307" i="4"/>
  <c r="M307" i="4"/>
  <c r="L307" i="4"/>
  <c r="K307" i="4"/>
  <c r="J307" i="4"/>
  <c r="I307" i="4"/>
  <c r="H307" i="4"/>
  <c r="G307" i="4"/>
  <c r="F307" i="4"/>
  <c r="D307" i="4"/>
  <c r="C307" i="4"/>
  <c r="B307" i="4"/>
  <c r="W306" i="4"/>
  <c r="W305" i="4"/>
  <c r="W304" i="4"/>
  <c r="W303" i="4"/>
  <c r="W302" i="4"/>
  <c r="W301" i="4"/>
  <c r="W300" i="4"/>
  <c r="W299" i="4"/>
  <c r="W298" i="4"/>
  <c r="W297" i="4"/>
  <c r="V296" i="4"/>
  <c r="U296" i="4"/>
  <c r="U308" i="4"/>
  <c r="T296" i="4"/>
  <c r="S296" i="4"/>
  <c r="R296" i="4"/>
  <c r="Q296" i="4"/>
  <c r="Q308" i="4"/>
  <c r="P296" i="4"/>
  <c r="O296" i="4"/>
  <c r="M296" i="4"/>
  <c r="L296" i="4"/>
  <c r="L308" i="4"/>
  <c r="K296" i="4"/>
  <c r="J296" i="4"/>
  <c r="I296" i="4"/>
  <c r="H296" i="4"/>
  <c r="H308" i="4"/>
  <c r="G296" i="4"/>
  <c r="G308" i="4"/>
  <c r="D296" i="4"/>
  <c r="D308" i="4"/>
  <c r="C296" i="4"/>
  <c r="B296" i="4"/>
  <c r="W295" i="4"/>
  <c r="W294" i="4"/>
  <c r="W293" i="4"/>
  <c r="W292" i="4"/>
  <c r="W291" i="4"/>
  <c r="V287" i="4"/>
  <c r="U287" i="4"/>
  <c r="T287" i="4"/>
  <c r="S287" i="4"/>
  <c r="R287" i="4"/>
  <c r="Q287" i="4"/>
  <c r="P287" i="4"/>
  <c r="O287" i="4"/>
  <c r="M287" i="4"/>
  <c r="L287" i="4"/>
  <c r="K287" i="4"/>
  <c r="J287" i="4"/>
  <c r="I287" i="4"/>
  <c r="H287" i="4"/>
  <c r="G287" i="4"/>
  <c r="F287" i="4"/>
  <c r="D287" i="4"/>
  <c r="C287" i="4"/>
  <c r="B287" i="4"/>
  <c r="W286" i="4"/>
  <c r="W285" i="4"/>
  <c r="W284" i="4"/>
  <c r="W283" i="4"/>
  <c r="W282" i="4"/>
  <c r="W281" i="4"/>
  <c r="W280" i="4"/>
  <c r="W279" i="4"/>
  <c r="W278" i="4"/>
  <c r="W277" i="4"/>
  <c r="V276" i="4"/>
  <c r="U276" i="4"/>
  <c r="T276" i="4"/>
  <c r="S276" i="4"/>
  <c r="R276" i="4"/>
  <c r="Q276" i="4"/>
  <c r="P276" i="4"/>
  <c r="O276" i="4"/>
  <c r="O288" i="4"/>
  <c r="M276" i="4"/>
  <c r="L276" i="4"/>
  <c r="K276" i="4"/>
  <c r="J276" i="4"/>
  <c r="I276" i="4"/>
  <c r="H276" i="4"/>
  <c r="G276" i="4"/>
  <c r="D276" i="4"/>
  <c r="D288" i="4"/>
  <c r="C276" i="4"/>
  <c r="B276" i="4"/>
  <c r="W275" i="4"/>
  <c r="W274" i="4"/>
  <c r="W273" i="4"/>
  <c r="W272" i="4"/>
  <c r="W271" i="4"/>
  <c r="V267" i="4"/>
  <c r="U267" i="4"/>
  <c r="T267" i="4"/>
  <c r="S267" i="4"/>
  <c r="R267" i="4"/>
  <c r="Q267" i="4"/>
  <c r="P267" i="4"/>
  <c r="O267" i="4"/>
  <c r="M267" i="4"/>
  <c r="L267" i="4"/>
  <c r="K267" i="4"/>
  <c r="J267" i="4"/>
  <c r="I267" i="4"/>
  <c r="H267" i="4"/>
  <c r="G267" i="4"/>
  <c r="F267" i="4"/>
  <c r="F268" i="4"/>
  <c r="D267" i="4"/>
  <c r="C267" i="4"/>
  <c r="B267" i="4"/>
  <c r="W266" i="4"/>
  <c r="W265" i="4"/>
  <c r="W264" i="4"/>
  <c r="W263" i="4"/>
  <c r="W262" i="4"/>
  <c r="W261" i="4"/>
  <c r="W260" i="4"/>
  <c r="W259" i="4"/>
  <c r="W258" i="4"/>
  <c r="W257" i="4"/>
  <c r="V256" i="4"/>
  <c r="U256" i="4"/>
  <c r="T256" i="4"/>
  <c r="T268" i="4"/>
  <c r="S256" i="4"/>
  <c r="R256" i="4"/>
  <c r="Q256" i="4"/>
  <c r="P256" i="4"/>
  <c r="O256" i="4"/>
  <c r="M256" i="4"/>
  <c r="L256" i="4"/>
  <c r="K256" i="4"/>
  <c r="K268" i="4"/>
  <c r="J256" i="4"/>
  <c r="I256" i="4"/>
  <c r="H256" i="4"/>
  <c r="G256" i="4"/>
  <c r="D256" i="4"/>
  <c r="C256" i="4"/>
  <c r="B256" i="4"/>
  <c r="W255" i="4"/>
  <c r="W254" i="4"/>
  <c r="W253" i="4"/>
  <c r="W252" i="4"/>
  <c r="W251" i="4"/>
  <c r="V247" i="4"/>
  <c r="U247" i="4"/>
  <c r="T247" i="4"/>
  <c r="S247" i="4"/>
  <c r="R247" i="4"/>
  <c r="Q247" i="4"/>
  <c r="P247" i="4"/>
  <c r="O247" i="4"/>
  <c r="M247" i="4"/>
  <c r="L247" i="4"/>
  <c r="K247" i="4"/>
  <c r="J247" i="4"/>
  <c r="I247" i="4"/>
  <c r="H247" i="4"/>
  <c r="G247" i="4"/>
  <c r="F247" i="4"/>
  <c r="F248" i="4"/>
  <c r="D247" i="4"/>
  <c r="C247" i="4"/>
  <c r="B247" i="4"/>
  <c r="W246" i="4"/>
  <c r="W245" i="4"/>
  <c r="W244" i="4"/>
  <c r="W243" i="4"/>
  <c r="W242" i="4"/>
  <c r="W241" i="4"/>
  <c r="W240" i="4"/>
  <c r="W239" i="4"/>
  <c r="W238" i="4"/>
  <c r="W237" i="4"/>
  <c r="V236" i="4"/>
  <c r="U236" i="4"/>
  <c r="T236" i="4"/>
  <c r="S236" i="4"/>
  <c r="R236" i="4"/>
  <c r="Q236" i="4"/>
  <c r="P236" i="4"/>
  <c r="O236" i="4"/>
  <c r="M236" i="4"/>
  <c r="L236" i="4"/>
  <c r="K236" i="4"/>
  <c r="J236" i="4"/>
  <c r="I236" i="4"/>
  <c r="H236" i="4"/>
  <c r="G236" i="4"/>
  <c r="D236" i="4"/>
  <c r="C236" i="4"/>
  <c r="B236" i="4"/>
  <c r="W235" i="4"/>
  <c r="W234" i="4"/>
  <c r="W233" i="4"/>
  <c r="W232" i="4"/>
  <c r="W231" i="4"/>
  <c r="V227" i="4"/>
  <c r="U227" i="4"/>
  <c r="T227" i="4"/>
  <c r="S227" i="4"/>
  <c r="R227" i="4"/>
  <c r="Q227" i="4"/>
  <c r="P227" i="4"/>
  <c r="O227" i="4"/>
  <c r="M227" i="4"/>
  <c r="L227" i="4"/>
  <c r="K227" i="4"/>
  <c r="J227" i="4"/>
  <c r="I227" i="4"/>
  <c r="H227" i="4"/>
  <c r="G227" i="4"/>
  <c r="F227" i="4"/>
  <c r="F228" i="4"/>
  <c r="D227" i="4"/>
  <c r="C227" i="4"/>
  <c r="B227" i="4"/>
  <c r="W226" i="4"/>
  <c r="W225" i="4"/>
  <c r="W224" i="4"/>
  <c r="W223" i="4"/>
  <c r="W222" i="4"/>
  <c r="W221" i="4"/>
  <c r="W220" i="4"/>
  <c r="W219" i="4"/>
  <c r="W218" i="4"/>
  <c r="W217" i="4"/>
  <c r="V216" i="4"/>
  <c r="U216" i="4"/>
  <c r="T216" i="4"/>
  <c r="S216" i="4"/>
  <c r="R216" i="4"/>
  <c r="Q216" i="4"/>
  <c r="P216" i="4"/>
  <c r="O216" i="4"/>
  <c r="M216" i="4"/>
  <c r="L216" i="4"/>
  <c r="K216" i="4"/>
  <c r="J216" i="4"/>
  <c r="I216" i="4"/>
  <c r="H216" i="4"/>
  <c r="G216" i="4"/>
  <c r="G228" i="4"/>
  <c r="D216" i="4"/>
  <c r="C216" i="4"/>
  <c r="B216" i="4"/>
  <c r="W215" i="4"/>
  <c r="W214" i="4"/>
  <c r="W213" i="4"/>
  <c r="W212" i="4"/>
  <c r="W211" i="4"/>
  <c r="V207" i="4"/>
  <c r="U207" i="4"/>
  <c r="T207" i="4"/>
  <c r="S207" i="4"/>
  <c r="R207" i="4"/>
  <c r="Q207" i="4"/>
  <c r="P207" i="4"/>
  <c r="O207" i="4"/>
  <c r="M207" i="4"/>
  <c r="L207" i="4"/>
  <c r="K207" i="4"/>
  <c r="J207" i="4"/>
  <c r="I207" i="4"/>
  <c r="H207" i="4"/>
  <c r="G207" i="4"/>
  <c r="F207" i="4"/>
  <c r="D207" i="4"/>
  <c r="C207" i="4"/>
  <c r="B207" i="4"/>
  <c r="W206" i="4"/>
  <c r="W205" i="4"/>
  <c r="W204" i="4"/>
  <c r="W203" i="4"/>
  <c r="W202" i="4"/>
  <c r="W201" i="4"/>
  <c r="W200" i="4"/>
  <c r="W199" i="4"/>
  <c r="W198" i="4"/>
  <c r="W197" i="4"/>
  <c r="V196" i="4"/>
  <c r="U196" i="4"/>
  <c r="T196" i="4"/>
  <c r="S196" i="4"/>
  <c r="R196" i="4"/>
  <c r="Q196" i="4"/>
  <c r="P196" i="4"/>
  <c r="O196" i="4"/>
  <c r="M196" i="4"/>
  <c r="L196" i="4"/>
  <c r="K196" i="4"/>
  <c r="J196" i="4"/>
  <c r="I196" i="4"/>
  <c r="H196" i="4"/>
  <c r="G196" i="4"/>
  <c r="D196" i="4"/>
  <c r="C196" i="4"/>
  <c r="B196" i="4"/>
  <c r="W195" i="4"/>
  <c r="W194" i="4"/>
  <c r="W193" i="4"/>
  <c r="W192" i="4"/>
  <c r="W191" i="4"/>
  <c r="V187" i="4"/>
  <c r="U187" i="4"/>
  <c r="T187" i="4"/>
  <c r="S187" i="4"/>
  <c r="R187" i="4"/>
  <c r="Q187" i="4"/>
  <c r="P187" i="4"/>
  <c r="O187" i="4"/>
  <c r="M187" i="4"/>
  <c r="L187" i="4"/>
  <c r="K187" i="4"/>
  <c r="J187" i="4"/>
  <c r="I187" i="4"/>
  <c r="H187" i="4"/>
  <c r="G187" i="4"/>
  <c r="F187" i="4"/>
  <c r="D187" i="4"/>
  <c r="C187" i="4"/>
  <c r="B187" i="4"/>
  <c r="W186" i="4"/>
  <c r="W185" i="4"/>
  <c r="W184" i="4"/>
  <c r="W183" i="4"/>
  <c r="W182" i="4"/>
  <c r="W181" i="4"/>
  <c r="W180" i="4"/>
  <c r="W179" i="4"/>
  <c r="W178" i="4"/>
  <c r="W177" i="4"/>
  <c r="V176" i="4"/>
  <c r="U176" i="4"/>
  <c r="T176" i="4"/>
  <c r="S176" i="4"/>
  <c r="R176" i="4"/>
  <c r="Q176" i="4"/>
  <c r="P176" i="4"/>
  <c r="O176" i="4"/>
  <c r="M176" i="4"/>
  <c r="L176" i="4"/>
  <c r="K176" i="4"/>
  <c r="J176" i="4"/>
  <c r="I176" i="4"/>
  <c r="H176" i="4"/>
  <c r="G176" i="4"/>
  <c r="D176" i="4"/>
  <c r="C176" i="4"/>
  <c r="B176" i="4"/>
  <c r="W175" i="4"/>
  <c r="W174" i="4"/>
  <c r="W173" i="4"/>
  <c r="W172" i="4"/>
  <c r="W171" i="4"/>
  <c r="V350" i="6"/>
  <c r="U350" i="6"/>
  <c r="T350" i="6"/>
  <c r="S350" i="6"/>
  <c r="Q350" i="6"/>
  <c r="P350" i="6"/>
  <c r="N350" i="6"/>
  <c r="M350" i="6"/>
  <c r="L350" i="6"/>
  <c r="K350" i="6"/>
  <c r="J350" i="6"/>
  <c r="I350" i="6"/>
  <c r="H350" i="6"/>
  <c r="G350" i="6"/>
  <c r="F350" i="6"/>
  <c r="F351" i="6"/>
  <c r="D350" i="6"/>
  <c r="C350" i="6"/>
  <c r="B350" i="6"/>
  <c r="W349" i="6"/>
  <c r="W348" i="6"/>
  <c r="W347" i="6"/>
  <c r="W346" i="6"/>
  <c r="W345" i="6"/>
  <c r="W344" i="6"/>
  <c r="W343" i="6"/>
  <c r="W342" i="6"/>
  <c r="W341" i="6"/>
  <c r="W340" i="6"/>
  <c r="V339" i="6"/>
  <c r="U339" i="6"/>
  <c r="T339" i="6"/>
  <c r="S339" i="6"/>
  <c r="Q339" i="6"/>
  <c r="P339" i="6"/>
  <c r="N339" i="6"/>
  <c r="M339" i="6"/>
  <c r="L339" i="6"/>
  <c r="K339" i="6"/>
  <c r="J339" i="6"/>
  <c r="I339" i="6"/>
  <c r="H339" i="6"/>
  <c r="G339" i="6"/>
  <c r="D339" i="6"/>
  <c r="C339" i="6"/>
  <c r="B339" i="6"/>
  <c r="W338" i="6"/>
  <c r="W337" i="6"/>
  <c r="W336" i="6"/>
  <c r="W335" i="6"/>
  <c r="V331" i="6"/>
  <c r="U331" i="6"/>
  <c r="T331" i="6"/>
  <c r="S331" i="6"/>
  <c r="Q331" i="6"/>
  <c r="P331" i="6"/>
  <c r="N331" i="6"/>
  <c r="M331" i="6"/>
  <c r="L331" i="6"/>
  <c r="K331" i="6"/>
  <c r="J331" i="6"/>
  <c r="I331" i="6"/>
  <c r="H331" i="6"/>
  <c r="G331" i="6"/>
  <c r="F331" i="6"/>
  <c r="D331" i="6"/>
  <c r="C331" i="6"/>
  <c r="B331" i="6"/>
  <c r="W330" i="6"/>
  <c r="W329" i="6"/>
  <c r="W328" i="6"/>
  <c r="W327" i="6"/>
  <c r="W326" i="6"/>
  <c r="W325" i="6"/>
  <c r="W324" i="6"/>
  <c r="W323" i="6"/>
  <c r="W322" i="6"/>
  <c r="W321" i="6"/>
  <c r="V320" i="6"/>
  <c r="U320" i="6"/>
  <c r="T320" i="6"/>
  <c r="S320" i="6"/>
  <c r="Q320" i="6"/>
  <c r="P320" i="6"/>
  <c r="N320" i="6"/>
  <c r="M320" i="6"/>
  <c r="L320" i="6"/>
  <c r="K320" i="6"/>
  <c r="J320" i="6"/>
  <c r="I320" i="6"/>
  <c r="H320" i="6"/>
  <c r="G320" i="6"/>
  <c r="D320" i="6"/>
  <c r="C320" i="6"/>
  <c r="B320" i="6"/>
  <c r="W319" i="6"/>
  <c r="W318" i="6"/>
  <c r="W317" i="6"/>
  <c r="W316" i="6"/>
  <c r="V312" i="6"/>
  <c r="U312" i="6"/>
  <c r="T312" i="6"/>
  <c r="S312" i="6"/>
  <c r="Q312" i="6"/>
  <c r="P312" i="6"/>
  <c r="N312" i="6"/>
  <c r="M312" i="6"/>
  <c r="L312" i="6"/>
  <c r="K312" i="6"/>
  <c r="J312" i="6"/>
  <c r="I312" i="6"/>
  <c r="H312" i="6"/>
  <c r="G312" i="6"/>
  <c r="F312" i="6"/>
  <c r="F313" i="6"/>
  <c r="D312" i="6"/>
  <c r="C312" i="6"/>
  <c r="B312" i="6"/>
  <c r="W311" i="6"/>
  <c r="W310" i="6"/>
  <c r="W309" i="6"/>
  <c r="W308" i="6"/>
  <c r="W307" i="6"/>
  <c r="W306" i="6"/>
  <c r="W305" i="6"/>
  <c r="W304" i="6"/>
  <c r="W303" i="6"/>
  <c r="W302" i="6"/>
  <c r="V301" i="6"/>
  <c r="U301" i="6"/>
  <c r="T301" i="6"/>
  <c r="S301" i="6"/>
  <c r="Q301" i="6"/>
  <c r="P301" i="6"/>
  <c r="N301" i="6"/>
  <c r="M301" i="6"/>
  <c r="L301" i="6"/>
  <c r="K301" i="6"/>
  <c r="J301" i="6"/>
  <c r="I301" i="6"/>
  <c r="H301" i="6"/>
  <c r="G301" i="6"/>
  <c r="D301" i="6"/>
  <c r="C301" i="6"/>
  <c r="B301" i="6"/>
  <c r="W300" i="6"/>
  <c r="W299" i="6"/>
  <c r="W298" i="6"/>
  <c r="W297" i="6"/>
  <c r="V293" i="6"/>
  <c r="U293" i="6"/>
  <c r="T293" i="6"/>
  <c r="S293" i="6"/>
  <c r="Q293" i="6"/>
  <c r="P293" i="6"/>
  <c r="N293" i="6"/>
  <c r="M293" i="6"/>
  <c r="L293" i="6"/>
  <c r="K293" i="6"/>
  <c r="J293" i="6"/>
  <c r="I293" i="6"/>
  <c r="H293" i="6"/>
  <c r="G293" i="6"/>
  <c r="F293" i="6"/>
  <c r="F294" i="6"/>
  <c r="D293" i="6"/>
  <c r="C293" i="6"/>
  <c r="B293" i="6"/>
  <c r="W292" i="6"/>
  <c r="W291" i="6"/>
  <c r="W290" i="6"/>
  <c r="W289" i="6"/>
  <c r="W288" i="6"/>
  <c r="W287" i="6"/>
  <c r="W286" i="6"/>
  <c r="W285" i="6"/>
  <c r="W284" i="6"/>
  <c r="W283" i="6"/>
  <c r="V282" i="6"/>
  <c r="U282" i="6"/>
  <c r="T282" i="6"/>
  <c r="S282" i="6"/>
  <c r="Q282" i="6"/>
  <c r="P282" i="6"/>
  <c r="N282" i="6"/>
  <c r="M282" i="6"/>
  <c r="L282" i="6"/>
  <c r="K282" i="6"/>
  <c r="J282" i="6"/>
  <c r="I282" i="6"/>
  <c r="H282" i="6"/>
  <c r="G282" i="6"/>
  <c r="D282" i="6"/>
  <c r="C282" i="6"/>
  <c r="B282" i="6"/>
  <c r="W281" i="6"/>
  <c r="W280" i="6"/>
  <c r="W279" i="6"/>
  <c r="W278" i="6"/>
  <c r="V274" i="6"/>
  <c r="U274" i="6"/>
  <c r="T274" i="6"/>
  <c r="S274" i="6"/>
  <c r="Q274" i="6"/>
  <c r="P274" i="6"/>
  <c r="N274" i="6"/>
  <c r="M274" i="6"/>
  <c r="L274" i="6"/>
  <c r="K274" i="6"/>
  <c r="J274" i="6"/>
  <c r="I274" i="6"/>
  <c r="H274" i="6"/>
  <c r="G274" i="6"/>
  <c r="F274" i="6"/>
  <c r="F275" i="6"/>
  <c r="D274" i="6"/>
  <c r="C274" i="6"/>
  <c r="B274" i="6"/>
  <c r="W273" i="6"/>
  <c r="W272" i="6"/>
  <c r="W271" i="6"/>
  <c r="W270" i="6"/>
  <c r="W269" i="6"/>
  <c r="W268" i="6"/>
  <c r="W267" i="6"/>
  <c r="W266" i="6"/>
  <c r="W265" i="6"/>
  <c r="W264" i="6"/>
  <c r="V263" i="6"/>
  <c r="U263" i="6"/>
  <c r="T263" i="6"/>
  <c r="S263" i="6"/>
  <c r="Q263" i="6"/>
  <c r="P263" i="6"/>
  <c r="N263" i="6"/>
  <c r="M263" i="6"/>
  <c r="L263" i="6"/>
  <c r="K263" i="6"/>
  <c r="J263" i="6"/>
  <c r="I263" i="6"/>
  <c r="H263" i="6"/>
  <c r="G263" i="6"/>
  <c r="D263" i="6"/>
  <c r="D275" i="6"/>
  <c r="C263" i="6"/>
  <c r="B263" i="6"/>
  <c r="W262" i="6"/>
  <c r="W261" i="6"/>
  <c r="W260" i="6"/>
  <c r="W259" i="6"/>
  <c r="V255" i="6"/>
  <c r="U255" i="6"/>
  <c r="T255" i="6"/>
  <c r="S255" i="6"/>
  <c r="Q255" i="6"/>
  <c r="P255" i="6"/>
  <c r="N255" i="6"/>
  <c r="M255" i="6"/>
  <c r="L255" i="6"/>
  <c r="K255" i="6"/>
  <c r="J255" i="6"/>
  <c r="I255" i="6"/>
  <c r="H255" i="6"/>
  <c r="G255" i="6"/>
  <c r="F255" i="6"/>
  <c r="F256" i="6"/>
  <c r="D255" i="6"/>
  <c r="C255" i="6"/>
  <c r="B255" i="6"/>
  <c r="W254" i="6"/>
  <c r="W253" i="6"/>
  <c r="W252" i="6"/>
  <c r="W251" i="6"/>
  <c r="W250" i="6"/>
  <c r="W249" i="6"/>
  <c r="W248" i="6"/>
  <c r="W247" i="6"/>
  <c r="W246" i="6"/>
  <c r="W245" i="6"/>
  <c r="V244" i="6"/>
  <c r="U244" i="6"/>
  <c r="T244" i="6"/>
  <c r="S244" i="6"/>
  <c r="Q244" i="6"/>
  <c r="P244" i="6"/>
  <c r="N244" i="6"/>
  <c r="M244" i="6"/>
  <c r="L244" i="6"/>
  <c r="K244" i="6"/>
  <c r="J244" i="6"/>
  <c r="I244" i="6"/>
  <c r="H244" i="6"/>
  <c r="G244" i="6"/>
  <c r="D244" i="6"/>
  <c r="C244" i="6"/>
  <c r="B244" i="6"/>
  <c r="W243" i="6"/>
  <c r="W242" i="6"/>
  <c r="W241" i="6"/>
  <c r="W240" i="6"/>
  <c r="V236" i="6"/>
  <c r="U236" i="6"/>
  <c r="T236" i="6"/>
  <c r="S236" i="6"/>
  <c r="Q236" i="6"/>
  <c r="P236" i="6"/>
  <c r="N236" i="6"/>
  <c r="M236" i="6"/>
  <c r="L236" i="6"/>
  <c r="K236" i="6"/>
  <c r="J236" i="6"/>
  <c r="I236" i="6"/>
  <c r="H236" i="6"/>
  <c r="G236" i="6"/>
  <c r="F236" i="6"/>
  <c r="F237" i="6"/>
  <c r="D236" i="6"/>
  <c r="C236" i="6"/>
  <c r="B236" i="6"/>
  <c r="W235" i="6"/>
  <c r="W234" i="6"/>
  <c r="W233" i="6"/>
  <c r="W232" i="6"/>
  <c r="W231" i="6"/>
  <c r="W230" i="6"/>
  <c r="W229" i="6"/>
  <c r="W228" i="6"/>
  <c r="W227" i="6"/>
  <c r="W226" i="6"/>
  <c r="V225" i="6"/>
  <c r="U225" i="6"/>
  <c r="T225" i="6"/>
  <c r="S225" i="6"/>
  <c r="Q225" i="6"/>
  <c r="P225" i="6"/>
  <c r="N225" i="6"/>
  <c r="M225" i="6"/>
  <c r="L225" i="6"/>
  <c r="L237" i="6"/>
  <c r="K225" i="6"/>
  <c r="J225" i="6"/>
  <c r="I225" i="6"/>
  <c r="H225" i="6"/>
  <c r="G225" i="6"/>
  <c r="D225" i="6"/>
  <c r="C225" i="6"/>
  <c r="B225" i="6"/>
  <c r="W224" i="6"/>
  <c r="W223" i="6"/>
  <c r="W222" i="6"/>
  <c r="W221" i="6"/>
  <c r="V217" i="6"/>
  <c r="U217" i="6"/>
  <c r="T217" i="6"/>
  <c r="S217" i="6"/>
  <c r="Q217" i="6"/>
  <c r="P217" i="6"/>
  <c r="N217" i="6"/>
  <c r="M217" i="6"/>
  <c r="L217" i="6"/>
  <c r="K217" i="6"/>
  <c r="J217" i="6"/>
  <c r="I217" i="6"/>
  <c r="H217" i="6"/>
  <c r="G217" i="6"/>
  <c r="F217" i="6"/>
  <c r="F218" i="6"/>
  <c r="D217" i="6"/>
  <c r="C217" i="6"/>
  <c r="B217" i="6"/>
  <c r="W216" i="6"/>
  <c r="W215" i="6"/>
  <c r="W214" i="6"/>
  <c r="W213" i="6"/>
  <c r="W212" i="6"/>
  <c r="W211" i="6"/>
  <c r="W210" i="6"/>
  <c r="W209" i="6"/>
  <c r="W208" i="6"/>
  <c r="W207" i="6"/>
  <c r="V206" i="6"/>
  <c r="U206" i="6"/>
  <c r="U218" i="6"/>
  <c r="T206" i="6"/>
  <c r="S206" i="6"/>
  <c r="Q206" i="6"/>
  <c r="Q218" i="6"/>
  <c r="P206" i="6"/>
  <c r="N206" i="6"/>
  <c r="M206" i="6"/>
  <c r="L206" i="6"/>
  <c r="L218" i="6"/>
  <c r="K206" i="6"/>
  <c r="J206" i="6"/>
  <c r="I206" i="6"/>
  <c r="I218" i="6"/>
  <c r="H206" i="6"/>
  <c r="G206" i="6"/>
  <c r="D206" i="6"/>
  <c r="D218" i="6"/>
  <c r="C206" i="6"/>
  <c r="B206" i="6"/>
  <c r="W205" i="6"/>
  <c r="W204" i="6"/>
  <c r="W203" i="6"/>
  <c r="W202" i="6"/>
  <c r="W316" i="5"/>
  <c r="W317" i="5"/>
  <c r="W318" i="5"/>
  <c r="W319" i="5"/>
  <c r="B320" i="5"/>
  <c r="C320" i="5"/>
  <c r="D320" i="5"/>
  <c r="G320" i="5"/>
  <c r="H320" i="5"/>
  <c r="I320" i="5"/>
  <c r="J320" i="5"/>
  <c r="K320" i="5"/>
  <c r="L320" i="5"/>
  <c r="M320" i="5"/>
  <c r="N320" i="5"/>
  <c r="O320" i="5"/>
  <c r="Q320" i="5"/>
  <c r="R320" i="5"/>
  <c r="T320" i="5"/>
  <c r="U320" i="5"/>
  <c r="V320" i="5"/>
  <c r="W321" i="5"/>
  <c r="W322" i="5"/>
  <c r="W323" i="5"/>
  <c r="W324" i="5"/>
  <c r="W325" i="5"/>
  <c r="W326" i="5"/>
  <c r="W327" i="5"/>
  <c r="W328" i="5"/>
  <c r="W329" i="5"/>
  <c r="W330" i="5"/>
  <c r="B331" i="5"/>
  <c r="C331" i="5"/>
  <c r="D331" i="5"/>
  <c r="F331" i="5"/>
  <c r="G331" i="5"/>
  <c r="H331" i="5"/>
  <c r="I331" i="5"/>
  <c r="J331" i="5"/>
  <c r="K331" i="5"/>
  <c r="L331" i="5"/>
  <c r="M331" i="5"/>
  <c r="N331" i="5"/>
  <c r="O331" i="5"/>
  <c r="Q331" i="5"/>
  <c r="R331" i="5"/>
  <c r="T331" i="5"/>
  <c r="U331" i="5"/>
  <c r="V331" i="5"/>
  <c r="V198" i="6"/>
  <c r="U198" i="6"/>
  <c r="T198" i="6"/>
  <c r="S198" i="6"/>
  <c r="Q198" i="6"/>
  <c r="P198" i="6"/>
  <c r="N198" i="6"/>
  <c r="M198" i="6"/>
  <c r="L198" i="6"/>
  <c r="K198" i="6"/>
  <c r="J198" i="6"/>
  <c r="I198" i="6"/>
  <c r="H198" i="6"/>
  <c r="G198" i="6"/>
  <c r="F198" i="6"/>
  <c r="F199" i="6"/>
  <c r="D198" i="6"/>
  <c r="C198" i="6"/>
  <c r="B198" i="6"/>
  <c r="W197" i="6"/>
  <c r="W196" i="6"/>
  <c r="W195" i="6"/>
  <c r="W194" i="6"/>
  <c r="W193" i="6"/>
  <c r="W192" i="6"/>
  <c r="W191" i="6"/>
  <c r="W190" i="6"/>
  <c r="W189" i="6"/>
  <c r="W188" i="6"/>
  <c r="V187" i="6"/>
  <c r="U187" i="6"/>
  <c r="T187" i="6"/>
  <c r="S187" i="6"/>
  <c r="Q187" i="6"/>
  <c r="P187" i="6"/>
  <c r="N187" i="6"/>
  <c r="M187" i="6"/>
  <c r="L187" i="6"/>
  <c r="K187" i="6"/>
  <c r="J187" i="6"/>
  <c r="I187" i="6"/>
  <c r="H187" i="6"/>
  <c r="G187" i="6"/>
  <c r="D187" i="6"/>
  <c r="D199" i="6"/>
  <c r="B187" i="6"/>
  <c r="W186" i="6"/>
  <c r="W185" i="6"/>
  <c r="W184" i="6"/>
  <c r="W183" i="6"/>
  <c r="V167" i="4"/>
  <c r="U167" i="4"/>
  <c r="T167" i="4"/>
  <c r="S167" i="4"/>
  <c r="R167" i="4"/>
  <c r="Q167" i="4"/>
  <c r="P167" i="4"/>
  <c r="O167" i="4"/>
  <c r="M167" i="4"/>
  <c r="L167" i="4"/>
  <c r="K167" i="4"/>
  <c r="J167" i="4"/>
  <c r="I167" i="4"/>
  <c r="H167" i="4"/>
  <c r="G167" i="4"/>
  <c r="F167" i="4"/>
  <c r="D167" i="4"/>
  <c r="C167" i="4"/>
  <c r="B167" i="4"/>
  <c r="W166" i="4"/>
  <c r="W165" i="4"/>
  <c r="W164" i="4"/>
  <c r="W163" i="4"/>
  <c r="W162" i="4"/>
  <c r="W161" i="4"/>
  <c r="W160" i="4"/>
  <c r="W159" i="4"/>
  <c r="W158" i="4"/>
  <c r="W157" i="4"/>
  <c r="V156" i="4"/>
  <c r="U156" i="4"/>
  <c r="T156" i="4"/>
  <c r="S156" i="4"/>
  <c r="R156" i="4"/>
  <c r="Q156" i="4"/>
  <c r="P156" i="4"/>
  <c r="O156" i="4"/>
  <c r="M156" i="4"/>
  <c r="L156" i="4"/>
  <c r="K156" i="4"/>
  <c r="J156" i="4"/>
  <c r="I156" i="4"/>
  <c r="H156" i="4"/>
  <c r="G156" i="4"/>
  <c r="D156" i="4"/>
  <c r="B156" i="4"/>
  <c r="W155" i="4"/>
  <c r="W154" i="4"/>
  <c r="W153" i="4"/>
  <c r="W152" i="4"/>
  <c r="W151" i="4"/>
  <c r="V179" i="6"/>
  <c r="U179" i="6"/>
  <c r="T179" i="6"/>
  <c r="S179" i="6"/>
  <c r="Q179" i="6"/>
  <c r="P179" i="6"/>
  <c r="N179" i="6"/>
  <c r="M179" i="6"/>
  <c r="L179" i="6"/>
  <c r="K179" i="6"/>
  <c r="J179" i="6"/>
  <c r="I179" i="6"/>
  <c r="H179" i="6"/>
  <c r="G179" i="6"/>
  <c r="F179" i="6"/>
  <c r="D179" i="6"/>
  <c r="C179" i="6"/>
  <c r="B179" i="6"/>
  <c r="W178" i="6"/>
  <c r="W177" i="6"/>
  <c r="W176" i="6"/>
  <c r="W175" i="6"/>
  <c r="W174" i="6"/>
  <c r="W173" i="6"/>
  <c r="W172" i="6"/>
  <c r="W171" i="6"/>
  <c r="W170" i="6"/>
  <c r="W169" i="6"/>
  <c r="V168" i="6"/>
  <c r="U168" i="6"/>
  <c r="T168" i="6"/>
  <c r="S168" i="6"/>
  <c r="Q168" i="6"/>
  <c r="P168" i="6"/>
  <c r="N168" i="6"/>
  <c r="M168" i="6"/>
  <c r="L168" i="6"/>
  <c r="K168" i="6"/>
  <c r="J168" i="6"/>
  <c r="I168" i="6"/>
  <c r="H168" i="6"/>
  <c r="G168" i="6"/>
  <c r="D168" i="6"/>
  <c r="B168" i="6"/>
  <c r="W167" i="6"/>
  <c r="W166" i="6"/>
  <c r="W165" i="6"/>
  <c r="W164" i="6"/>
  <c r="V312" i="5"/>
  <c r="U312" i="5"/>
  <c r="T312" i="5"/>
  <c r="R312" i="5"/>
  <c r="Q312" i="5"/>
  <c r="O312" i="5"/>
  <c r="N312" i="5"/>
  <c r="M312" i="5"/>
  <c r="L312" i="5"/>
  <c r="K312" i="5"/>
  <c r="J312" i="5"/>
  <c r="I312" i="5"/>
  <c r="H312" i="5"/>
  <c r="G312" i="5"/>
  <c r="F312" i="5"/>
  <c r="D312" i="5"/>
  <c r="C312" i="5"/>
  <c r="B312" i="5"/>
  <c r="W311" i="5"/>
  <c r="W310" i="5"/>
  <c r="W309" i="5"/>
  <c r="W308" i="5"/>
  <c r="W307" i="5"/>
  <c r="W306" i="5"/>
  <c r="W305" i="5"/>
  <c r="W304" i="5"/>
  <c r="W303" i="5"/>
  <c r="W302" i="5"/>
  <c r="V301" i="5"/>
  <c r="U301" i="5"/>
  <c r="T301" i="5"/>
  <c r="R301" i="5"/>
  <c r="Q301" i="5"/>
  <c r="O301" i="5"/>
  <c r="N301" i="5"/>
  <c r="M301" i="5"/>
  <c r="L301" i="5"/>
  <c r="K301" i="5"/>
  <c r="J301" i="5"/>
  <c r="I301" i="5"/>
  <c r="H301" i="5"/>
  <c r="G301" i="5"/>
  <c r="D301" i="5"/>
  <c r="C301" i="5"/>
  <c r="B301" i="5"/>
  <c r="W300" i="5"/>
  <c r="W299" i="5"/>
  <c r="W298" i="5"/>
  <c r="W297" i="5"/>
  <c r="V293" i="5"/>
  <c r="U293" i="5"/>
  <c r="T293" i="5"/>
  <c r="R293" i="5"/>
  <c r="Q293" i="5"/>
  <c r="O293" i="5"/>
  <c r="N293" i="5"/>
  <c r="M293" i="5"/>
  <c r="L293" i="5"/>
  <c r="K293" i="5"/>
  <c r="J293" i="5"/>
  <c r="I293" i="5"/>
  <c r="H293" i="5"/>
  <c r="G293" i="5"/>
  <c r="D293" i="5"/>
  <c r="C293" i="5"/>
  <c r="B293" i="5"/>
  <c r="V282" i="5"/>
  <c r="U282" i="5"/>
  <c r="T282" i="5"/>
  <c r="R282" i="5"/>
  <c r="Q282" i="5"/>
  <c r="O282" i="5"/>
  <c r="N282" i="5"/>
  <c r="M282" i="5"/>
  <c r="L282" i="5"/>
  <c r="K282" i="5"/>
  <c r="J282" i="5"/>
  <c r="I282" i="5"/>
  <c r="H282" i="5"/>
  <c r="G282" i="5"/>
  <c r="D282" i="5"/>
  <c r="C282" i="5"/>
  <c r="B282" i="5"/>
  <c r="W278" i="5"/>
  <c r="V274" i="5"/>
  <c r="U274" i="5"/>
  <c r="T274" i="5"/>
  <c r="R274" i="5"/>
  <c r="Q274" i="5"/>
  <c r="O274" i="5"/>
  <c r="N274" i="5"/>
  <c r="M274" i="5"/>
  <c r="L274" i="5"/>
  <c r="K274" i="5"/>
  <c r="J274" i="5"/>
  <c r="I274" i="5"/>
  <c r="H274" i="5"/>
  <c r="G274" i="5"/>
  <c r="D274" i="5"/>
  <c r="C274" i="5"/>
  <c r="B274" i="5"/>
  <c r="V263" i="5"/>
  <c r="U263" i="5"/>
  <c r="T263" i="5"/>
  <c r="R263" i="5"/>
  <c r="Q263" i="5"/>
  <c r="Q275" i="5"/>
  <c r="O263" i="5"/>
  <c r="N263" i="5"/>
  <c r="M263" i="5"/>
  <c r="L263" i="5"/>
  <c r="K263" i="5"/>
  <c r="J263" i="5"/>
  <c r="I263" i="5"/>
  <c r="I275" i="5"/>
  <c r="H263" i="5"/>
  <c r="G263" i="5"/>
  <c r="D263" i="5"/>
  <c r="C263" i="5"/>
  <c r="B263" i="5"/>
  <c r="V255" i="5"/>
  <c r="U255" i="5"/>
  <c r="T255" i="5"/>
  <c r="R255" i="5"/>
  <c r="Q255" i="5"/>
  <c r="O255" i="5"/>
  <c r="N255" i="5"/>
  <c r="M255" i="5"/>
  <c r="L255" i="5"/>
  <c r="K255" i="5"/>
  <c r="J255" i="5"/>
  <c r="I255" i="5"/>
  <c r="H255" i="5"/>
  <c r="G255" i="5"/>
  <c r="D255" i="5"/>
  <c r="C255" i="5"/>
  <c r="B255" i="5"/>
  <c r="W245" i="5"/>
  <c r="V244" i="5"/>
  <c r="U244" i="5"/>
  <c r="T244" i="5"/>
  <c r="R244" i="5"/>
  <c r="Q244" i="5"/>
  <c r="O244" i="5"/>
  <c r="N244" i="5"/>
  <c r="M244" i="5"/>
  <c r="L244" i="5"/>
  <c r="K244" i="5"/>
  <c r="J244" i="5"/>
  <c r="I244" i="5"/>
  <c r="H244" i="5"/>
  <c r="G244" i="5"/>
  <c r="D244" i="5"/>
  <c r="C244" i="5"/>
  <c r="B244" i="5"/>
  <c r="V236" i="5"/>
  <c r="U236" i="5"/>
  <c r="T236" i="5"/>
  <c r="R236" i="5"/>
  <c r="Q236" i="5"/>
  <c r="O236" i="5"/>
  <c r="N236" i="5"/>
  <c r="M236" i="5"/>
  <c r="L236" i="5"/>
  <c r="K236" i="5"/>
  <c r="J236" i="5"/>
  <c r="I236" i="5"/>
  <c r="H236" i="5"/>
  <c r="G236" i="5"/>
  <c r="D236" i="5"/>
  <c r="C236" i="5"/>
  <c r="B236" i="5"/>
  <c r="V225" i="5"/>
  <c r="U225" i="5"/>
  <c r="T225" i="5"/>
  <c r="R225" i="5"/>
  <c r="Q225" i="5"/>
  <c r="O225" i="5"/>
  <c r="N225" i="5"/>
  <c r="M225" i="5"/>
  <c r="L225" i="5"/>
  <c r="K225" i="5"/>
  <c r="J225" i="5"/>
  <c r="I225" i="5"/>
  <c r="H225" i="5"/>
  <c r="G225" i="5"/>
  <c r="D225" i="5"/>
  <c r="C225" i="5"/>
  <c r="B225" i="5"/>
  <c r="V217" i="5"/>
  <c r="U217" i="5"/>
  <c r="T217" i="5"/>
  <c r="R217" i="5"/>
  <c r="Q217" i="5"/>
  <c r="O217" i="5"/>
  <c r="N217" i="5"/>
  <c r="M217" i="5"/>
  <c r="L217" i="5"/>
  <c r="K217" i="5"/>
  <c r="J217" i="5"/>
  <c r="I217" i="5"/>
  <c r="H217" i="5"/>
  <c r="G217" i="5"/>
  <c r="D217" i="5"/>
  <c r="C217" i="5"/>
  <c r="B217" i="5"/>
  <c r="W213" i="5"/>
  <c r="V206" i="5"/>
  <c r="U206" i="5"/>
  <c r="T206" i="5"/>
  <c r="R206" i="5"/>
  <c r="Q206" i="5"/>
  <c r="O206" i="5"/>
  <c r="N206" i="5"/>
  <c r="M206" i="5"/>
  <c r="L206" i="5"/>
  <c r="K206" i="5"/>
  <c r="J206" i="5"/>
  <c r="I206" i="5"/>
  <c r="H206" i="5"/>
  <c r="G206" i="5"/>
  <c r="D206" i="5"/>
  <c r="B206" i="5"/>
  <c r="V198" i="5"/>
  <c r="U198" i="5"/>
  <c r="T198" i="5"/>
  <c r="R198" i="5"/>
  <c r="Q198" i="5"/>
  <c r="O198" i="5"/>
  <c r="N198" i="5"/>
  <c r="M198" i="5"/>
  <c r="L198" i="5"/>
  <c r="K198" i="5"/>
  <c r="J198" i="5"/>
  <c r="I198" i="5"/>
  <c r="H198" i="5"/>
  <c r="G198" i="5"/>
  <c r="F198" i="5"/>
  <c r="D198" i="5"/>
  <c r="C198" i="5"/>
  <c r="B198" i="5"/>
  <c r="W197" i="5"/>
  <c r="W196" i="5"/>
  <c r="W195" i="5"/>
  <c r="W194" i="5"/>
  <c r="W193" i="5"/>
  <c r="W192" i="5"/>
  <c r="W191" i="5"/>
  <c r="W190" i="5"/>
  <c r="W189" i="5"/>
  <c r="W188" i="5"/>
  <c r="V187" i="5"/>
  <c r="U187" i="5"/>
  <c r="T187" i="5"/>
  <c r="R187" i="5"/>
  <c r="Q187" i="5"/>
  <c r="O187" i="5"/>
  <c r="N187" i="5"/>
  <c r="M187" i="5"/>
  <c r="L187" i="5"/>
  <c r="K187" i="5"/>
  <c r="J187" i="5"/>
  <c r="I187" i="5"/>
  <c r="H187" i="5"/>
  <c r="G187" i="5"/>
  <c r="C187" i="5"/>
  <c r="B187" i="5"/>
  <c r="W186" i="5"/>
  <c r="W185" i="5"/>
  <c r="W184" i="5"/>
  <c r="V179" i="5"/>
  <c r="U179" i="5"/>
  <c r="T179" i="5"/>
  <c r="R179" i="5"/>
  <c r="Q179" i="5"/>
  <c r="O179" i="5"/>
  <c r="N179" i="5"/>
  <c r="M179" i="5"/>
  <c r="L179" i="5"/>
  <c r="K179" i="5"/>
  <c r="J179" i="5"/>
  <c r="I179" i="5"/>
  <c r="H179" i="5"/>
  <c r="G179" i="5"/>
  <c r="F179" i="5"/>
  <c r="D179" i="5"/>
  <c r="B179" i="5"/>
  <c r="W178" i="5"/>
  <c r="W177" i="5"/>
  <c r="W176" i="5"/>
  <c r="W175" i="5"/>
  <c r="W174" i="5"/>
  <c r="W173" i="5"/>
  <c r="W172" i="5"/>
  <c r="W171" i="5"/>
  <c r="W170" i="5"/>
  <c r="W169" i="5"/>
  <c r="V168" i="5"/>
  <c r="U168" i="5"/>
  <c r="T168" i="5"/>
  <c r="R168" i="5"/>
  <c r="Q168" i="5"/>
  <c r="O168" i="5"/>
  <c r="N168" i="5"/>
  <c r="M168" i="5"/>
  <c r="L168" i="5"/>
  <c r="K168" i="5"/>
  <c r="J168" i="5"/>
  <c r="I168" i="5"/>
  <c r="H168" i="5"/>
  <c r="G168" i="5"/>
  <c r="D168" i="5"/>
  <c r="B168" i="5"/>
  <c r="W167" i="5"/>
  <c r="W166" i="5"/>
  <c r="W165" i="5"/>
  <c r="W164" i="5"/>
  <c r="L199" i="6"/>
  <c r="U199" i="6"/>
  <c r="I351" i="6"/>
  <c r="Q351" i="6"/>
  <c r="L288" i="4"/>
  <c r="U288" i="4"/>
  <c r="J332" i="6"/>
  <c r="S332" i="6"/>
  <c r="V351" i="6"/>
  <c r="U237" i="6"/>
  <c r="J218" i="6"/>
  <c r="S218" i="6"/>
  <c r="M351" i="6"/>
  <c r="K199" i="6"/>
  <c r="T199" i="6"/>
  <c r="B218" i="6"/>
  <c r="L275" i="6"/>
  <c r="U275" i="6"/>
  <c r="D275" i="5"/>
  <c r="K332" i="5"/>
  <c r="T332" i="5"/>
  <c r="W229" i="5"/>
  <c r="W222" i="5"/>
  <c r="J237" i="5"/>
  <c r="R237" i="5"/>
  <c r="H199" i="6"/>
  <c r="P199" i="6"/>
  <c r="K294" i="6"/>
  <c r="T294" i="6"/>
  <c r="N313" i="6"/>
  <c r="L351" i="6"/>
  <c r="U351" i="6"/>
  <c r="H208" i="4"/>
  <c r="Q208" i="4"/>
  <c r="J228" i="4"/>
  <c r="S228" i="4"/>
  <c r="N256" i="6"/>
  <c r="I256" i="5"/>
  <c r="Q256" i="5"/>
  <c r="B332" i="6"/>
  <c r="C248" i="4"/>
  <c r="W269" i="5"/>
  <c r="W232" i="5"/>
  <c r="W224" i="5"/>
  <c r="W260" i="5"/>
  <c r="W267" i="5"/>
  <c r="W272" i="5"/>
  <c r="T218" i="6"/>
  <c r="N237" i="6"/>
  <c r="P256" i="6"/>
  <c r="V294" i="6"/>
  <c r="H313" i="6"/>
  <c r="T332" i="6"/>
  <c r="L168" i="4"/>
  <c r="M218" i="6"/>
  <c r="V218" i="6"/>
  <c r="V332" i="6"/>
  <c r="B237" i="5"/>
  <c r="D168" i="4"/>
  <c r="J248" i="4"/>
  <c r="S248" i="4"/>
  <c r="K218" i="6"/>
  <c r="H256" i="6"/>
  <c r="M294" i="6"/>
  <c r="K332" i="6"/>
  <c r="U168" i="4"/>
  <c r="B275" i="5"/>
  <c r="K275" i="5"/>
  <c r="T275" i="5"/>
  <c r="H218" i="6"/>
  <c r="M256" i="6"/>
  <c r="V256" i="6"/>
  <c r="H275" i="6"/>
  <c r="B294" i="6"/>
  <c r="J294" i="6"/>
  <c r="S294" i="6"/>
  <c r="M313" i="6"/>
  <c r="V313" i="6"/>
  <c r="I228" i="4"/>
  <c r="R228" i="4"/>
  <c r="B248" i="4"/>
  <c r="K248" i="4"/>
  <c r="T248" i="4"/>
  <c r="R308" i="4"/>
  <c r="C199" i="6"/>
  <c r="D237" i="6"/>
  <c r="D351" i="6"/>
  <c r="B228" i="4"/>
  <c r="C332" i="5"/>
  <c r="C218" i="6"/>
  <c r="N294" i="6"/>
  <c r="C332" i="6"/>
  <c r="D228" i="4"/>
  <c r="I308" i="4"/>
  <c r="G288" i="4"/>
  <c r="P288" i="4"/>
  <c r="C268" i="4"/>
  <c r="L268" i="4"/>
  <c r="U268" i="4"/>
  <c r="D268" i="4"/>
  <c r="M268" i="4"/>
  <c r="V268" i="4"/>
  <c r="G208" i="4"/>
  <c r="P208" i="4"/>
  <c r="M188" i="4"/>
  <c r="V188" i="4"/>
  <c r="G332" i="6"/>
  <c r="H332" i="6"/>
  <c r="P332" i="6"/>
  <c r="G313" i="6"/>
  <c r="G256" i="6"/>
  <c r="G237" i="6"/>
  <c r="K237" i="6"/>
  <c r="T237" i="6"/>
  <c r="C237" i="6"/>
  <c r="G218" i="5"/>
  <c r="C275" i="5"/>
  <c r="L275" i="5"/>
  <c r="U275" i="5"/>
  <c r="G275" i="5"/>
  <c r="W264" i="5"/>
  <c r="W226" i="5"/>
  <c r="F244" i="5"/>
  <c r="W265" i="5"/>
  <c r="W221" i="5"/>
  <c r="F225" i="5"/>
  <c r="W223" i="5"/>
  <c r="W231" i="5"/>
  <c r="W271" i="5"/>
  <c r="W233" i="5"/>
  <c r="W259" i="5"/>
  <c r="W261" i="5"/>
  <c r="F206" i="5"/>
  <c r="F282" i="5"/>
  <c r="W234" i="5"/>
  <c r="F263" i="5"/>
  <c r="W227" i="5"/>
  <c r="W266" i="5"/>
  <c r="W228" i="5"/>
  <c r="W262" i="5"/>
  <c r="W270" i="5"/>
  <c r="K180" i="5"/>
  <c r="I332" i="5"/>
  <c r="B256" i="6"/>
  <c r="J256" i="6"/>
  <c r="S256" i="6"/>
  <c r="B268" i="4"/>
  <c r="F217" i="5"/>
  <c r="C199" i="5"/>
  <c r="H218" i="5"/>
  <c r="O332" i="5"/>
  <c r="F293" i="5"/>
  <c r="H332" i="5"/>
  <c r="T256" i="6"/>
  <c r="G294" i="6"/>
  <c r="L332" i="6"/>
  <c r="U332" i="6"/>
  <c r="N351" i="6"/>
  <c r="H188" i="4"/>
  <c r="Q188" i="4"/>
  <c r="J208" i="4"/>
  <c r="S208" i="4"/>
  <c r="K228" i="4"/>
  <c r="T228" i="4"/>
  <c r="O268" i="4"/>
  <c r="H288" i="4"/>
  <c r="Q288" i="4"/>
  <c r="P218" i="6"/>
  <c r="J237" i="6"/>
  <c r="S237" i="6"/>
  <c r="N275" i="6"/>
  <c r="B313" i="6"/>
  <c r="J313" i="6"/>
  <c r="S313" i="6"/>
  <c r="D332" i="6"/>
  <c r="G351" i="6"/>
  <c r="I188" i="4"/>
  <c r="R188" i="4"/>
  <c r="B208" i="4"/>
  <c r="K208" i="4"/>
  <c r="T208" i="4"/>
  <c r="C228" i="4"/>
  <c r="L228" i="4"/>
  <c r="U228" i="4"/>
  <c r="M248" i="4"/>
  <c r="V248" i="4"/>
  <c r="G248" i="4"/>
  <c r="G268" i="4"/>
  <c r="P268" i="4"/>
  <c r="B237" i="6"/>
  <c r="I294" i="6"/>
  <c r="Q294" i="6"/>
  <c r="H351" i="6"/>
  <c r="P351" i="6"/>
  <c r="C208" i="4"/>
  <c r="J275" i="5"/>
  <c r="R275" i="5"/>
  <c r="B332" i="5"/>
  <c r="K199" i="5"/>
  <c r="T199" i="5"/>
  <c r="R332" i="5"/>
  <c r="J332" i="5"/>
  <c r="P228" i="4"/>
  <c r="J268" i="4"/>
  <c r="S268" i="4"/>
  <c r="B188" i="4"/>
  <c r="K188" i="4"/>
  <c r="T188" i="4"/>
  <c r="D208" i="4"/>
  <c r="M208" i="4"/>
  <c r="V208" i="4"/>
  <c r="O248" i="4"/>
  <c r="I288" i="4"/>
  <c r="R288" i="4"/>
  <c r="C188" i="4"/>
  <c r="O188" i="4"/>
  <c r="O228" i="4"/>
  <c r="P248" i="4"/>
  <c r="I268" i="4"/>
  <c r="R268" i="4"/>
  <c r="J288" i="4"/>
  <c r="S288" i="4"/>
  <c r="K308" i="4"/>
  <c r="T308" i="4"/>
  <c r="S188" i="4"/>
  <c r="U208" i="4"/>
  <c r="B168" i="4"/>
  <c r="W207" i="4"/>
  <c r="I208" i="4"/>
  <c r="R208" i="4"/>
  <c r="B288" i="4"/>
  <c r="C308" i="4"/>
  <c r="J188" i="4"/>
  <c r="P308" i="4"/>
  <c r="L208" i="4"/>
  <c r="G188" i="4"/>
  <c r="P188" i="4"/>
  <c r="W187" i="4"/>
  <c r="M288" i="4"/>
  <c r="V288" i="4"/>
  <c r="O308" i="4"/>
  <c r="W287" i="4"/>
  <c r="W296" i="4"/>
  <c r="W307" i="4"/>
  <c r="F308" i="4"/>
  <c r="B308" i="4"/>
  <c r="J308" i="4"/>
  <c r="S308" i="4"/>
  <c r="M308" i="4"/>
  <c r="V308" i="4"/>
  <c r="W276" i="4"/>
  <c r="F288" i="4"/>
  <c r="C288" i="4"/>
  <c r="K288" i="4"/>
  <c r="T288" i="4"/>
  <c r="W256" i="4"/>
  <c r="W267" i="4"/>
  <c r="H268" i="4"/>
  <c r="Q268" i="4"/>
  <c r="W236" i="4"/>
  <c r="W247" i="4"/>
  <c r="H248" i="4"/>
  <c r="Q248" i="4"/>
  <c r="I248" i="4"/>
  <c r="R248" i="4"/>
  <c r="D248" i="4"/>
  <c r="L248" i="4"/>
  <c r="U248" i="4"/>
  <c r="W216" i="4"/>
  <c r="W227" i="4"/>
  <c r="M228" i="4"/>
  <c r="V228" i="4"/>
  <c r="H228" i="4"/>
  <c r="Q228" i="4"/>
  <c r="W196" i="4"/>
  <c r="F208" i="4"/>
  <c r="O208" i="4"/>
  <c r="W176" i="4"/>
  <c r="F188" i="4"/>
  <c r="D188" i="4"/>
  <c r="L188" i="4"/>
  <c r="U188" i="4"/>
  <c r="C168" i="4"/>
  <c r="K168" i="4"/>
  <c r="T168" i="4"/>
  <c r="N218" i="6"/>
  <c r="H237" i="6"/>
  <c r="P237" i="6"/>
  <c r="D294" i="6"/>
  <c r="L294" i="6"/>
  <c r="U294" i="6"/>
  <c r="C313" i="6"/>
  <c r="K313" i="6"/>
  <c r="T313" i="6"/>
  <c r="M332" i="6"/>
  <c r="G218" i="6"/>
  <c r="I237" i="6"/>
  <c r="Q237" i="6"/>
  <c r="C256" i="6"/>
  <c r="K256" i="6"/>
  <c r="C275" i="6"/>
  <c r="K275" i="6"/>
  <c r="T275" i="6"/>
  <c r="M275" i="6"/>
  <c r="V275" i="6"/>
  <c r="W301" i="6"/>
  <c r="W263" i="6"/>
  <c r="P275" i="6"/>
  <c r="W244" i="6"/>
  <c r="W274" i="6"/>
  <c r="W339" i="6"/>
  <c r="W350" i="6"/>
  <c r="C294" i="6"/>
  <c r="B351" i="6"/>
  <c r="J351" i="6"/>
  <c r="S351" i="6"/>
  <c r="C351" i="6"/>
  <c r="K351" i="6"/>
  <c r="T351" i="6"/>
  <c r="W331" i="6"/>
  <c r="W320" i="6"/>
  <c r="F332" i="6"/>
  <c r="N332" i="6"/>
  <c r="I332" i="6"/>
  <c r="Q332" i="6"/>
  <c r="W312" i="6"/>
  <c r="I313" i="6"/>
  <c r="Q313" i="6"/>
  <c r="D313" i="6"/>
  <c r="L313" i="6"/>
  <c r="U313" i="6"/>
  <c r="P313" i="6"/>
  <c r="W282" i="6"/>
  <c r="W293" i="6"/>
  <c r="N199" i="6"/>
  <c r="W187" i="6"/>
  <c r="H294" i="6"/>
  <c r="P294" i="6"/>
  <c r="Q275" i="6"/>
  <c r="B275" i="6"/>
  <c r="J275" i="6"/>
  <c r="S275" i="6"/>
  <c r="G275" i="6"/>
  <c r="I275" i="6"/>
  <c r="W255" i="6"/>
  <c r="I256" i="6"/>
  <c r="Q256" i="6"/>
  <c r="D256" i="6"/>
  <c r="L256" i="6"/>
  <c r="U256" i="6"/>
  <c r="W236" i="6"/>
  <c r="W225" i="6"/>
  <c r="M237" i="6"/>
  <c r="V237" i="6"/>
  <c r="W206" i="6"/>
  <c r="W217" i="6"/>
  <c r="W198" i="6"/>
  <c r="M199" i="6"/>
  <c r="G199" i="6"/>
  <c r="V199" i="6"/>
  <c r="I199" i="6"/>
  <c r="Q199" i="6"/>
  <c r="B199" i="6"/>
  <c r="J199" i="6"/>
  <c r="S199" i="6"/>
  <c r="W168" i="6"/>
  <c r="I180" i="6"/>
  <c r="C180" i="6"/>
  <c r="K180" i="6"/>
  <c r="T180" i="6"/>
  <c r="W207" i="5"/>
  <c r="W217" i="5"/>
  <c r="F274" i="5"/>
  <c r="F255" i="5"/>
  <c r="I218" i="5"/>
  <c r="Q218" i="5"/>
  <c r="W273" i="5"/>
  <c r="W230" i="5"/>
  <c r="F236" i="5"/>
  <c r="Q332" i="5"/>
  <c r="G332" i="5"/>
  <c r="W331" i="5"/>
  <c r="W268" i="5"/>
  <c r="W301" i="5"/>
  <c r="D332" i="5"/>
  <c r="W235" i="5"/>
  <c r="U332" i="5"/>
  <c r="L332" i="5"/>
  <c r="I237" i="5"/>
  <c r="Q237" i="5"/>
  <c r="W320" i="5"/>
  <c r="V332" i="5"/>
  <c r="M332" i="5"/>
  <c r="N332" i="5"/>
  <c r="F332" i="5"/>
  <c r="W312" i="5"/>
  <c r="C294" i="5"/>
  <c r="K294" i="5"/>
  <c r="T294" i="5"/>
  <c r="D294" i="5"/>
  <c r="L294" i="5"/>
  <c r="U294" i="5"/>
  <c r="B294" i="5"/>
  <c r="J294" i="5"/>
  <c r="R294" i="5"/>
  <c r="W293" i="5"/>
  <c r="W282" i="5"/>
  <c r="V294" i="5"/>
  <c r="M294" i="5"/>
  <c r="N294" i="5"/>
  <c r="O256" i="5"/>
  <c r="N256" i="5"/>
  <c r="G237" i="5"/>
  <c r="O237" i="5"/>
  <c r="N237" i="5"/>
  <c r="H237" i="5"/>
  <c r="C237" i="5"/>
  <c r="K237" i="5"/>
  <c r="T237" i="5"/>
  <c r="L256" i="5"/>
  <c r="U256" i="5"/>
  <c r="D256" i="5"/>
  <c r="O275" i="5"/>
  <c r="W255" i="5"/>
  <c r="W244" i="5"/>
  <c r="O199" i="5"/>
  <c r="G199" i="5"/>
  <c r="M199" i="5"/>
  <c r="H199" i="5"/>
  <c r="G256" i="5"/>
  <c r="H256" i="5"/>
  <c r="W206" i="5"/>
  <c r="W198" i="5"/>
  <c r="V199" i="5"/>
  <c r="N199" i="5"/>
  <c r="G168" i="4"/>
  <c r="P168" i="4"/>
  <c r="I313" i="5"/>
  <c r="Q313" i="5"/>
  <c r="G180" i="6"/>
  <c r="B180" i="6"/>
  <c r="Q180" i="6"/>
  <c r="J180" i="6"/>
  <c r="S180" i="6"/>
  <c r="H180" i="6"/>
  <c r="H313" i="5"/>
  <c r="M313" i="5"/>
  <c r="V313" i="5"/>
  <c r="F313" i="5"/>
  <c r="N313" i="5"/>
  <c r="G313" i="5"/>
  <c r="O313" i="5"/>
  <c r="I168" i="4"/>
  <c r="R168" i="4"/>
  <c r="J168" i="4"/>
  <c r="S168" i="4"/>
  <c r="M168" i="4"/>
  <c r="V168" i="4"/>
  <c r="W156" i="4"/>
  <c r="F168" i="4"/>
  <c r="O168" i="4"/>
  <c r="W167" i="4"/>
  <c r="H168" i="4"/>
  <c r="Q168" i="4"/>
  <c r="N180" i="6"/>
  <c r="P180" i="6"/>
  <c r="F180" i="6"/>
  <c r="W179" i="6"/>
  <c r="D180" i="6"/>
  <c r="L180" i="6"/>
  <c r="U180" i="6"/>
  <c r="M180" i="6"/>
  <c r="V180" i="6"/>
  <c r="I199" i="5"/>
  <c r="Q199" i="5"/>
  <c r="D237" i="5"/>
  <c r="L237" i="5"/>
  <c r="U237" i="5"/>
  <c r="B256" i="5"/>
  <c r="J256" i="5"/>
  <c r="R256" i="5"/>
  <c r="M275" i="5"/>
  <c r="V275" i="5"/>
  <c r="G294" i="5"/>
  <c r="O294" i="5"/>
  <c r="B313" i="5"/>
  <c r="J313" i="5"/>
  <c r="R313" i="5"/>
  <c r="B199" i="5"/>
  <c r="J199" i="5"/>
  <c r="R199" i="5"/>
  <c r="M237" i="5"/>
  <c r="V237" i="5"/>
  <c r="C256" i="5"/>
  <c r="K256" i="5"/>
  <c r="T256" i="5"/>
  <c r="N275" i="5"/>
  <c r="H294" i="5"/>
  <c r="C313" i="5"/>
  <c r="K313" i="5"/>
  <c r="T313" i="5"/>
  <c r="O218" i="5"/>
  <c r="I294" i="5"/>
  <c r="Q294" i="5"/>
  <c r="D313" i="5"/>
  <c r="L313" i="5"/>
  <c r="U313" i="5"/>
  <c r="B180" i="5"/>
  <c r="D199" i="5"/>
  <c r="L199" i="5"/>
  <c r="U199" i="5"/>
  <c r="N218" i="5"/>
  <c r="M256" i="5"/>
  <c r="V256" i="5"/>
  <c r="H275" i="5"/>
  <c r="C218" i="5"/>
  <c r="K218" i="5"/>
  <c r="T218" i="5"/>
  <c r="M218" i="5"/>
  <c r="V218" i="5"/>
  <c r="D218" i="5"/>
  <c r="L218" i="5"/>
  <c r="U218" i="5"/>
  <c r="B218" i="5"/>
  <c r="J218" i="5"/>
  <c r="R218" i="5"/>
  <c r="J180" i="5"/>
  <c r="R180" i="5"/>
  <c r="T180" i="5"/>
  <c r="H180" i="5"/>
  <c r="F180" i="5"/>
  <c r="N180" i="5"/>
  <c r="M180" i="5"/>
  <c r="O180" i="5"/>
  <c r="V180" i="5"/>
  <c r="G180" i="5"/>
  <c r="I180" i="5"/>
  <c r="Q180" i="5"/>
  <c r="D180" i="5"/>
  <c r="L180" i="5"/>
  <c r="U180" i="5"/>
  <c r="W168" i="5"/>
  <c r="W179" i="5"/>
  <c r="W199" i="6"/>
  <c r="W288" i="4"/>
  <c r="W268" i="4"/>
  <c r="W208" i="4"/>
  <c r="W188" i="4"/>
  <c r="W351" i="6"/>
  <c r="W275" i="6"/>
  <c r="F294" i="5"/>
  <c r="F256" i="5"/>
  <c r="W225" i="5"/>
  <c r="F218" i="5"/>
  <c r="W263" i="5"/>
  <c r="F237" i="5"/>
  <c r="W236" i="5"/>
  <c r="F275" i="5"/>
  <c r="W228" i="4"/>
  <c r="W332" i="5"/>
  <c r="W274" i="5"/>
  <c r="W256" i="6"/>
  <c r="W248" i="4"/>
  <c r="W308" i="4"/>
  <c r="W313" i="6"/>
  <c r="W237" i="6"/>
  <c r="W332" i="6"/>
  <c r="W294" i="6"/>
  <c r="W218" i="6"/>
  <c r="W180" i="6"/>
  <c r="W313" i="5"/>
  <c r="W218" i="5"/>
  <c r="W256" i="5"/>
  <c r="W294" i="5"/>
  <c r="W168" i="4"/>
  <c r="W180" i="5"/>
  <c r="W237" i="5"/>
  <c r="W275" i="5"/>
  <c r="W101" i="5"/>
  <c r="V99" i="5"/>
  <c r="U99" i="5"/>
  <c r="T99" i="5"/>
  <c r="R99" i="5"/>
  <c r="Q99" i="5"/>
  <c r="O99" i="5"/>
  <c r="N99" i="5"/>
  <c r="M99" i="5"/>
  <c r="L99" i="5"/>
  <c r="K99" i="5"/>
  <c r="J99" i="5"/>
  <c r="I99" i="5"/>
  <c r="H99" i="5"/>
  <c r="G99" i="5"/>
  <c r="F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O88" i="5"/>
  <c r="N88" i="5"/>
  <c r="M88" i="5"/>
  <c r="L88" i="5"/>
  <c r="K88" i="5"/>
  <c r="J88" i="5"/>
  <c r="I88" i="5"/>
  <c r="H88" i="5"/>
  <c r="G88" i="5"/>
  <c r="F88" i="5"/>
  <c r="D88" i="5"/>
  <c r="C88" i="5"/>
  <c r="B88" i="5"/>
  <c r="W87" i="5"/>
  <c r="W86" i="5"/>
  <c r="W85" i="5"/>
  <c r="W84" i="5"/>
  <c r="C100" i="5"/>
  <c r="W88" i="5"/>
  <c r="K100" i="5"/>
  <c r="M100" i="5"/>
  <c r="U100" i="5"/>
  <c r="W99" i="5"/>
  <c r="I100" i="5"/>
  <c r="Q100" i="5"/>
  <c r="O100" i="5"/>
  <c r="H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M93" i="4"/>
  <c r="L93" i="4"/>
  <c r="K93" i="4"/>
  <c r="J93" i="4"/>
  <c r="I93" i="4"/>
  <c r="H93" i="4"/>
  <c r="G93" i="4"/>
  <c r="F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J30" i="4"/>
  <c r="I30" i="4"/>
  <c r="H30" i="4"/>
  <c r="G30" i="4"/>
  <c r="F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J9" i="4"/>
  <c r="I9" i="4"/>
  <c r="H9" i="4"/>
  <c r="G9" i="4"/>
  <c r="F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I21" i="4"/>
  <c r="B21" i="4"/>
  <c r="Q42" i="4"/>
  <c r="O105" i="4"/>
  <c r="M147" i="4"/>
  <c r="F126" i="4"/>
  <c r="O126" i="4"/>
  <c r="G126" i="4"/>
  <c r="G105" i="4"/>
  <c r="I42" i="4"/>
  <c r="W146" i="4"/>
  <c r="W135" i="4"/>
  <c r="W125" i="4"/>
  <c r="W114" i="4"/>
  <c r="W104" i="4"/>
  <c r="W93" i="4"/>
  <c r="W62" i="4"/>
  <c r="W51" i="4"/>
  <c r="W41" i="4"/>
  <c r="W30" i="4"/>
  <c r="W20" i="4"/>
  <c r="W9" i="4"/>
  <c r="U147" i="4"/>
  <c r="L63" i="4"/>
  <c r="C21" i="4"/>
  <c r="K21" i="4"/>
  <c r="S21" i="4"/>
  <c r="B42" i="4"/>
  <c r="J42" i="4"/>
  <c r="I105" i="4"/>
  <c r="Q105" i="4"/>
  <c r="D63" i="4"/>
  <c r="T63" i="4"/>
  <c r="M63" i="4"/>
  <c r="U63" i="4"/>
  <c r="D21" i="4"/>
  <c r="L21" i="4"/>
  <c r="T21" i="4"/>
  <c r="C42" i="4"/>
  <c r="K42" i="4"/>
  <c r="S42" i="4"/>
  <c r="U21" i="4"/>
  <c r="C126" i="4"/>
  <c r="K126" i="4"/>
  <c r="S126" i="4"/>
  <c r="M126" i="4"/>
  <c r="D147" i="4"/>
  <c r="M21" i="4"/>
  <c r="K105" i="4"/>
  <c r="I147" i="4"/>
  <c r="Q147" i="4"/>
  <c r="V63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V105" i="4"/>
  <c r="D126" i="4"/>
  <c r="L126" i="4"/>
  <c r="T126" i="4"/>
  <c r="B147" i="4"/>
  <c r="J147" i="4"/>
  <c r="R147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V147" i="4"/>
  <c r="D42" i="4"/>
  <c r="O21" i="4"/>
  <c r="S105" i="4"/>
  <c r="Q126" i="4"/>
  <c r="O147" i="4"/>
  <c r="P63" i="4"/>
  <c r="C105" i="4"/>
  <c r="I126" i="4"/>
  <c r="G147" i="4"/>
  <c r="I63" i="4"/>
  <c r="Q63" i="4"/>
  <c r="H21" i="4"/>
  <c r="P21" i="4"/>
  <c r="F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R119" i="5"/>
  <c r="Q119" i="5"/>
  <c r="O119" i="5"/>
  <c r="N119" i="5"/>
  <c r="M119" i="5"/>
  <c r="L119" i="5"/>
  <c r="K119" i="5"/>
  <c r="J119" i="5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O108" i="5"/>
  <c r="N108" i="5"/>
  <c r="M108" i="5"/>
  <c r="L108" i="5"/>
  <c r="K108" i="5"/>
  <c r="J108" i="5"/>
  <c r="I108" i="5"/>
  <c r="H108" i="5"/>
  <c r="G108" i="5"/>
  <c r="F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N59" i="6"/>
  <c r="M59" i="6"/>
  <c r="L59" i="6"/>
  <c r="K59" i="6"/>
  <c r="J59" i="6"/>
  <c r="I59" i="6"/>
  <c r="H59" i="6"/>
  <c r="G59" i="6"/>
  <c r="F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N48" i="6"/>
  <c r="M48" i="6"/>
  <c r="L48" i="6"/>
  <c r="K48" i="6"/>
  <c r="J48" i="6"/>
  <c r="I48" i="6"/>
  <c r="H48" i="6"/>
  <c r="G48" i="6"/>
  <c r="F48" i="6"/>
  <c r="D48" i="6"/>
  <c r="C48" i="6"/>
  <c r="W47" i="6"/>
  <c r="W46" i="6"/>
  <c r="W45" i="6"/>
  <c r="W44" i="6"/>
  <c r="V99" i="6"/>
  <c r="U99" i="6"/>
  <c r="T99" i="6"/>
  <c r="S99" i="6"/>
  <c r="Q99" i="6"/>
  <c r="P99" i="6"/>
  <c r="N99" i="6"/>
  <c r="M99" i="6"/>
  <c r="L99" i="6"/>
  <c r="K99" i="6"/>
  <c r="J99" i="6"/>
  <c r="I99" i="6"/>
  <c r="H99" i="6"/>
  <c r="G99" i="6"/>
  <c r="F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N88" i="6"/>
  <c r="M88" i="6"/>
  <c r="L88" i="6"/>
  <c r="K88" i="6"/>
  <c r="J88" i="6"/>
  <c r="I88" i="6"/>
  <c r="H88" i="6"/>
  <c r="G88" i="6"/>
  <c r="F88" i="6"/>
  <c r="D88" i="6"/>
  <c r="C88" i="6"/>
  <c r="W87" i="6"/>
  <c r="W86" i="6"/>
  <c r="W85" i="6"/>
  <c r="W84" i="6"/>
  <c r="V159" i="6"/>
  <c r="U159" i="6"/>
  <c r="T159" i="6"/>
  <c r="S159" i="6"/>
  <c r="Q159" i="6"/>
  <c r="P159" i="6"/>
  <c r="N159" i="6"/>
  <c r="M159" i="6"/>
  <c r="L159" i="6"/>
  <c r="K159" i="6"/>
  <c r="J159" i="6"/>
  <c r="I159" i="6"/>
  <c r="H159" i="6"/>
  <c r="G159" i="6"/>
  <c r="F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N148" i="6"/>
  <c r="M148" i="6"/>
  <c r="L148" i="6"/>
  <c r="K148" i="6"/>
  <c r="J148" i="6"/>
  <c r="I148" i="6"/>
  <c r="H148" i="6"/>
  <c r="G148" i="6"/>
  <c r="F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N139" i="6"/>
  <c r="M139" i="6"/>
  <c r="L139" i="6"/>
  <c r="K139" i="6"/>
  <c r="J139" i="6"/>
  <c r="I139" i="6"/>
  <c r="H139" i="6"/>
  <c r="G139" i="6"/>
  <c r="F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N128" i="6"/>
  <c r="M128" i="6"/>
  <c r="L128" i="6"/>
  <c r="K128" i="6"/>
  <c r="J128" i="6"/>
  <c r="I128" i="6"/>
  <c r="H128" i="6"/>
  <c r="G128" i="6"/>
  <c r="F128" i="6"/>
  <c r="D128" i="6"/>
  <c r="C128" i="6"/>
  <c r="W127" i="6"/>
  <c r="W126" i="6"/>
  <c r="W125" i="6"/>
  <c r="W124" i="6"/>
  <c r="V119" i="6"/>
  <c r="U119" i="6"/>
  <c r="T119" i="6"/>
  <c r="S119" i="6"/>
  <c r="Q119" i="6"/>
  <c r="P119" i="6"/>
  <c r="N119" i="6"/>
  <c r="M119" i="6"/>
  <c r="L119" i="6"/>
  <c r="K119" i="6"/>
  <c r="J119" i="6"/>
  <c r="I119" i="6"/>
  <c r="H119" i="6"/>
  <c r="G119" i="6"/>
  <c r="F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N108" i="6"/>
  <c r="M108" i="6"/>
  <c r="L108" i="6"/>
  <c r="K108" i="6"/>
  <c r="J108" i="6"/>
  <c r="I108" i="6"/>
  <c r="H108" i="6"/>
  <c r="G108" i="6"/>
  <c r="F108" i="6"/>
  <c r="D108" i="6"/>
  <c r="C108" i="6"/>
  <c r="W107" i="6"/>
  <c r="W106" i="6"/>
  <c r="W105" i="6"/>
  <c r="W104" i="6"/>
  <c r="V19" i="6"/>
  <c r="U19" i="6"/>
  <c r="T19" i="6"/>
  <c r="S19" i="6"/>
  <c r="Q19" i="6"/>
  <c r="P19" i="6"/>
  <c r="N19" i="6"/>
  <c r="M19" i="6"/>
  <c r="L19" i="6"/>
  <c r="K19" i="6"/>
  <c r="J19" i="6"/>
  <c r="I19" i="6"/>
  <c r="H19" i="6"/>
  <c r="G19" i="6"/>
  <c r="F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N8" i="6"/>
  <c r="M8" i="6"/>
  <c r="L8" i="6"/>
  <c r="K8" i="6"/>
  <c r="J8" i="6"/>
  <c r="I8" i="6"/>
  <c r="H8" i="6"/>
  <c r="G8" i="6"/>
  <c r="F8" i="6"/>
  <c r="D8" i="6"/>
  <c r="C8" i="6"/>
  <c r="W7" i="6"/>
  <c r="W6" i="6"/>
  <c r="W5" i="6"/>
  <c r="W4" i="6"/>
  <c r="V39" i="6"/>
  <c r="U39" i="6"/>
  <c r="T39" i="6"/>
  <c r="S39" i="6"/>
  <c r="Q39" i="6"/>
  <c r="P39" i="6"/>
  <c r="N39" i="6"/>
  <c r="M39" i="6"/>
  <c r="L39" i="6"/>
  <c r="K39" i="6"/>
  <c r="J39" i="6"/>
  <c r="I39" i="6"/>
  <c r="H39" i="6"/>
  <c r="G39" i="6"/>
  <c r="F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N28" i="6"/>
  <c r="M28" i="6"/>
  <c r="L28" i="6"/>
  <c r="K28" i="6"/>
  <c r="J28" i="6"/>
  <c r="I28" i="6"/>
  <c r="H28" i="6"/>
  <c r="G28" i="6"/>
  <c r="F28" i="6"/>
  <c r="D28" i="6"/>
  <c r="C28" i="6"/>
  <c r="W27" i="6"/>
  <c r="W26" i="6"/>
  <c r="W25" i="6"/>
  <c r="W24" i="6"/>
  <c r="V79" i="6"/>
  <c r="U79" i="6"/>
  <c r="T79" i="6"/>
  <c r="S79" i="6"/>
  <c r="Q79" i="6"/>
  <c r="P79" i="6"/>
  <c r="N79" i="6"/>
  <c r="M79" i="6"/>
  <c r="L79" i="6"/>
  <c r="K79" i="6"/>
  <c r="J79" i="6"/>
  <c r="I79" i="6"/>
  <c r="H79" i="6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N68" i="6"/>
  <c r="M68" i="6"/>
  <c r="L68" i="6"/>
  <c r="K68" i="6"/>
  <c r="J68" i="6"/>
  <c r="I68" i="6"/>
  <c r="H68" i="6"/>
  <c r="G68" i="6"/>
  <c r="F68" i="6"/>
  <c r="C68" i="6"/>
  <c r="B68" i="6"/>
  <c r="W67" i="6"/>
  <c r="W66" i="6"/>
  <c r="W65" i="6"/>
  <c r="W64" i="6"/>
  <c r="V139" i="5"/>
  <c r="U139" i="5"/>
  <c r="T139" i="5"/>
  <c r="R139" i="5"/>
  <c r="Q139" i="5"/>
  <c r="O139" i="5"/>
  <c r="N139" i="5"/>
  <c r="M139" i="5"/>
  <c r="L139" i="5"/>
  <c r="K139" i="5"/>
  <c r="J139" i="5"/>
  <c r="I139" i="5"/>
  <c r="H139" i="5"/>
  <c r="G139" i="5"/>
  <c r="F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O128" i="5"/>
  <c r="N128" i="5"/>
  <c r="M128" i="5"/>
  <c r="L128" i="5"/>
  <c r="K128" i="5"/>
  <c r="J128" i="5"/>
  <c r="I128" i="5"/>
  <c r="H128" i="5"/>
  <c r="G128" i="5"/>
  <c r="F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O79" i="5"/>
  <c r="N79" i="5"/>
  <c r="M79" i="5"/>
  <c r="L79" i="5"/>
  <c r="K79" i="5"/>
  <c r="J79" i="5"/>
  <c r="I79" i="5"/>
  <c r="H79" i="5"/>
  <c r="G79" i="5"/>
  <c r="F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O68" i="5"/>
  <c r="N68" i="5"/>
  <c r="M68" i="5"/>
  <c r="L68" i="5"/>
  <c r="K68" i="5"/>
  <c r="J68" i="5"/>
  <c r="I68" i="5"/>
  <c r="H68" i="5"/>
  <c r="G68" i="5"/>
  <c r="F68" i="5"/>
  <c r="D68" i="5"/>
  <c r="C68" i="5"/>
  <c r="B68" i="5"/>
  <c r="W67" i="5"/>
  <c r="W66" i="5"/>
  <c r="W65" i="5"/>
  <c r="W64" i="5"/>
  <c r="V159" i="5"/>
  <c r="U159" i="5"/>
  <c r="T159" i="5"/>
  <c r="R159" i="5"/>
  <c r="Q159" i="5"/>
  <c r="O159" i="5"/>
  <c r="N159" i="5"/>
  <c r="M159" i="5"/>
  <c r="L159" i="5"/>
  <c r="K159" i="5"/>
  <c r="J159" i="5"/>
  <c r="I159" i="5"/>
  <c r="H159" i="5"/>
  <c r="G159" i="5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O148" i="5"/>
  <c r="N148" i="5"/>
  <c r="M148" i="5"/>
  <c r="L148" i="5"/>
  <c r="K148" i="5"/>
  <c r="J148" i="5"/>
  <c r="I148" i="5"/>
  <c r="H148" i="5"/>
  <c r="G148" i="5"/>
  <c r="F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O19" i="5"/>
  <c r="N19" i="5"/>
  <c r="M19" i="5"/>
  <c r="L19" i="5"/>
  <c r="K19" i="5"/>
  <c r="J19" i="5"/>
  <c r="I19" i="5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O8" i="5"/>
  <c r="N8" i="5"/>
  <c r="M8" i="5"/>
  <c r="L8" i="5"/>
  <c r="K8" i="5"/>
  <c r="J8" i="5"/>
  <c r="I8" i="5"/>
  <c r="H8" i="5"/>
  <c r="G8" i="5"/>
  <c r="F8" i="5"/>
  <c r="D8" i="5"/>
  <c r="C8" i="5"/>
  <c r="B8" i="5"/>
  <c r="W7" i="5"/>
  <c r="W6" i="5"/>
  <c r="W5" i="5"/>
  <c r="W4" i="5"/>
  <c r="V39" i="5"/>
  <c r="U39" i="5"/>
  <c r="T39" i="5"/>
  <c r="R39" i="5"/>
  <c r="Q39" i="5"/>
  <c r="O39" i="5"/>
  <c r="N39" i="5"/>
  <c r="M39" i="5"/>
  <c r="L39" i="5"/>
  <c r="K39" i="5"/>
  <c r="J39" i="5"/>
  <c r="I39" i="5"/>
  <c r="H39" i="5"/>
  <c r="G39" i="5"/>
  <c r="F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O28" i="5"/>
  <c r="N28" i="5"/>
  <c r="M28" i="5"/>
  <c r="L28" i="5"/>
  <c r="K28" i="5"/>
  <c r="J28" i="5"/>
  <c r="I28" i="5"/>
  <c r="H28" i="5"/>
  <c r="G28" i="5"/>
  <c r="F28" i="5"/>
  <c r="D28" i="5"/>
  <c r="C28" i="5"/>
  <c r="B28" i="5"/>
  <c r="W27" i="5"/>
  <c r="W26" i="5"/>
  <c r="W25" i="5"/>
  <c r="W24" i="5"/>
  <c r="V59" i="5"/>
  <c r="U59" i="5"/>
  <c r="T59" i="5"/>
  <c r="R59" i="5"/>
  <c r="Q59" i="5"/>
  <c r="O59" i="5"/>
  <c r="N59" i="5"/>
  <c r="M59" i="5"/>
  <c r="L59" i="5"/>
  <c r="K59" i="5"/>
  <c r="J59" i="5"/>
  <c r="I59" i="5"/>
  <c r="H59" i="5"/>
  <c r="G59" i="5"/>
  <c r="F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O48" i="5"/>
  <c r="N48" i="5"/>
  <c r="M48" i="5"/>
  <c r="L48" i="5"/>
  <c r="K48" i="5"/>
  <c r="J48" i="5"/>
  <c r="I48" i="5"/>
  <c r="H48" i="5"/>
  <c r="G48" i="5"/>
  <c r="F48" i="5"/>
  <c r="D48" i="5"/>
  <c r="C48" i="5"/>
  <c r="B48" i="5"/>
  <c r="W47" i="5"/>
  <c r="W46" i="5"/>
  <c r="W45" i="5"/>
  <c r="W44" i="5"/>
  <c r="W128" i="6"/>
  <c r="W42" i="4"/>
  <c r="W147" i="4"/>
  <c r="W21" i="4"/>
  <c r="W63" i="4"/>
  <c r="W126" i="4"/>
  <c r="W105" i="4"/>
  <c r="W139" i="6"/>
  <c r="W108" i="6"/>
  <c r="W48" i="6"/>
  <c r="W8" i="6"/>
  <c r="W28" i="5"/>
  <c r="W8" i="5"/>
  <c r="W148" i="5"/>
  <c r="W68" i="5"/>
  <c r="W48" i="5"/>
  <c r="W88" i="6"/>
  <c r="W159" i="6"/>
  <c r="W148" i="6"/>
  <c r="W119" i="6"/>
  <c r="W99" i="6"/>
  <c r="W79" i="6"/>
  <c r="W68" i="6"/>
  <c r="W59" i="6"/>
  <c r="W39" i="6"/>
  <c r="W28" i="6"/>
  <c r="W19" i="6"/>
  <c r="W159" i="5"/>
  <c r="W139" i="5"/>
  <c r="W119" i="5"/>
  <c r="W128" i="5"/>
  <c r="W108" i="5"/>
  <c r="W79" i="5"/>
  <c r="W59" i="5"/>
  <c r="W39" i="5"/>
  <c r="W19" i="5"/>
  <c r="F40" i="6"/>
  <c r="N40" i="6"/>
  <c r="V40" i="6"/>
  <c r="P80" i="6"/>
  <c r="H80" i="6"/>
  <c r="F60" i="6"/>
  <c r="N60" i="6"/>
  <c r="V60" i="6"/>
  <c r="G140" i="6"/>
  <c r="M80" i="6"/>
  <c r="U80" i="6"/>
  <c r="I20" i="6"/>
  <c r="Q20" i="6"/>
  <c r="M140" i="6"/>
  <c r="U140" i="6"/>
  <c r="G20" i="6"/>
  <c r="S160" i="6"/>
  <c r="U120" i="5"/>
  <c r="F120" i="5"/>
  <c r="N120" i="5"/>
  <c r="V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G160" i="6"/>
  <c r="G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I40" i="6"/>
  <c r="Q40" i="6"/>
  <c r="H20" i="6"/>
  <c r="P20" i="6"/>
  <c r="M120" i="6"/>
  <c r="U120" i="6"/>
  <c r="K160" i="6"/>
  <c r="K60" i="6"/>
  <c r="C80" i="6"/>
  <c r="K80" i="6"/>
  <c r="S80" i="6"/>
  <c r="C40" i="6"/>
  <c r="K40" i="6"/>
  <c r="S40" i="6"/>
  <c r="G120" i="6"/>
  <c r="F140" i="6"/>
  <c r="N140" i="6"/>
  <c r="V140" i="6"/>
  <c r="M160" i="6"/>
  <c r="U160" i="6"/>
  <c r="G10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L120" i="5"/>
  <c r="Q120" i="5"/>
  <c r="I140" i="5"/>
  <c r="Q140" i="5"/>
  <c r="H120" i="5"/>
  <c r="I120" i="5"/>
  <c r="D40" i="5"/>
  <c r="L40" i="5"/>
  <c r="T40" i="5"/>
  <c r="D80" i="5"/>
  <c r="L80" i="5"/>
  <c r="T80" i="5"/>
  <c r="D140" i="5"/>
  <c r="L140" i="5"/>
  <c r="T140" i="5"/>
  <c r="C120" i="5"/>
  <c r="K120" i="5"/>
  <c r="G120" i="5"/>
  <c r="O120" i="5"/>
  <c r="Q60" i="5"/>
  <c r="I60" i="5"/>
  <c r="O140" i="5"/>
  <c r="I80" i="6"/>
  <c r="Q80" i="6"/>
  <c r="G40" i="6"/>
  <c r="M20" i="6"/>
  <c r="U20" i="6"/>
  <c r="F120" i="6"/>
  <c r="N120" i="6"/>
  <c r="V120" i="6"/>
  <c r="D140" i="6"/>
  <c r="L140" i="6"/>
  <c r="T14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M20" i="5"/>
  <c r="U20" i="5"/>
  <c r="M140" i="5"/>
  <c r="U140" i="5"/>
  <c r="G40" i="5"/>
  <c r="O40" i="5"/>
  <c r="O20" i="5"/>
  <c r="G160" i="5"/>
  <c r="O160" i="5"/>
  <c r="H80" i="5"/>
  <c r="K60" i="5"/>
  <c r="B20" i="5"/>
  <c r="J160" i="5"/>
  <c r="R20" i="5"/>
  <c r="B160" i="5"/>
  <c r="R160" i="5"/>
  <c r="C40" i="5"/>
  <c r="K40" i="5"/>
  <c r="C20" i="5"/>
  <c r="K20" i="5"/>
  <c r="C160" i="5"/>
  <c r="K160" i="5"/>
  <c r="J20" i="5"/>
  <c r="O60" i="5"/>
  <c r="C60" i="5"/>
  <c r="F80" i="5"/>
  <c r="N80" i="5"/>
  <c r="V80" i="5"/>
  <c r="G60" i="5"/>
  <c r="H6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H160" i="5"/>
  <c r="C80" i="5"/>
  <c r="K80" i="5"/>
  <c r="M80" i="5"/>
  <c r="U80" i="5"/>
  <c r="M40" i="5"/>
  <c r="U40" i="5"/>
  <c r="M160" i="5"/>
  <c r="U160" i="5"/>
  <c r="I40" i="5"/>
  <c r="Q40" i="5"/>
  <c r="I160" i="5"/>
  <c r="Q160" i="5"/>
  <c r="M60" i="5"/>
  <c r="U60" i="5"/>
  <c r="I20" i="5"/>
  <c r="Q20" i="5"/>
  <c r="M83" i="4"/>
  <c r="L83" i="4"/>
  <c r="K83" i="4"/>
  <c r="J83" i="4"/>
  <c r="I83" i="4"/>
  <c r="H83" i="4"/>
  <c r="G83" i="4"/>
  <c r="F83" i="4"/>
  <c r="M72" i="4"/>
  <c r="L72" i="4"/>
  <c r="K72" i="4"/>
  <c r="J72" i="4"/>
  <c r="I72" i="4"/>
  <c r="H72" i="4"/>
  <c r="G72" i="4"/>
  <c r="F72" i="4"/>
  <c r="V83" i="4"/>
  <c r="U83" i="4"/>
  <c r="T83" i="4"/>
  <c r="S83" i="4"/>
  <c r="R83" i="4"/>
  <c r="Q83" i="4"/>
  <c r="P83" i="4"/>
  <c r="O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D72" i="4"/>
  <c r="C72" i="4"/>
  <c r="B72" i="4"/>
  <c r="W71" i="4"/>
  <c r="W70" i="4"/>
  <c r="W69" i="4"/>
  <c r="W67" i="4"/>
  <c r="W20" i="5"/>
  <c r="W140" i="6"/>
  <c r="W40" i="5"/>
  <c r="G84" i="4"/>
  <c r="W20" i="6"/>
  <c r="W60" i="5"/>
  <c r="F84" i="4"/>
  <c r="W140" i="5"/>
  <c r="W80" i="6"/>
  <c r="W40" i="6"/>
  <c r="I84" i="4"/>
  <c r="K84" i="4"/>
  <c r="W72" i="4"/>
  <c r="J84" i="4"/>
  <c r="W160" i="6"/>
  <c r="W120" i="6"/>
  <c r="W100" i="6"/>
  <c r="W60" i="6"/>
  <c r="W120" i="5"/>
  <c r="W80" i="5"/>
  <c r="W160" i="5"/>
  <c r="W83" i="4"/>
  <c r="L84" i="4"/>
  <c r="M84" i="4"/>
  <c r="H84" i="4"/>
  <c r="Q84" i="4"/>
  <c r="B84" i="4"/>
  <c r="R84" i="4"/>
  <c r="S84" i="4"/>
  <c r="C84" i="4"/>
  <c r="U84" i="4"/>
  <c r="O84" i="4"/>
  <c r="D84" i="4"/>
  <c r="T84" i="4"/>
  <c r="V84" i="4"/>
  <c r="P84" i="4"/>
  <c r="W84" i="4"/>
  <c r="W183" i="5"/>
  <c r="W187" i="5"/>
  <c r="W199" i="5"/>
  <c r="F19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00000000-0006-0000-0000-000001000000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0000000-0006-0000-0000-000004000000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00000000-0006-0000-0000-000005000000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<sst xmlns="http://schemas.openxmlformats.org/spreadsheetml/2006/main" count="1315" uniqueCount="97">
  <si>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</si>
  <si>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</si>
  <si>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</si>
  <si>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</si>
  <si>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</si>
  <si>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</si>
  <si>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</si>
  <si>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</si>
  <si>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</si>
  <si>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</si>
  <si>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</si>
  <si>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</si>
  <si>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</si>
  <si>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</si>
  <si>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</si>
  <si>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</si>
  <si>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</si>
  <si>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</si>
  <si>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</si>
  <si>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</si>
  <si>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</si>
  <si>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</si>
  <si>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</si>
  <si>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</si>
  <si>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</si>
  <si>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</si>
  <si>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</si>
  <si>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</si>
  <si>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</si>
  <si>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</si>
  <si>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</si>
  <si>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</si>
  <si>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</si>
  <si>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</si>
  <si>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</si>
  <si>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</si>
  <si>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</si>
  <si>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</si>
  <si>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</si>
  <si>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</si>
  <si>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</si>
  <si>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</si>
  <si>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</si>
  <si>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</si>
  <si>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</si>
  <si>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</si>
  <si>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</si>
  <si>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</si>
  <si>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</si>
  <si>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</si>
  <si>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</si>
  <si>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</si>
  <si>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</si>
  <si>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</si>
  <si>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</si>
  <si>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</si>
  <si>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</si>
  <si>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</si>
  <si>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</si>
  <si>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</si>
  <si>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9" type="noConversion"/>
  </si>
  <si>
    <t>N</t>
    <phoneticPr fontId="9" type="noConversion"/>
  </si>
  <si>
    <t>Y</t>
    <phoneticPr fontId="9" type="noConversion"/>
  </si>
  <si>
    <t>Y</t>
    <phoneticPr fontId="9" type="noConversion"/>
  </si>
  <si>
    <t>N</t>
    <phoneticPr fontId="9" type="noConversion"/>
  </si>
  <si>
    <t>Huawei, HiSilicon</t>
    <phoneticPr fontId="9" type="noConversion"/>
  </si>
  <si>
    <t>Y</t>
    <phoneticPr fontId="9" type="noConversion"/>
  </si>
  <si>
    <t>Y</t>
    <phoneticPr fontId="9" type="noConversion"/>
  </si>
  <si>
    <t>N</t>
    <phoneticPr fontId="9" type="noConversion"/>
  </si>
  <si>
    <t>N</t>
    <phoneticPr fontId="9" type="noConversion"/>
  </si>
  <si>
    <t>N</t>
    <phoneticPr fontId="9" type="noConversion"/>
  </si>
  <si>
    <t>Y</t>
    <phoneticPr fontId="9" type="noConversion"/>
  </si>
  <si>
    <t>N</t>
    <phoneticPr fontId="9" type="noConversion"/>
  </si>
  <si>
    <t>N</t>
    <phoneticPr fontId="9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</si>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</sst>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00%"/>
    <numFmt numFmtId="167" formatCode="0.0000%"/>
  </numFmts>
  <fonts count="11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b/>
      <sz val="8"/>
      <name val="Calibri  "/>
    </font>
    <font>
      <sz val="9"/>
      <name val="Calibri"/>
      <family val="3"/>
      <charset val="134"/>
      <scheme val="minor"/>
    </font>
    <font>
      <b/>
      <sz val="8"/>
      <color rgb="FF0070C0"/>
      <name val="Calibri  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2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10" fontId="3" fillId="0" borderId="0" xfId="0" applyNumberFormat="1" applyFont="1" applyBorder="1"/>
    <xf numFmtId="165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7" fontId="3" fillId="0" borderId="1" xfId="0" applyNumberFormat="1" applyFont="1" applyBorder="1"/>
    <xf numFmtId="165" fontId="3" fillId="0" borderId="1" xfId="0" applyNumberFormat="1" applyFont="1" applyBorder="1"/>
    <xf numFmtId="164" fontId="3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3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336" sqref="R336"/>
    </sheetView>
  </sheetViews>
  <sheetFormatPr defaultColWidth="9.140625" defaultRowHeight="11.25" outlineLevelRow="2" outlineLevelCol="1"/>
  <cols>
    <col min="1" max="1" width="52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6" customWidth="1" outlineLevel="1"/>
    <col min="7" max="15" width="9.28515625" style="1" customWidth="1" outlineLevel="1"/>
    <col min="16" max="16" width="9.42578125" style="11" customWidth="1" outlineLevel="1"/>
    <col min="17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2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3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3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31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31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31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31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outlineLevel="1" collapsed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34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30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30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8.9999999999999993E-3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1.1256250000000001E-2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30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30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30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30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30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30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30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0.02</v>
      </c>
      <c r="Q17" s="13"/>
      <c r="R17" s="41">
        <v>0.02</v>
      </c>
      <c r="S17" s="13">
        <v>2.8999999999999998E-2</v>
      </c>
      <c r="T17" s="13"/>
      <c r="U17" s="13"/>
      <c r="V17" s="13"/>
      <c r="W17" s="15">
        <f t="shared" si="2"/>
        <v>3.4156249999999999E-2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30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outlineLevel="1" collapsed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34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0.39500000000000002</v>
      </c>
      <c r="Q19" s="16">
        <f t="shared" si="3"/>
        <v>0</v>
      </c>
      <c r="R19" s="16">
        <f t="shared" si="3"/>
        <v>0.44740000000000002</v>
      </c>
      <c r="S19" s="16"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0.48405250000000005</v>
      </c>
    </row>
    <row r="20" spans="1:23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34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0.63700000000000001</v>
      </c>
      <c r="Q20" s="16">
        <f t="shared" si="4"/>
        <v>0</v>
      </c>
      <c r="R20" s="16">
        <f t="shared" si="4"/>
        <v>0.66844000000000003</v>
      </c>
      <c r="S20" s="16"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0.68136900000000011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35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20" t="s">
        <v>58</v>
      </c>
      <c r="Q21" s="10"/>
      <c r="R21" s="10" t="s">
        <v>58</v>
      </c>
      <c r="S21" s="24" t="s">
        <v>61</v>
      </c>
      <c r="T21" s="10"/>
      <c r="U21" s="10"/>
      <c r="V21" s="10"/>
      <c r="W21" s="16">
        <f>COUNTIF(C21:V21,"Y")/COUNTA(C21:V21)</f>
        <v>0.25</v>
      </c>
    </row>
    <row r="22" spans="1:23">
      <c r="W22" s="17"/>
    </row>
    <row r="23" spans="1:23">
      <c r="A23" s="9" t="s">
        <v>22</v>
      </c>
      <c r="B23" s="7"/>
      <c r="C23" s="7"/>
      <c r="D23" s="7"/>
      <c r="E23" s="7"/>
      <c r="F23" s="3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30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30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30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30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 collapsed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34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30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30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30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30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30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30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30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30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30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30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 collapsed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34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34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35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2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87</v>
      </c>
      <c r="B43" s="7"/>
      <c r="C43" s="7"/>
      <c r="D43" s="7"/>
      <c r="E43" s="7"/>
      <c r="F43" s="33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30">
        <v>0.25</v>
      </c>
      <c r="G44" s="28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30">
        <v>0.05</v>
      </c>
      <c r="G45" s="28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30">
        <v>0.22500000000000001</v>
      </c>
      <c r="G46" s="28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30">
        <v>0.2</v>
      </c>
      <c r="G47" s="28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outlineLevel="1" collapsed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34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30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30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30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41">
        <v>0.05</v>
      </c>
      <c r="S51" s="13">
        <v>0.1</v>
      </c>
      <c r="T51" s="13"/>
      <c r="U51" s="13"/>
      <c r="V51" s="13"/>
      <c r="W51" s="15">
        <f t="shared" si="12"/>
        <v>5.6250000000000001E-2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30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30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30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30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30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41">
        <v>4.4999999999999998E-2</v>
      </c>
      <c r="S56" s="13">
        <v>0.09</v>
      </c>
      <c r="T56" s="13"/>
      <c r="U56" s="13"/>
      <c r="V56" s="13"/>
      <c r="W56" s="15">
        <f t="shared" si="12"/>
        <v>5.0624999999999996E-2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30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30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outlineLevel="1" collapsed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34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0.71500000000000008</v>
      </c>
      <c r="S59" s="16"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0.7444875000000003</v>
      </c>
    </row>
    <row r="60" spans="1:23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34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0.71300000000000008</v>
      </c>
      <c r="S60" s="16"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0.7454550000000002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35" t="s">
        <v>59</v>
      </c>
      <c r="G61" s="10" t="s">
        <v>59</v>
      </c>
      <c r="H61" s="10" t="s">
        <v>59</v>
      </c>
      <c r="I61" s="10" t="s">
        <v>59</v>
      </c>
      <c r="J61" s="1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2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W62" s="17"/>
    </row>
    <row r="63" spans="1:23">
      <c r="A63" s="9" t="s">
        <v>19</v>
      </c>
      <c r="B63" s="7"/>
      <c r="C63" s="7"/>
      <c r="D63" s="7"/>
      <c r="E63" s="7"/>
      <c r="F63" s="3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30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30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30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30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34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30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30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30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30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30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30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30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30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30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30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34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34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35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2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S82" s="17"/>
      <c r="W82" s="17"/>
    </row>
    <row r="83" spans="1:23">
      <c r="A83" s="9" t="s">
        <v>41</v>
      </c>
      <c r="B83" s="7"/>
      <c r="C83" s="7"/>
      <c r="D83" s="7"/>
      <c r="E83" s="7"/>
      <c r="F83" s="3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30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30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30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0.43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0.37803571428571431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30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34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0.77</v>
      </c>
      <c r="Q88" s="16">
        <f t="shared" si="21"/>
        <v>0.76</v>
      </c>
      <c r="R88" s="16">
        <f t="shared" si="21"/>
        <v>0.79500000000000004</v>
      </c>
      <c r="S88" s="16"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0.77303571428571438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30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30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30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30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30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30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30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30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30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30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34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34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0.90800000000000003</v>
      </c>
      <c r="Q100" s="16">
        <f t="shared" si="24"/>
        <v>0.90400000000000003</v>
      </c>
      <c r="R100" s="16">
        <f t="shared" si="24"/>
        <v>0.91800000000000004</v>
      </c>
      <c r="S100" s="16"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0.90415714285714299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35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2" t="s">
        <v>59</v>
      </c>
      <c r="S101" s="25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3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30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>
        <v>0.25</v>
      </c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30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>
        <v>0.1</v>
      </c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30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>
        <v>0.45</v>
      </c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30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>
        <v>0.2</v>
      </c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 collapsed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34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1</v>
      </c>
      <c r="Q108" s="16">
        <f t="shared" si="26"/>
        <v>0</v>
      </c>
      <c r="R108" s="16">
        <f t="shared" si="26"/>
        <v>1</v>
      </c>
      <c r="S108" s="16"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30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>
        <v>0.1</v>
      </c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30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>
        <v>0.04</v>
      </c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30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>
        <v>0.1</v>
      </c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30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>
        <v>0.24</v>
      </c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0.1975571428571429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30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>
        <v>7.0000000000000007E-2</v>
      </c>
      <c r="Q113" s="13"/>
      <c r="R113" s="13">
        <v>0.08</v>
      </c>
      <c r="S113" s="26">
        <v>0.06</v>
      </c>
      <c r="T113" s="13"/>
      <c r="U113" s="13"/>
      <c r="V113" s="13"/>
      <c r="W113" s="15">
        <f t="shared" si="27"/>
        <v>6.5714285714285697E-2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30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>
        <v>0.14000000000000001</v>
      </c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30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>
        <v>4.4999999999999998E-2</v>
      </c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4.1428571428571426E-2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30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>
        <v>0.09</v>
      </c>
      <c r="Q116" s="13"/>
      <c r="R116" s="13">
        <v>0.09</v>
      </c>
      <c r="S116" s="26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30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>
        <v>0.04</v>
      </c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3.7142857142857137E-2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30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>
        <v>0.09</v>
      </c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8.5607142857142854E-2</v>
      </c>
    </row>
    <row r="119" spans="1:23" s="5" customFormat="1" hidden="1" outlineLevel="1" collapsed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34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0.95500000000000007</v>
      </c>
      <c r="Q119" s="16">
        <f t="shared" si="28"/>
        <v>0</v>
      </c>
      <c r="R119" s="16">
        <f t="shared" si="28"/>
        <v>0.88100000000000001</v>
      </c>
      <c r="S119" s="16"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0.89745000000000008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34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0.97300000000000009</v>
      </c>
      <c r="Q120" s="16">
        <f t="shared" si="29"/>
        <v>0</v>
      </c>
      <c r="R120" s="16">
        <f t="shared" si="29"/>
        <v>0.92859999999999998</v>
      </c>
      <c r="S120" s="16">
        <v>0.88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0.93847000000000003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35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2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33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30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2">
        <v>0.25</v>
      </c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30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2">
        <v>0.1</v>
      </c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0.10000000000000002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30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2">
        <v>0.43</v>
      </c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0.42783333333333334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30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2">
        <v>0.2</v>
      </c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0.20000000000000004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34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0.98</v>
      </c>
      <c r="Q128" s="16">
        <f t="shared" si="31"/>
        <v>0</v>
      </c>
      <c r="R128" s="16">
        <f t="shared" si="31"/>
        <v>0.97750000000000004</v>
      </c>
      <c r="S128" s="16"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0.97783333333333344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30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>
        <v>0.1</v>
      </c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9.0000000000000011E-2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30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30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9.4000000000000014E-2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30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>
        <v>0.24</v>
      </c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0.23040000000000008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30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>
        <v>7.4999999999999997E-2</v>
      </c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7.6333333333333322E-2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30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>
        <v>0.105</v>
      </c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30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>
        <v>0.05</v>
      </c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5.000000000000001E-2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30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30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30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8.7333333333333332E-2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34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0.94</v>
      </c>
      <c r="Q139" s="16">
        <f t="shared" si="33"/>
        <v>0</v>
      </c>
      <c r="R139" s="16">
        <f t="shared" si="33"/>
        <v>0.89700000000000002</v>
      </c>
      <c r="S139" s="16"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0.91806666666666692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34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" si="40">0.4*I128+0.6*I139</f>
        <v>0.94899999999999995</v>
      </c>
      <c r="J140" s="16">
        <f t="shared" ref="J140" si="41">0.4*J128+0.6*J139</f>
        <v>0.93700000000000006</v>
      </c>
      <c r="K140" s="16">
        <f t="shared" ref="K140" si="42">0.4*K128+0.6*K139</f>
        <v>0</v>
      </c>
      <c r="L140" s="16">
        <f t="shared" ref="L140" si="43">0.4*L128+0.6*L139</f>
        <v>0.92</v>
      </c>
      <c r="M140" s="16">
        <f t="shared" ref="M140" si="44">0.4*M128+0.6*M139</f>
        <v>0.94179999999999997</v>
      </c>
      <c r="N140" s="16">
        <f t="shared" ref="N140" si="45">0.4*N128+0.6*N139</f>
        <v>0.97839999999999994</v>
      </c>
      <c r="O140" s="16">
        <f t="shared" ref="O140:P140" si="46">0.4*O128+0.6*O139</f>
        <v>0.93199999999999994</v>
      </c>
      <c r="P140" s="16">
        <f t="shared" si="46"/>
        <v>0.95599999999999996</v>
      </c>
      <c r="Q140" s="16">
        <f t="shared" ref="Q140" si="47">0.4*Q128+0.6*Q139</f>
        <v>0</v>
      </c>
      <c r="R140" s="16">
        <f t="shared" ref="R140" si="48">0.4*R128+0.6*R139</f>
        <v>0.92920000000000003</v>
      </c>
      <c r="S140" s="16">
        <v>0.97060000000000002</v>
      </c>
      <c r="T140" s="16">
        <f t="shared" ref="T140" si="49">0.4*T128+0.6*T139</f>
        <v>0</v>
      </c>
      <c r="U140" s="16">
        <f t="shared" ref="U140" si="50">0.4*U128+0.6*U139</f>
        <v>0</v>
      </c>
      <c r="V140" s="16">
        <f t="shared" ref="V140" si="51">0.4*V128+0.6*V139</f>
        <v>0</v>
      </c>
      <c r="W140" s="16">
        <f t="shared" ref="W140" si="52">0.4*W128+0.6*W139</f>
        <v>0.94197333333333355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35" t="s">
        <v>58</v>
      </c>
      <c r="G141" s="10" t="s">
        <v>59</v>
      </c>
      <c r="H141" s="10" t="s">
        <v>58</v>
      </c>
      <c r="I141" s="10" t="s">
        <v>58</v>
      </c>
      <c r="J141" s="1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20"/>
      <c r="Q141" s="10"/>
      <c r="R141" s="10" t="s">
        <v>59</v>
      </c>
      <c r="S141" s="25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33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30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2">
        <v>0.2</v>
      </c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0.22375000000000003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30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2">
        <v>0.1</v>
      </c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3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30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2">
        <v>0.45</v>
      </c>
      <c r="Q146" s="13"/>
      <c r="R146" s="13">
        <v>0.44</v>
      </c>
      <c r="S146" s="12">
        <v>0.441</v>
      </c>
      <c r="T146" s="13"/>
      <c r="U146" s="13"/>
      <c r="V146" s="13"/>
      <c r="W146" s="15">
        <f t="shared" si="53"/>
        <v>0.44367857142857148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30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2">
        <v>0.2</v>
      </c>
      <c r="Q147" s="13"/>
      <c r="R147" s="13">
        <v>0.2</v>
      </c>
      <c r="S147" s="12">
        <v>0.2</v>
      </c>
      <c r="T147" s="13"/>
      <c r="U147" s="13"/>
      <c r="V147" s="13"/>
      <c r="W147" s="15">
        <f t="shared" si="53"/>
        <v>0.2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54">SUM(C144:C147)</f>
        <v>0.97500000000000009</v>
      </c>
      <c r="D148" s="16">
        <f t="shared" si="54"/>
        <v>1</v>
      </c>
      <c r="E148" s="16">
        <f t="shared" si="54"/>
        <v>0.93650000000000011</v>
      </c>
      <c r="F148" s="34">
        <f t="shared" si="54"/>
        <v>0.98</v>
      </c>
      <c r="G148" s="16">
        <f t="shared" si="54"/>
        <v>0.96500000000000008</v>
      </c>
      <c r="H148" s="16">
        <f t="shared" si="54"/>
        <v>0.98</v>
      </c>
      <c r="I148" s="16">
        <f t="shared" si="54"/>
        <v>0.98750000000000004</v>
      </c>
      <c r="J148" s="16">
        <f t="shared" si="54"/>
        <v>0.92999999999999994</v>
      </c>
      <c r="K148" s="16">
        <f t="shared" si="54"/>
        <v>0</v>
      </c>
      <c r="L148" s="16">
        <f t="shared" si="54"/>
        <v>0.96</v>
      </c>
      <c r="M148" s="16">
        <f t="shared" si="54"/>
        <v>0.96150000000000002</v>
      </c>
      <c r="N148" s="16">
        <f t="shared" si="54"/>
        <v>0</v>
      </c>
      <c r="O148" s="16">
        <f t="shared" si="54"/>
        <v>0.95</v>
      </c>
      <c r="P148" s="16">
        <f t="shared" si="54"/>
        <v>0.95</v>
      </c>
      <c r="Q148" s="16">
        <f t="shared" si="54"/>
        <v>0</v>
      </c>
      <c r="R148" s="16">
        <f t="shared" si="54"/>
        <v>0.97750000000000004</v>
      </c>
      <c r="S148" s="16">
        <v>0.99099999999999988</v>
      </c>
      <c r="T148" s="16">
        <f t="shared" si="54"/>
        <v>0</v>
      </c>
      <c r="U148" s="16">
        <f t="shared" si="54"/>
        <v>0</v>
      </c>
      <c r="V148" s="16">
        <f t="shared" si="54"/>
        <v>0</v>
      </c>
      <c r="W148" s="16">
        <f t="shared" si="54"/>
        <v>0.96742857142857153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30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>
        <v>0.1</v>
      </c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5">AVERAGE(C149:V149)</f>
        <v>9.1428571428571428E-2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30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>
        <v>0.04</v>
      </c>
      <c r="Q150" s="13"/>
      <c r="R150" s="13">
        <v>0.04</v>
      </c>
      <c r="S150" s="12">
        <v>0.04</v>
      </c>
      <c r="T150" s="13"/>
      <c r="U150" s="13"/>
      <c r="V150" s="13"/>
      <c r="W150" s="15">
        <f t="shared" si="55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30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>
        <v>0.1</v>
      </c>
      <c r="Q151" s="13"/>
      <c r="R151" s="13">
        <v>0.1</v>
      </c>
      <c r="S151" s="12">
        <v>0.1</v>
      </c>
      <c r="T151" s="13"/>
      <c r="U151" s="13"/>
      <c r="V151" s="13"/>
      <c r="W151" s="15">
        <f t="shared" si="55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30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>
        <v>0.24</v>
      </c>
      <c r="Q152" s="13"/>
      <c r="R152" s="13">
        <v>0.24</v>
      </c>
      <c r="S152" s="12">
        <v>0.24</v>
      </c>
      <c r="T152" s="13"/>
      <c r="U152" s="13"/>
      <c r="V152" s="13"/>
      <c r="W152" s="15">
        <f t="shared" si="55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30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>
        <v>0.1</v>
      </c>
      <c r="Q153" s="13"/>
      <c r="R153" s="13">
        <v>0.1</v>
      </c>
      <c r="S153" s="12">
        <v>0.1</v>
      </c>
      <c r="T153" s="13"/>
      <c r="U153" s="13"/>
      <c r="V153" s="13"/>
      <c r="W153" s="15">
        <f t="shared" si="55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30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>
        <v>0.14000000000000001</v>
      </c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5"/>
        <v>0.13900000000000004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30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>
        <v>0.05</v>
      </c>
      <c r="Q155" s="13"/>
      <c r="R155" s="13">
        <v>0.05</v>
      </c>
      <c r="S155" s="12">
        <v>0.05</v>
      </c>
      <c r="T155" s="13"/>
      <c r="U155" s="13"/>
      <c r="V155" s="13"/>
      <c r="W155" s="15">
        <f t="shared" si="55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30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>
        <v>0.09</v>
      </c>
      <c r="Q156" s="13"/>
      <c r="R156" s="13">
        <v>0.09</v>
      </c>
      <c r="S156" s="12">
        <v>0.09</v>
      </c>
      <c r="T156" s="13"/>
      <c r="U156" s="13"/>
      <c r="V156" s="13"/>
      <c r="W156" s="15">
        <f t="shared" si="55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30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>
        <v>0.04</v>
      </c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5"/>
        <v>4.2321428571428565E-2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30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>
        <v>0.09</v>
      </c>
      <c r="Q158" s="13"/>
      <c r="R158" s="13">
        <v>0.09</v>
      </c>
      <c r="S158" s="12">
        <v>0.09</v>
      </c>
      <c r="T158" s="13"/>
      <c r="U158" s="13"/>
      <c r="V158" s="13"/>
      <c r="W158" s="15">
        <f t="shared" si="55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56">SUM(C149:C158)</f>
        <v>0.99</v>
      </c>
      <c r="D159" s="16">
        <f t="shared" si="56"/>
        <v>0.97099999999999997</v>
      </c>
      <c r="E159" s="16">
        <f t="shared" si="56"/>
        <v>0.98</v>
      </c>
      <c r="F159" s="34">
        <f t="shared" si="56"/>
        <v>0.995</v>
      </c>
      <c r="G159" s="16">
        <f t="shared" si="56"/>
        <v>0.97499999999999998</v>
      </c>
      <c r="H159" s="16">
        <f t="shared" si="56"/>
        <v>0.98499999999999999</v>
      </c>
      <c r="I159" s="16">
        <f t="shared" si="56"/>
        <v>0.98499999999999999</v>
      </c>
      <c r="J159" s="16">
        <f t="shared" si="56"/>
        <v>0.98499999999999999</v>
      </c>
      <c r="K159" s="16">
        <f t="shared" si="56"/>
        <v>0</v>
      </c>
      <c r="L159" s="16">
        <f t="shared" si="56"/>
        <v>0.96000000000000008</v>
      </c>
      <c r="M159" s="16">
        <f t="shared" si="56"/>
        <v>0.98499999999999999</v>
      </c>
      <c r="N159" s="16">
        <f t="shared" si="56"/>
        <v>0</v>
      </c>
      <c r="O159" s="16">
        <f t="shared" si="56"/>
        <v>0.98499999999999999</v>
      </c>
      <c r="P159" s="16">
        <f t="shared" si="56"/>
        <v>0.99</v>
      </c>
      <c r="Q159" s="16">
        <f t="shared" si="56"/>
        <v>0</v>
      </c>
      <c r="R159" s="16">
        <f t="shared" si="56"/>
        <v>0.97499999999999998</v>
      </c>
      <c r="S159" s="16">
        <v>0.99749999999999994</v>
      </c>
      <c r="T159" s="16">
        <f t="shared" si="56"/>
        <v>0</v>
      </c>
      <c r="U159" s="16">
        <f t="shared" si="56"/>
        <v>0</v>
      </c>
      <c r="V159" s="16">
        <f t="shared" si="56"/>
        <v>0</v>
      </c>
      <c r="W159" s="16">
        <f t="shared" si="56"/>
        <v>0.98275000000000012</v>
      </c>
    </row>
    <row r="160" spans="1:23" collapsed="1">
      <c r="A160" s="3" t="s">
        <v>18</v>
      </c>
      <c r="B160" s="16">
        <f t="shared" ref="B160:W160" si="57">0.4*B148+0.6*B159</f>
        <v>1</v>
      </c>
      <c r="C160" s="16">
        <f t="shared" si="57"/>
        <v>0.98399999999999999</v>
      </c>
      <c r="D160" s="16">
        <f t="shared" si="57"/>
        <v>0.98260000000000003</v>
      </c>
      <c r="E160" s="16">
        <f t="shared" si="57"/>
        <v>0.96260000000000001</v>
      </c>
      <c r="F160" s="34">
        <f t="shared" si="57"/>
        <v>0.98899999999999999</v>
      </c>
      <c r="G160" s="16">
        <f t="shared" si="57"/>
        <v>0.97100000000000009</v>
      </c>
      <c r="H160" s="16">
        <f t="shared" si="57"/>
        <v>0.98299999999999998</v>
      </c>
      <c r="I160" s="16">
        <f t="shared" si="57"/>
        <v>0.98599999999999999</v>
      </c>
      <c r="J160" s="16">
        <f t="shared" si="57"/>
        <v>0.96299999999999997</v>
      </c>
      <c r="K160" s="16">
        <f t="shared" si="57"/>
        <v>0</v>
      </c>
      <c r="L160" s="16">
        <f t="shared" si="57"/>
        <v>0.96000000000000008</v>
      </c>
      <c r="M160" s="16">
        <f t="shared" si="57"/>
        <v>0.97560000000000002</v>
      </c>
      <c r="N160" s="16">
        <f t="shared" si="57"/>
        <v>0</v>
      </c>
      <c r="O160" s="16">
        <f t="shared" si="57"/>
        <v>0.97099999999999997</v>
      </c>
      <c r="P160" s="16">
        <f t="shared" si="57"/>
        <v>0.97399999999999998</v>
      </c>
      <c r="Q160" s="16">
        <f t="shared" si="57"/>
        <v>0</v>
      </c>
      <c r="R160" s="16">
        <f t="shared" si="57"/>
        <v>0.97599999999999998</v>
      </c>
      <c r="S160" s="16">
        <v>0.9948999999999999</v>
      </c>
      <c r="T160" s="16">
        <f t="shared" si="57"/>
        <v>0</v>
      </c>
      <c r="U160" s="16">
        <f t="shared" si="57"/>
        <v>0</v>
      </c>
      <c r="V160" s="16">
        <f t="shared" si="57"/>
        <v>0</v>
      </c>
      <c r="W160" s="16">
        <f t="shared" si="57"/>
        <v>0.97662142857142864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35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20"/>
      <c r="Q161" s="10"/>
      <c r="R161" s="10" t="s">
        <v>59</v>
      </c>
      <c r="S161" s="25" t="s">
        <v>61</v>
      </c>
      <c r="T161" s="10"/>
      <c r="U161" s="10"/>
      <c r="V161" s="10"/>
      <c r="W161" s="16">
        <f>COUNTIF(C161:V161,"Y")/COUNTA(C161:V161)</f>
        <v>0.53846153846153844</v>
      </c>
    </row>
    <row r="163" spans="1:23">
      <c r="A163" s="29" t="s">
        <v>74</v>
      </c>
      <c r="B163" s="7"/>
      <c r="C163" s="7"/>
      <c r="D163" s="7"/>
      <c r="E163" s="7"/>
      <c r="F163" s="33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$B164*D24/$B24*D44/$B44</f>
        <v>0.25</v>
      </c>
      <c r="E164" s="12">
        <f>$B164*E24/$B24*E44/$B44</f>
        <v>0.25</v>
      </c>
      <c r="F164" s="30">
        <v>0.25</v>
      </c>
      <c r="G164" s="30">
        <v>0.25</v>
      </c>
      <c r="H164" s="12"/>
      <c r="I164" s="12"/>
      <c r="J164" s="12"/>
      <c r="K164" s="13"/>
      <c r="L164" s="12"/>
      <c r="M164" s="13"/>
      <c r="N164" s="13"/>
      <c r="O164" s="13"/>
      <c r="P164" s="13">
        <v>0.25</v>
      </c>
      <c r="Q164" s="13"/>
      <c r="R164" s="12">
        <f>$B164*R24/$B24*R44/$B44</f>
        <v>0.25</v>
      </c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</v>
      </c>
      <c r="C165" s="12">
        <v>0.05</v>
      </c>
      <c r="D165" s="12">
        <f t="shared" ref="D165:E167" si="58">$B165*D25/$B25*D45/$B45</f>
        <v>5.000000000000001E-2</v>
      </c>
      <c r="E165" s="12">
        <f t="shared" si="58"/>
        <v>6.7000000000000004E-2</v>
      </c>
      <c r="F165" s="30">
        <v>0.05</v>
      </c>
      <c r="G165" s="30">
        <v>0.05</v>
      </c>
      <c r="H165" s="12"/>
      <c r="I165" s="12"/>
      <c r="J165" s="12"/>
      <c r="K165" s="13"/>
      <c r="L165" s="12"/>
      <c r="M165" s="13"/>
      <c r="N165" s="12"/>
      <c r="O165" s="13"/>
      <c r="P165" s="13">
        <v>0.05</v>
      </c>
      <c r="Q165" s="13"/>
      <c r="R165" s="12">
        <f t="shared" ref="R165" si="59">$B165*R25/$B25*R45/$B45</f>
        <v>5.000000000000001E-2</v>
      </c>
      <c r="S165" s="13"/>
      <c r="T165" s="13"/>
      <c r="U165" s="13"/>
      <c r="V165" s="13"/>
      <c r="W165" s="15">
        <f t="shared" ref="W165:W167" si="60">AVERAGE(C165:V165)</f>
        <v>5.2428571428571429E-2</v>
      </c>
    </row>
    <row r="166" spans="1:23" hidden="1" outlineLevel="2">
      <c r="A166" s="2" t="s">
        <v>4</v>
      </c>
      <c r="B166" s="18">
        <v>0.45</v>
      </c>
      <c r="C166" s="12">
        <v>0.29249999999999998</v>
      </c>
      <c r="D166" s="12">
        <f t="shared" si="58"/>
        <v>0.22500000000000001</v>
      </c>
      <c r="E166" s="12">
        <f t="shared" si="58"/>
        <v>0.315</v>
      </c>
      <c r="F166" s="30">
        <v>0.22500000000000001</v>
      </c>
      <c r="G166" s="30">
        <v>0.22500000000000001</v>
      </c>
      <c r="H166" s="12"/>
      <c r="I166" s="12"/>
      <c r="J166" s="12"/>
      <c r="K166" s="13"/>
      <c r="L166" s="12"/>
      <c r="M166" s="13"/>
      <c r="N166" s="12"/>
      <c r="O166" s="13"/>
      <c r="P166" s="13">
        <v>0.22500000000000001</v>
      </c>
      <c r="Q166" s="13"/>
      <c r="R166" s="12">
        <f t="shared" ref="R166" si="61">$B166*R26/$B26*R46/$B46</f>
        <v>0.27</v>
      </c>
      <c r="S166" s="13"/>
      <c r="T166" s="13"/>
      <c r="U166" s="13"/>
      <c r="V166" s="13"/>
      <c r="W166" s="15">
        <f t="shared" si="60"/>
        <v>0.25392857142857145</v>
      </c>
    </row>
    <row r="167" spans="1:23" hidden="1" outlineLevel="2">
      <c r="A167" s="2" t="s">
        <v>5</v>
      </c>
      <c r="B167" s="18">
        <v>0.2</v>
      </c>
      <c r="C167" s="12">
        <v>0.2</v>
      </c>
      <c r="D167" s="12">
        <f t="shared" si="58"/>
        <v>0.20000000000000004</v>
      </c>
      <c r="E167" s="12">
        <f t="shared" si="58"/>
        <v>0.20000000000000004</v>
      </c>
      <c r="F167" s="30">
        <v>0.2</v>
      </c>
      <c r="G167" s="30">
        <v>0.2</v>
      </c>
      <c r="H167" s="12"/>
      <c r="I167" s="12"/>
      <c r="J167" s="12"/>
      <c r="K167" s="13"/>
      <c r="L167" s="12"/>
      <c r="M167" s="13"/>
      <c r="N167" s="12"/>
      <c r="O167" s="13"/>
      <c r="P167" s="13">
        <v>0.2</v>
      </c>
      <c r="Q167" s="13"/>
      <c r="R167" s="12">
        <f t="shared" ref="R167" si="62">$B167*R27/$B27*R47/$B47</f>
        <v>0.14000000000000004</v>
      </c>
      <c r="S167" s="13"/>
      <c r="T167" s="13"/>
      <c r="U167" s="13"/>
      <c r="V167" s="13"/>
      <c r="W167" s="15">
        <f t="shared" si="60"/>
        <v>0.19142857142857145</v>
      </c>
    </row>
    <row r="168" spans="1:23" s="5" customFormat="1" hidden="1" outlineLevel="1" collapsed="1">
      <c r="A168" s="3" t="s">
        <v>6</v>
      </c>
      <c r="B168" s="16">
        <f>SUM(B164:B167)</f>
        <v>1</v>
      </c>
      <c r="C168" s="16">
        <f t="shared" ref="C168" si="63">SUM(C164:C167)</f>
        <v>0.79249999999999998</v>
      </c>
      <c r="D168" s="16">
        <f t="shared" ref="D168:R168" si="64">SUM(D164:D167)</f>
        <v>0.72500000000000009</v>
      </c>
      <c r="E168" s="16">
        <f t="shared" si="64"/>
        <v>0.83200000000000007</v>
      </c>
      <c r="F168" s="34">
        <f t="shared" si="64"/>
        <v>0.72500000000000009</v>
      </c>
      <c r="G168" s="16">
        <f t="shared" si="64"/>
        <v>0.72500000000000009</v>
      </c>
      <c r="H168" s="16">
        <f t="shared" si="64"/>
        <v>0</v>
      </c>
      <c r="I168" s="16">
        <f t="shared" si="64"/>
        <v>0</v>
      </c>
      <c r="J168" s="16">
        <f t="shared" si="64"/>
        <v>0</v>
      </c>
      <c r="K168" s="16">
        <f t="shared" si="64"/>
        <v>0</v>
      </c>
      <c r="L168" s="16">
        <f t="shared" si="64"/>
        <v>0</v>
      </c>
      <c r="M168" s="16">
        <f t="shared" si="64"/>
        <v>0</v>
      </c>
      <c r="N168" s="16">
        <f t="shared" si="64"/>
        <v>0</v>
      </c>
      <c r="O168" s="16">
        <f t="shared" si="64"/>
        <v>0</v>
      </c>
      <c r="P168" s="16">
        <f t="shared" si="64"/>
        <v>0.72500000000000009</v>
      </c>
      <c r="Q168" s="16">
        <f t="shared" si="64"/>
        <v>0</v>
      </c>
      <c r="R168" s="16">
        <f t="shared" si="64"/>
        <v>0.71000000000000008</v>
      </c>
      <c r="S168" s="16">
        <v>1</v>
      </c>
      <c r="T168" s="16">
        <f t="shared" ref="T168:W168" si="65">SUM(T164:T167)</f>
        <v>0</v>
      </c>
      <c r="U168" s="16">
        <f t="shared" si="65"/>
        <v>0</v>
      </c>
      <c r="V168" s="16">
        <f t="shared" si="65"/>
        <v>0</v>
      </c>
      <c r="W168" s="16">
        <f t="shared" si="65"/>
        <v>0.74778571428571428</v>
      </c>
    </row>
    <row r="169" spans="1:23" hidden="1" outlineLevel="2">
      <c r="A169" s="2" t="s">
        <v>7</v>
      </c>
      <c r="B169" s="18">
        <v>0.1</v>
      </c>
      <c r="C169" s="12">
        <v>0.06</v>
      </c>
      <c r="D169" s="12">
        <f t="shared" ref="D169:E178" si="66">$B169*D29/$B29*D49/$B49</f>
        <v>7.0000000000000007E-2</v>
      </c>
      <c r="E169" s="12">
        <f t="shared" si="66"/>
        <v>6.0000000000000005E-2</v>
      </c>
      <c r="F169" s="30">
        <v>0.05</v>
      </c>
      <c r="G169" s="12">
        <v>7.0000000000000007E-2</v>
      </c>
      <c r="H169" s="13"/>
      <c r="I169" s="13"/>
      <c r="J169" s="13"/>
      <c r="K169" s="13"/>
      <c r="L169" s="13"/>
      <c r="M169" s="13"/>
      <c r="N169" s="13"/>
      <c r="O169" s="12"/>
      <c r="P169" s="13">
        <v>0.06</v>
      </c>
      <c r="Q169" s="13"/>
      <c r="R169" s="12">
        <f t="shared" ref="R169" si="67">$B169*R29/$B29*R49/$B49</f>
        <v>5.000000000000001E-2</v>
      </c>
      <c r="S169" s="13"/>
      <c r="T169" s="13"/>
      <c r="U169" s="13"/>
      <c r="V169" s="13"/>
      <c r="W169" s="15">
        <f t="shared" ref="W169:W178" si="68">AVERAGE(C169:V169)</f>
        <v>0.06</v>
      </c>
    </row>
    <row r="170" spans="1:23" hidden="1" outlineLevel="2">
      <c r="A170" s="2" t="s">
        <v>8</v>
      </c>
      <c r="B170" s="18">
        <v>0.04</v>
      </c>
      <c r="C170" s="12">
        <v>0.02</v>
      </c>
      <c r="D170" s="12">
        <f t="shared" si="66"/>
        <v>0.02</v>
      </c>
      <c r="E170" s="12">
        <f t="shared" si="66"/>
        <v>2.6799999999999994E-2</v>
      </c>
      <c r="F170" s="30">
        <v>0.02</v>
      </c>
      <c r="G170" s="12">
        <v>0.02</v>
      </c>
      <c r="H170" s="13"/>
      <c r="I170" s="13"/>
      <c r="J170" s="13"/>
      <c r="K170" s="13"/>
      <c r="L170" s="13"/>
      <c r="M170" s="13"/>
      <c r="N170" s="13"/>
      <c r="O170" s="12"/>
      <c r="P170" s="13">
        <v>2.4E-2</v>
      </c>
      <c r="Q170" s="13"/>
      <c r="R170" s="12">
        <f t="shared" ref="R170" si="69">$B170*R30/$B30*R50/$B50</f>
        <v>0.02</v>
      </c>
      <c r="S170" s="13"/>
      <c r="T170" s="13"/>
      <c r="U170" s="13"/>
      <c r="V170" s="13"/>
      <c r="W170" s="15">
        <f t="shared" si="68"/>
        <v>2.1542857142857141E-2</v>
      </c>
    </row>
    <row r="171" spans="1:23" hidden="1" outlineLevel="2">
      <c r="A171" s="2" t="s">
        <v>9</v>
      </c>
      <c r="B171" s="18">
        <v>0.1</v>
      </c>
      <c r="C171" s="12">
        <v>0.05</v>
      </c>
      <c r="D171" s="12">
        <f t="shared" si="66"/>
        <v>5.000000000000001E-2</v>
      </c>
      <c r="E171" s="12">
        <f t="shared" si="66"/>
        <v>5.000000000000001E-2</v>
      </c>
      <c r="F171" s="30">
        <v>0.05</v>
      </c>
      <c r="G171" s="12">
        <v>0.05</v>
      </c>
      <c r="H171" s="13"/>
      <c r="I171" s="13"/>
      <c r="J171" s="13"/>
      <c r="K171" s="13"/>
      <c r="L171" s="13"/>
      <c r="M171" s="13"/>
      <c r="N171" s="13"/>
      <c r="O171" s="12"/>
      <c r="P171" s="13">
        <v>0.05</v>
      </c>
      <c r="Q171" s="13"/>
      <c r="R171" s="12">
        <f t="shared" ref="R171" si="70">$B171*R31/$B31*R51/$B51</f>
        <v>5.000000000000001E-2</v>
      </c>
      <c r="S171" s="13"/>
      <c r="T171" s="13"/>
      <c r="U171" s="13"/>
      <c r="V171" s="13"/>
      <c r="W171" s="15">
        <f t="shared" si="68"/>
        <v>4.9999999999999996E-2</v>
      </c>
    </row>
    <row r="172" spans="1:23" hidden="1" outlineLevel="2">
      <c r="A172" s="2" t="s">
        <v>10</v>
      </c>
      <c r="B172" s="18">
        <v>0.24</v>
      </c>
      <c r="C172" s="12">
        <v>0.12</v>
      </c>
      <c r="D172" s="12">
        <f t="shared" si="66"/>
        <v>0.12</v>
      </c>
      <c r="E172" s="12">
        <f t="shared" si="66"/>
        <v>0.1326</v>
      </c>
      <c r="F172" s="30">
        <v>0.12</v>
      </c>
      <c r="G172" s="31">
        <v>0.12</v>
      </c>
      <c r="H172" s="13"/>
      <c r="I172" s="13"/>
      <c r="J172" s="13"/>
      <c r="K172" s="13"/>
      <c r="L172" s="13"/>
      <c r="M172" s="13"/>
      <c r="N172" s="13"/>
      <c r="O172" s="12"/>
      <c r="P172" s="13">
        <v>0.12</v>
      </c>
      <c r="Q172" s="13"/>
      <c r="R172" s="12">
        <f t="shared" ref="R172" si="71">$B172*R32/$B32*R52/$B52</f>
        <v>0.12</v>
      </c>
      <c r="S172" s="13"/>
      <c r="T172" s="13"/>
      <c r="U172" s="13"/>
      <c r="V172" s="13"/>
      <c r="W172" s="15">
        <f t="shared" si="68"/>
        <v>0.12180000000000001</v>
      </c>
    </row>
    <row r="173" spans="1:23" hidden="1" outlineLevel="2">
      <c r="A173" s="2" t="s">
        <v>11</v>
      </c>
      <c r="B173" s="18">
        <v>0.1</v>
      </c>
      <c r="C173" s="12">
        <v>0.05</v>
      </c>
      <c r="D173" s="12">
        <f t="shared" si="66"/>
        <v>5.000000000000001E-2</v>
      </c>
      <c r="E173" s="12">
        <f t="shared" si="66"/>
        <v>5.000000000000001E-2</v>
      </c>
      <c r="F173" s="30">
        <v>0.05</v>
      </c>
      <c r="G173" s="12">
        <v>0.05</v>
      </c>
      <c r="H173" s="13"/>
      <c r="I173" s="13"/>
      <c r="J173" s="13"/>
      <c r="K173" s="13"/>
      <c r="L173" s="13"/>
      <c r="M173" s="13"/>
      <c r="N173" s="13"/>
      <c r="O173" s="12"/>
      <c r="P173" s="13">
        <v>0.05</v>
      </c>
      <c r="Q173" s="13"/>
      <c r="R173" s="12">
        <f t="shared" ref="R173" si="72">$B173*R33/$B33*R53/$B53</f>
        <v>5.000000000000001E-2</v>
      </c>
      <c r="S173" s="13"/>
      <c r="T173" s="13"/>
      <c r="U173" s="13"/>
      <c r="V173" s="13"/>
      <c r="W173" s="15">
        <f t="shared" si="68"/>
        <v>4.9999999999999996E-2</v>
      </c>
    </row>
    <row r="174" spans="1:23" hidden="1" outlineLevel="2">
      <c r="A174" s="2" t="s">
        <v>12</v>
      </c>
      <c r="B174" s="18">
        <v>0.14000000000000001</v>
      </c>
      <c r="C174" s="12">
        <v>7.0000000000000007E-2</v>
      </c>
      <c r="D174" s="12">
        <f t="shared" si="66"/>
        <v>8.9600000000000013E-2</v>
      </c>
      <c r="E174" s="12">
        <f t="shared" si="66"/>
        <v>7.0000000000000007E-2</v>
      </c>
      <c r="F174" s="30">
        <v>7.0000000000000007E-2</v>
      </c>
      <c r="G174" s="12">
        <v>7.0000000000000007E-2</v>
      </c>
      <c r="H174" s="13"/>
      <c r="I174" s="13"/>
      <c r="J174" s="13"/>
      <c r="K174" s="13"/>
      <c r="L174" s="13"/>
      <c r="M174" s="13"/>
      <c r="N174" s="13"/>
      <c r="O174" s="12"/>
      <c r="P174" s="13">
        <v>7.0000000000000007E-2</v>
      </c>
      <c r="Q174" s="13"/>
      <c r="R174" s="12">
        <f t="shared" ref="R174" si="73">$B174*R34/$B34*R54/$B54</f>
        <v>7.0000000000000007E-2</v>
      </c>
      <c r="S174" s="13"/>
      <c r="T174" s="13"/>
      <c r="U174" s="13"/>
      <c r="V174" s="13"/>
      <c r="W174" s="15">
        <f t="shared" si="68"/>
        <v>7.2800000000000004E-2</v>
      </c>
    </row>
    <row r="175" spans="1:23" hidden="1" outlineLevel="2">
      <c r="A175" s="2" t="s">
        <v>13</v>
      </c>
      <c r="B175" s="18">
        <v>0.05</v>
      </c>
      <c r="C175" s="12">
        <v>0.05</v>
      </c>
      <c r="D175" s="12">
        <f t="shared" si="66"/>
        <v>5.000000000000001E-2</v>
      </c>
      <c r="E175" s="12">
        <f t="shared" si="66"/>
        <v>5.000000000000001E-2</v>
      </c>
      <c r="F175" s="30">
        <v>0.05</v>
      </c>
      <c r="G175" s="12">
        <v>0.05</v>
      </c>
      <c r="H175" s="13"/>
      <c r="I175" s="13"/>
      <c r="J175" s="13"/>
      <c r="K175" s="13"/>
      <c r="L175" s="13"/>
      <c r="M175" s="13"/>
      <c r="N175" s="13"/>
      <c r="O175" s="12"/>
      <c r="P175" s="13">
        <v>0.05</v>
      </c>
      <c r="Q175" s="13"/>
      <c r="R175" s="12">
        <f t="shared" ref="R175" si="74">$B175*R35/$B35*R55/$B55</f>
        <v>5.000000000000001E-2</v>
      </c>
      <c r="S175" s="13"/>
      <c r="T175" s="13"/>
      <c r="U175" s="13"/>
      <c r="V175" s="13"/>
      <c r="W175" s="15">
        <f t="shared" si="68"/>
        <v>4.9999999999999996E-2</v>
      </c>
    </row>
    <row r="176" spans="1:23" hidden="1" outlineLevel="2">
      <c r="A176" s="2" t="s">
        <v>14</v>
      </c>
      <c r="B176" s="18">
        <v>0.09</v>
      </c>
      <c r="C176" s="12">
        <v>4.4999999999999998E-2</v>
      </c>
      <c r="D176" s="12">
        <f t="shared" si="66"/>
        <v>4.4999999999999998E-2</v>
      </c>
      <c r="E176" s="12">
        <f t="shared" si="66"/>
        <v>4.4999999999999998E-2</v>
      </c>
      <c r="F176" s="30">
        <v>4.4999999999999998E-2</v>
      </c>
      <c r="G176" s="12">
        <v>4.4999999999999998E-2</v>
      </c>
      <c r="H176" s="13"/>
      <c r="I176" s="13"/>
      <c r="J176" s="13"/>
      <c r="K176" s="13"/>
      <c r="L176" s="13"/>
      <c r="M176" s="13"/>
      <c r="N176" s="13"/>
      <c r="O176" s="12"/>
      <c r="P176" s="13">
        <v>4.4999999999999998E-2</v>
      </c>
      <c r="Q176" s="13"/>
      <c r="R176" s="12">
        <f t="shared" ref="R176" si="75">$B176*R36/$B36*R56/$B56</f>
        <v>4.4999999999999998E-2</v>
      </c>
      <c r="S176" s="13"/>
      <c r="T176" s="13"/>
      <c r="U176" s="13"/>
      <c r="V176" s="13"/>
      <c r="W176" s="15">
        <f t="shared" si="68"/>
        <v>4.4999999999999991E-2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66"/>
        <v>5.000000000000001E-2</v>
      </c>
      <c r="E177" s="12">
        <f t="shared" si="66"/>
        <v>5.000000000000001E-2</v>
      </c>
      <c r="F177" s="30">
        <v>0.05</v>
      </c>
      <c r="G177" s="12">
        <v>0.05</v>
      </c>
      <c r="H177" s="13"/>
      <c r="I177" s="13"/>
      <c r="J177" s="13"/>
      <c r="K177" s="13"/>
      <c r="L177" s="13"/>
      <c r="M177" s="13"/>
      <c r="N177" s="13"/>
      <c r="O177" s="12"/>
      <c r="P177" s="13">
        <v>0.05</v>
      </c>
      <c r="Q177" s="13"/>
      <c r="R177" s="12">
        <f t="shared" ref="R177" si="76">$B177*R37/$B37*R57/$B57</f>
        <v>5.000000000000001E-2</v>
      </c>
      <c r="S177" s="13"/>
      <c r="T177" s="13"/>
      <c r="U177" s="13"/>
      <c r="V177" s="13"/>
      <c r="W177" s="15">
        <f t="shared" si="68"/>
        <v>4.9999999999999996E-2</v>
      </c>
    </row>
    <row r="178" spans="1:23" hidden="1" outlineLevel="2">
      <c r="A178" s="2" t="s">
        <v>16</v>
      </c>
      <c r="B178" s="18">
        <v>0.09</v>
      </c>
      <c r="C178" s="12">
        <v>4.4999999999999998E-2</v>
      </c>
      <c r="D178" s="12">
        <f t="shared" si="66"/>
        <v>4.4999999999999998E-2</v>
      </c>
      <c r="E178" s="12">
        <f t="shared" si="66"/>
        <v>0</v>
      </c>
      <c r="F178" s="30">
        <v>4.4999999999999998E-2</v>
      </c>
      <c r="G178" s="12">
        <v>4.4999999999999998E-2</v>
      </c>
      <c r="H178" s="13"/>
      <c r="I178" s="13"/>
      <c r="J178" s="13"/>
      <c r="K178" s="13"/>
      <c r="L178" s="13"/>
      <c r="M178" s="13"/>
      <c r="N178" s="13"/>
      <c r="O178" s="12"/>
      <c r="P178" s="13">
        <v>4.4999999999999998E-2</v>
      </c>
      <c r="Q178" s="13"/>
      <c r="R178" s="12">
        <f t="shared" ref="R178" si="77">$B178*R38/$B38*R58/$B58</f>
        <v>4.4999999999999998E-2</v>
      </c>
      <c r="S178" s="13"/>
      <c r="T178" s="13"/>
      <c r="U178" s="13"/>
      <c r="V178" s="13"/>
      <c r="W178" s="15">
        <f t="shared" si="68"/>
        <v>3.8571428571428569E-2</v>
      </c>
    </row>
    <row r="179" spans="1:23" s="5" customFormat="1" hidden="1" outlineLevel="1" collapsed="1">
      <c r="A179" s="3" t="s">
        <v>17</v>
      </c>
      <c r="B179" s="16">
        <f>SUM(B169:B178)</f>
        <v>1</v>
      </c>
      <c r="C179" s="16">
        <f t="shared" ref="C179" si="78">SUM(C169:C178)</f>
        <v>0.56000000000000005</v>
      </c>
      <c r="D179" s="16">
        <f t="shared" ref="D179:R179" si="79">SUM(D169:D178)</f>
        <v>0.58960000000000001</v>
      </c>
      <c r="E179" s="16">
        <f t="shared" si="79"/>
        <v>0.53439999999999999</v>
      </c>
      <c r="F179" s="34">
        <f t="shared" si="79"/>
        <v>0.55000000000000004</v>
      </c>
      <c r="G179" s="16">
        <f t="shared" si="79"/>
        <v>0.57000000000000006</v>
      </c>
      <c r="H179" s="16">
        <f t="shared" si="79"/>
        <v>0</v>
      </c>
      <c r="I179" s="16">
        <f t="shared" si="79"/>
        <v>0</v>
      </c>
      <c r="J179" s="16">
        <f t="shared" si="79"/>
        <v>0</v>
      </c>
      <c r="K179" s="16">
        <f t="shared" si="79"/>
        <v>0</v>
      </c>
      <c r="L179" s="16">
        <f t="shared" si="79"/>
        <v>0</v>
      </c>
      <c r="M179" s="16">
        <f t="shared" si="79"/>
        <v>0</v>
      </c>
      <c r="N179" s="16">
        <f t="shared" si="79"/>
        <v>0</v>
      </c>
      <c r="O179" s="16">
        <f t="shared" si="79"/>
        <v>0</v>
      </c>
      <c r="P179" s="16">
        <f t="shared" si="79"/>
        <v>0.56400000000000006</v>
      </c>
      <c r="Q179" s="16">
        <f t="shared" si="79"/>
        <v>0</v>
      </c>
      <c r="R179" s="16">
        <f t="shared" si="79"/>
        <v>0.55000000000000004</v>
      </c>
      <c r="S179" s="16">
        <v>0.51173999999999997</v>
      </c>
      <c r="T179" s="16">
        <f t="shared" ref="T179:W179" si="80">SUM(T169:T178)</f>
        <v>0</v>
      </c>
      <c r="U179" s="16">
        <f t="shared" si="80"/>
        <v>0</v>
      </c>
      <c r="V179" s="16">
        <f t="shared" si="80"/>
        <v>0</v>
      </c>
      <c r="W179" s="16">
        <f t="shared" si="80"/>
        <v>0.55971428571428572</v>
      </c>
    </row>
    <row r="180" spans="1:23" collapsed="1">
      <c r="A180" s="3" t="s">
        <v>18</v>
      </c>
      <c r="B180" s="16">
        <f t="shared" ref="B180:R180" si="81">0.4*B168+0.6*B179</f>
        <v>1</v>
      </c>
      <c r="C180" s="16">
        <f t="shared" si="81"/>
        <v>0.65300000000000002</v>
      </c>
      <c r="D180" s="16">
        <f t="shared" si="81"/>
        <v>0.64376000000000011</v>
      </c>
      <c r="E180" s="16">
        <f t="shared" si="81"/>
        <v>0.65344000000000002</v>
      </c>
      <c r="F180" s="34">
        <f t="shared" si="81"/>
        <v>0.62000000000000011</v>
      </c>
      <c r="G180" s="16">
        <f t="shared" si="81"/>
        <v>0.63200000000000012</v>
      </c>
      <c r="H180" s="16">
        <f t="shared" si="81"/>
        <v>0</v>
      </c>
      <c r="I180" s="16">
        <f t="shared" si="81"/>
        <v>0</v>
      </c>
      <c r="J180" s="16">
        <f t="shared" si="81"/>
        <v>0</v>
      </c>
      <c r="K180" s="16">
        <f t="shared" si="81"/>
        <v>0</v>
      </c>
      <c r="L180" s="16">
        <f t="shared" si="81"/>
        <v>0</v>
      </c>
      <c r="M180" s="16">
        <f t="shared" si="81"/>
        <v>0</v>
      </c>
      <c r="N180" s="16">
        <f t="shared" si="81"/>
        <v>0</v>
      </c>
      <c r="O180" s="16">
        <f t="shared" si="81"/>
        <v>0</v>
      </c>
      <c r="P180" s="16">
        <f t="shared" si="81"/>
        <v>0.62840000000000007</v>
      </c>
      <c r="Q180" s="16">
        <f t="shared" si="81"/>
        <v>0</v>
      </c>
      <c r="R180" s="16">
        <f t="shared" si="81"/>
        <v>0.6140000000000001</v>
      </c>
      <c r="S180" s="16">
        <v>0.70704400000000001</v>
      </c>
      <c r="T180" s="16">
        <f t="shared" ref="T180:W180" si="82">0.4*T168+0.6*T179</f>
        <v>0</v>
      </c>
      <c r="U180" s="16">
        <f t="shared" si="82"/>
        <v>0</v>
      </c>
      <c r="V180" s="16">
        <f t="shared" si="82"/>
        <v>0</v>
      </c>
      <c r="W180" s="16">
        <f t="shared" si="82"/>
        <v>0.63494285714285714</v>
      </c>
    </row>
    <row r="181" spans="1:23">
      <c r="W181" s="17"/>
    </row>
    <row r="182" spans="1:23">
      <c r="A182" s="29" t="s">
        <v>75</v>
      </c>
      <c r="B182" s="7"/>
      <c r="C182" s="7"/>
      <c r="D182" s="7"/>
      <c r="E182" s="7"/>
      <c r="F182" s="33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f>C4*C164/B183</f>
        <v>0.25</v>
      </c>
      <c r="D183" s="12">
        <f>$B183*D164/$B164*D4/$B4</f>
        <v>0.25</v>
      </c>
      <c r="E183" s="12">
        <f>$B183*E164/$B164*E4/$B4</f>
        <v>0.25</v>
      </c>
      <c r="F183" s="30">
        <f>F4*F44/B4</f>
        <v>0.25</v>
      </c>
      <c r="G183" s="12">
        <v>0.2</v>
      </c>
      <c r="H183" s="12"/>
      <c r="I183" s="12"/>
      <c r="J183" s="12"/>
      <c r="K183" s="13"/>
      <c r="L183" s="12"/>
      <c r="M183" s="13"/>
      <c r="N183" s="13"/>
      <c r="O183" s="13"/>
      <c r="P183" s="13">
        <v>0.25</v>
      </c>
      <c r="Q183" s="13"/>
      <c r="R183" s="12">
        <f>$B183*R164/$B164*R4/$B4</f>
        <v>0.25</v>
      </c>
      <c r="S183" s="13"/>
      <c r="T183" s="13"/>
      <c r="U183" s="13"/>
      <c r="V183" s="13"/>
      <c r="W183" s="15">
        <f>AVERAGE(C183:V183)</f>
        <v>0.24285714285714285</v>
      </c>
    </row>
    <row r="184" spans="1:23" hidden="1" outlineLevel="2">
      <c r="A184" s="2" t="s">
        <v>3</v>
      </c>
      <c r="B184" s="18">
        <v>0.1</v>
      </c>
      <c r="C184" s="12">
        <f t="shared" ref="C184:C186" si="83">C5*C165/B184</f>
        <v>5.000000000000001E-2</v>
      </c>
      <c r="D184" s="12">
        <f t="shared" ref="D184:E186" si="84">$B184*D165/$B165*D5/$B5</f>
        <v>5.000000000000001E-2</v>
      </c>
      <c r="E184" s="12">
        <f t="shared" si="84"/>
        <v>6.7000000000000004E-2</v>
      </c>
      <c r="F184" s="30">
        <f>F5*F45/B5</f>
        <v>5.000000000000001E-2</v>
      </c>
      <c r="G184" s="12">
        <v>0.05</v>
      </c>
      <c r="H184" s="12"/>
      <c r="I184" s="12"/>
      <c r="J184" s="12"/>
      <c r="K184" s="13"/>
      <c r="L184" s="12"/>
      <c r="M184" s="13"/>
      <c r="N184" s="12"/>
      <c r="O184" s="13"/>
      <c r="P184" s="13">
        <v>0.05</v>
      </c>
      <c r="Q184" s="13"/>
      <c r="R184" s="12">
        <f t="shared" ref="R184" si="85">$B184*R165/$B165*R5/$B5</f>
        <v>5.000000000000001E-2</v>
      </c>
      <c r="S184" s="13"/>
      <c r="T184" s="13"/>
      <c r="U184" s="13"/>
      <c r="V184" s="13"/>
      <c r="W184" s="15">
        <f t="shared" ref="W184:W186" si="86">AVERAGE(C184:V184)</f>
        <v>5.2428571428571435E-2</v>
      </c>
    </row>
    <row r="185" spans="1:23" hidden="1" outlineLevel="2">
      <c r="A185" s="2" t="s">
        <v>4</v>
      </c>
      <c r="B185" s="18">
        <v>0.45</v>
      </c>
      <c r="C185" s="12">
        <f t="shared" si="83"/>
        <v>0.29249999999999998</v>
      </c>
      <c r="D185" s="12">
        <f t="shared" si="84"/>
        <v>0.22500000000000001</v>
      </c>
      <c r="E185" s="12">
        <f t="shared" si="84"/>
        <v>0.315</v>
      </c>
      <c r="F185" s="30">
        <f>F6*F46/B6</f>
        <v>0.18</v>
      </c>
      <c r="G185" s="30">
        <v>0.22500000000000001</v>
      </c>
      <c r="H185" s="12"/>
      <c r="I185" s="12"/>
      <c r="J185" s="12"/>
      <c r="K185" s="13"/>
      <c r="L185" s="12"/>
      <c r="M185" s="13"/>
      <c r="N185" s="12"/>
      <c r="O185" s="13"/>
      <c r="P185" s="13">
        <v>0.22500000000000001</v>
      </c>
      <c r="Q185" s="13"/>
      <c r="R185" s="12">
        <f t="shared" ref="R185" si="87">$B185*R166/$B166*R6/$B6</f>
        <v>0.27</v>
      </c>
      <c r="S185" s="13"/>
      <c r="T185" s="13"/>
      <c r="U185" s="13"/>
      <c r="V185" s="13"/>
      <c r="W185" s="15">
        <f t="shared" si="86"/>
        <v>0.24750000000000003</v>
      </c>
    </row>
    <row r="186" spans="1:23" hidden="1" outlineLevel="2">
      <c r="A186" s="2" t="s">
        <v>5</v>
      </c>
      <c r="B186" s="18">
        <v>0.2</v>
      </c>
      <c r="C186" s="12">
        <f t="shared" si="83"/>
        <v>0.20000000000000004</v>
      </c>
      <c r="D186" s="12">
        <f t="shared" si="84"/>
        <v>0.20000000000000004</v>
      </c>
      <c r="E186" s="12">
        <f t="shared" si="84"/>
        <v>0.20000000000000004</v>
      </c>
      <c r="F186" s="30">
        <f>F7*F47/B7</f>
        <v>0.20000000000000004</v>
      </c>
      <c r="G186" s="12">
        <v>0.2</v>
      </c>
      <c r="H186" s="12"/>
      <c r="I186" s="12"/>
      <c r="J186" s="12"/>
      <c r="K186" s="13"/>
      <c r="L186" s="12"/>
      <c r="M186" s="13"/>
      <c r="N186" s="12"/>
      <c r="O186" s="13"/>
      <c r="P186" s="13">
        <v>0.2</v>
      </c>
      <c r="Q186" s="13"/>
      <c r="R186" s="12">
        <f t="shared" ref="R186" si="88">$B186*R167/$B167*R7/$B7</f>
        <v>0.14000000000000004</v>
      </c>
      <c r="S186" s="13"/>
      <c r="T186" s="13"/>
      <c r="U186" s="13"/>
      <c r="V186" s="13"/>
      <c r="W186" s="15">
        <f t="shared" si="86"/>
        <v>0.19142857142857148</v>
      </c>
    </row>
    <row r="187" spans="1:23" s="5" customFormat="1" outlineLevel="1" collapsed="1">
      <c r="A187" s="3" t="s">
        <v>6</v>
      </c>
      <c r="B187" s="16">
        <f>SUM(B183:B186)</f>
        <v>1</v>
      </c>
      <c r="C187" s="16">
        <f t="shared" ref="C187:R187" si="89">SUM(C183:C186)</f>
        <v>0.79250000000000009</v>
      </c>
      <c r="D187" s="16">
        <f t="shared" si="89"/>
        <v>0.72500000000000009</v>
      </c>
      <c r="E187" s="16">
        <f t="shared" si="89"/>
        <v>0.83200000000000007</v>
      </c>
      <c r="F187" s="34">
        <f t="shared" si="89"/>
        <v>0.68</v>
      </c>
      <c r="G187" s="16">
        <f t="shared" si="89"/>
        <v>0.67500000000000004</v>
      </c>
      <c r="H187" s="16">
        <f t="shared" si="89"/>
        <v>0</v>
      </c>
      <c r="I187" s="16">
        <f t="shared" si="89"/>
        <v>0</v>
      </c>
      <c r="J187" s="16">
        <f t="shared" si="89"/>
        <v>0</v>
      </c>
      <c r="K187" s="16">
        <f t="shared" si="89"/>
        <v>0</v>
      </c>
      <c r="L187" s="16">
        <f t="shared" si="89"/>
        <v>0</v>
      </c>
      <c r="M187" s="16">
        <f t="shared" si="89"/>
        <v>0</v>
      </c>
      <c r="N187" s="16">
        <f t="shared" si="89"/>
        <v>0</v>
      </c>
      <c r="O187" s="16">
        <f t="shared" si="89"/>
        <v>0</v>
      </c>
      <c r="P187" s="16">
        <f>SUM(P164:P167)</f>
        <v>0.72500000000000009</v>
      </c>
      <c r="Q187" s="16">
        <f t="shared" si="89"/>
        <v>0</v>
      </c>
      <c r="R187" s="16">
        <f t="shared" si="89"/>
        <v>0.71000000000000008</v>
      </c>
      <c r="S187" s="16">
        <v>1</v>
      </c>
      <c r="T187" s="16">
        <f t="shared" ref="T187:W187" si="90">SUM(T183:T186)</f>
        <v>0</v>
      </c>
      <c r="U187" s="16">
        <f t="shared" si="90"/>
        <v>0</v>
      </c>
      <c r="V187" s="16">
        <f t="shared" si="90"/>
        <v>0</v>
      </c>
      <c r="W187" s="16">
        <f t="shared" si="90"/>
        <v>0.73421428571428582</v>
      </c>
    </row>
    <row r="188" spans="1:23" hidden="1" outlineLevel="2">
      <c r="A188" s="2" t="s">
        <v>7</v>
      </c>
      <c r="B188" s="18">
        <v>0.1</v>
      </c>
      <c r="C188" s="12">
        <f>C9*C169/B188</f>
        <v>1.1999999999999999E-2</v>
      </c>
      <c r="D188" s="12">
        <f t="shared" ref="D188:E197" si="91">$B188*D169/$B169*D9/$B9</f>
        <v>1.3299999999999998E-2</v>
      </c>
      <c r="E188" s="12">
        <f t="shared" si="91"/>
        <v>1.5000000000000001E-2</v>
      </c>
      <c r="F188" s="30">
        <f t="shared" ref="F188:F197" si="92">F9*F49/B9</f>
        <v>0.01</v>
      </c>
      <c r="G188" s="37">
        <f>G9*G49/B9</f>
        <v>1.4000000000000002E-2</v>
      </c>
      <c r="H188" s="13"/>
      <c r="I188" s="13"/>
      <c r="J188" s="13"/>
      <c r="K188" s="13"/>
      <c r="L188" s="13"/>
      <c r="M188" s="13"/>
      <c r="N188" s="13"/>
      <c r="O188" s="12"/>
      <c r="P188" s="13">
        <v>0.01</v>
      </c>
      <c r="Q188" s="13"/>
      <c r="R188" s="12">
        <f t="shared" ref="R188" si="93">$B188*R169/$B169*R9/$B9</f>
        <v>1.0000000000000002E-2</v>
      </c>
      <c r="S188" s="13"/>
      <c r="T188" s="13"/>
      <c r="U188" s="13"/>
      <c r="V188" s="13"/>
      <c r="W188" s="15">
        <f t="shared" ref="W188:W197" si="94">AVERAGE(C188:V188)</f>
        <v>1.2042857142857142E-2</v>
      </c>
    </row>
    <row r="189" spans="1:23" hidden="1" outlineLevel="2">
      <c r="A189" s="2" t="s">
        <v>8</v>
      </c>
      <c r="B189" s="18">
        <v>0.04</v>
      </c>
      <c r="C189" s="12">
        <f t="shared" ref="C189:C197" si="95">C10*C170/B189</f>
        <v>4.0000000000000001E-3</v>
      </c>
      <c r="D189" s="12">
        <f t="shared" si="91"/>
        <v>3.0000000000000005E-3</v>
      </c>
      <c r="E189" s="12">
        <f t="shared" si="91"/>
        <v>1.2327999999999997E-2</v>
      </c>
      <c r="F189" s="30">
        <f t="shared" si="92"/>
        <v>4.0000000000000001E-3</v>
      </c>
      <c r="G189" s="37">
        <f>G10*G50/B10</f>
        <v>4.0000000000000001E-3</v>
      </c>
      <c r="H189" s="13"/>
      <c r="I189" s="13"/>
      <c r="J189" s="13"/>
      <c r="K189" s="13"/>
      <c r="L189" s="13"/>
      <c r="M189" s="13"/>
      <c r="N189" s="13"/>
      <c r="O189" s="12"/>
      <c r="P189" s="13">
        <v>4.0000000000000001E-3</v>
      </c>
      <c r="Q189" s="13"/>
      <c r="R189" s="12">
        <f t="shared" ref="R189" si="96">$B189*R170/$B170*R10/$B10</f>
        <v>9.1500000000000001E-3</v>
      </c>
      <c r="S189" s="13"/>
      <c r="T189" s="13"/>
      <c r="U189" s="13"/>
      <c r="V189" s="13"/>
      <c r="W189" s="15">
        <f t="shared" si="94"/>
        <v>5.7825714285714277E-3</v>
      </c>
    </row>
    <row r="190" spans="1:23" hidden="1" outlineLevel="2">
      <c r="A190" s="2" t="s">
        <v>9</v>
      </c>
      <c r="B190" s="18">
        <v>0.1</v>
      </c>
      <c r="C190" s="12">
        <f t="shared" si="95"/>
        <v>0.01</v>
      </c>
      <c r="D190" s="12">
        <f t="shared" si="91"/>
        <v>9.4999999999999998E-3</v>
      </c>
      <c r="E190" s="12">
        <f t="shared" si="91"/>
        <v>0.01</v>
      </c>
      <c r="F190" s="30">
        <f t="shared" si="92"/>
        <v>0.01</v>
      </c>
      <c r="G190" s="31">
        <f>G11*G51/B11</f>
        <v>0.01</v>
      </c>
      <c r="H190" s="13"/>
      <c r="I190" s="13"/>
      <c r="J190" s="13"/>
      <c r="K190" s="13"/>
      <c r="L190" s="13"/>
      <c r="M190" s="13"/>
      <c r="N190" s="13"/>
      <c r="O190" s="12"/>
      <c r="P190" s="13">
        <v>0.01</v>
      </c>
      <c r="Q190" s="13"/>
      <c r="R190" s="12">
        <f t="shared" ref="R190" si="97">$B190*R171/$B171*R11/$B11</f>
        <v>9.700000000000002E-3</v>
      </c>
      <c r="S190" s="13"/>
      <c r="T190" s="13"/>
      <c r="U190" s="13"/>
      <c r="V190" s="13"/>
      <c r="W190" s="15">
        <f t="shared" si="94"/>
        <v>9.8857142857142876E-3</v>
      </c>
    </row>
    <row r="191" spans="1:23" hidden="1" outlineLevel="2">
      <c r="A191" s="2" t="s">
        <v>10</v>
      </c>
      <c r="B191" s="18">
        <v>0.24</v>
      </c>
      <c r="C191" s="12">
        <f t="shared" si="95"/>
        <v>0.06</v>
      </c>
      <c r="D191" s="12">
        <f t="shared" si="91"/>
        <v>7.1999999999999995E-2</v>
      </c>
      <c r="E191" s="12">
        <f t="shared" si="91"/>
        <v>3.7128000000000001E-2</v>
      </c>
      <c r="F191" s="30">
        <f t="shared" si="92"/>
        <v>7.1999999999999995E-2</v>
      </c>
      <c r="G191" s="37">
        <f>G12*G172/B12/B172</f>
        <v>0.1</v>
      </c>
      <c r="H191" s="13"/>
      <c r="I191" s="13"/>
      <c r="J191" s="13"/>
      <c r="K191" s="13"/>
      <c r="L191" s="13"/>
      <c r="M191" s="13"/>
      <c r="N191" s="13"/>
      <c r="O191" s="12"/>
      <c r="P191" s="13">
        <v>2.4E-2</v>
      </c>
      <c r="Q191" s="13"/>
      <c r="R191" s="12">
        <f t="shared" ref="R191" si="98">$B191*R172/$B172*R12/$B12</f>
        <v>2.3300000000000001E-2</v>
      </c>
      <c r="S191" s="13"/>
      <c r="T191" s="13"/>
      <c r="U191" s="13"/>
      <c r="V191" s="13"/>
      <c r="W191" s="15">
        <f t="shared" si="94"/>
        <v>5.5489714285714288E-2</v>
      </c>
    </row>
    <row r="192" spans="1:23" hidden="1" outlineLevel="2">
      <c r="A192" s="2" t="s">
        <v>11</v>
      </c>
      <c r="B192" s="18">
        <v>0.1</v>
      </c>
      <c r="C192" s="12">
        <f t="shared" si="95"/>
        <v>0.01</v>
      </c>
      <c r="D192" s="12">
        <f t="shared" si="91"/>
        <v>3.0000000000000002E-2</v>
      </c>
      <c r="E192" s="12">
        <f t="shared" si="91"/>
        <v>1.2500000000000002E-2</v>
      </c>
      <c r="F192" s="30">
        <f t="shared" si="92"/>
        <v>0.03</v>
      </c>
      <c r="G192" s="31">
        <f>G13*G33/B13</f>
        <v>0.01</v>
      </c>
      <c r="H192" s="13"/>
      <c r="I192" s="13"/>
      <c r="J192" s="13"/>
      <c r="K192" s="13"/>
      <c r="L192" s="13"/>
      <c r="M192" s="13"/>
      <c r="N192" s="13"/>
      <c r="O192" s="12"/>
      <c r="P192" s="13">
        <v>0.01</v>
      </c>
      <c r="Q192" s="13"/>
      <c r="R192" s="12">
        <f t="shared" ref="R192" si="99">$B192*R173/$B173*R13/$B13</f>
        <v>1.9400000000000004E-2</v>
      </c>
      <c r="S192" s="13"/>
      <c r="T192" s="13"/>
      <c r="U192" s="13"/>
      <c r="V192" s="13"/>
      <c r="W192" s="15">
        <f t="shared" si="94"/>
        <v>1.7414285714285712E-2</v>
      </c>
    </row>
    <row r="193" spans="1:23" hidden="1" outlineLevel="2">
      <c r="A193" s="2" t="s">
        <v>12</v>
      </c>
      <c r="B193" s="18">
        <v>0.14000000000000001</v>
      </c>
      <c r="C193" s="12">
        <f t="shared" si="95"/>
        <v>1.4000000000000002E-2</v>
      </c>
      <c r="D193" s="12">
        <f t="shared" si="91"/>
        <v>1.7023999999999997E-2</v>
      </c>
      <c r="E193" s="12">
        <f t="shared" si="91"/>
        <v>1.3999999999999999E-2</v>
      </c>
      <c r="F193" s="30">
        <f t="shared" si="92"/>
        <v>1.4000000000000002E-2</v>
      </c>
      <c r="G193" s="37">
        <f>G14*G34/B14</f>
        <v>1.4000000000000002E-2</v>
      </c>
      <c r="H193" s="13"/>
      <c r="I193" s="13"/>
      <c r="J193" s="13"/>
      <c r="K193" s="13"/>
      <c r="L193" s="13"/>
      <c r="M193" s="13"/>
      <c r="N193" s="13"/>
      <c r="O193" s="12"/>
      <c r="P193" s="13">
        <v>1.4E-2</v>
      </c>
      <c r="Q193" s="13"/>
      <c r="R193" s="12">
        <f t="shared" ref="R193" si="100">$B193*R174/$B174*R14/$B14</f>
        <v>2.7150000000000001E-2</v>
      </c>
      <c r="S193" s="13"/>
      <c r="T193" s="13"/>
      <c r="U193" s="13"/>
      <c r="V193" s="13"/>
      <c r="W193" s="15">
        <f t="shared" si="94"/>
        <v>1.6310571428571428E-2</v>
      </c>
    </row>
    <row r="194" spans="1:23" hidden="1" outlineLevel="2">
      <c r="A194" s="2" t="s">
        <v>13</v>
      </c>
      <c r="B194" s="18">
        <v>0.05</v>
      </c>
      <c r="C194" s="12">
        <f t="shared" si="95"/>
        <v>5.000000000000001E-2</v>
      </c>
      <c r="D194" s="12">
        <f t="shared" si="91"/>
        <v>5.000000000000001E-2</v>
      </c>
      <c r="E194" s="12">
        <f t="shared" si="91"/>
        <v>5.000000000000001E-2</v>
      </c>
      <c r="F194" s="30">
        <f t="shared" si="92"/>
        <v>5.000000000000001E-2</v>
      </c>
      <c r="G194" s="12">
        <f>G15</f>
        <v>0.03</v>
      </c>
      <c r="H194" s="13"/>
      <c r="I194" s="13"/>
      <c r="J194" s="13"/>
      <c r="K194" s="13"/>
      <c r="L194" s="13"/>
      <c r="M194" s="13"/>
      <c r="N194" s="13"/>
      <c r="O194" s="12"/>
      <c r="P194" s="13">
        <v>0.05</v>
      </c>
      <c r="Q194" s="13"/>
      <c r="R194" s="12">
        <f t="shared" ref="R194" si="101">$B194*R175/$B175*R15/$B15</f>
        <v>5.000000000000001E-2</v>
      </c>
      <c r="S194" s="13"/>
      <c r="T194" s="13"/>
      <c r="U194" s="13"/>
      <c r="V194" s="13"/>
      <c r="W194" s="15">
        <f t="shared" si="94"/>
        <v>4.7142857142857146E-2</v>
      </c>
    </row>
    <row r="195" spans="1:23" hidden="1" outlineLevel="2">
      <c r="A195" s="2" t="s">
        <v>14</v>
      </c>
      <c r="B195" s="18">
        <v>0.09</v>
      </c>
      <c r="C195" s="12">
        <f t="shared" si="95"/>
        <v>4.4999999999999998E-2</v>
      </c>
      <c r="D195" s="12">
        <f t="shared" si="91"/>
        <v>4.4999999999999998E-2</v>
      </c>
      <c r="E195" s="12">
        <f t="shared" si="91"/>
        <v>4.4999999999999998E-2</v>
      </c>
      <c r="F195" s="30">
        <f t="shared" si="92"/>
        <v>4.4999999999999998E-2</v>
      </c>
      <c r="G195" s="12">
        <f>G56</f>
        <v>4.4999999999999998E-2</v>
      </c>
      <c r="H195" s="13"/>
      <c r="I195" s="13"/>
      <c r="J195" s="13"/>
      <c r="K195" s="13"/>
      <c r="L195" s="13"/>
      <c r="M195" s="13"/>
      <c r="N195" s="13"/>
      <c r="O195" s="12"/>
      <c r="P195" s="13">
        <v>4.4999999999999998E-2</v>
      </c>
      <c r="Q195" s="13"/>
      <c r="R195" s="12">
        <f t="shared" ref="R195" si="102">$B195*R176/$B176*R16/$B16</f>
        <v>4.4999999999999998E-2</v>
      </c>
      <c r="S195" s="13"/>
      <c r="T195" s="13"/>
      <c r="U195" s="13"/>
      <c r="V195" s="13"/>
      <c r="W195" s="15">
        <f t="shared" si="94"/>
        <v>4.4999999999999991E-2</v>
      </c>
    </row>
    <row r="196" spans="1:23" hidden="1" outlineLevel="2">
      <c r="A196" s="2" t="s">
        <v>15</v>
      </c>
      <c r="B196" s="18">
        <v>0.05</v>
      </c>
      <c r="C196" s="12">
        <f t="shared" si="95"/>
        <v>0.02</v>
      </c>
      <c r="D196" s="12">
        <f t="shared" si="91"/>
        <v>3.0000000000000002E-2</v>
      </c>
      <c r="E196" s="12">
        <f t="shared" si="91"/>
        <v>2.0000000000000007E-2</v>
      </c>
      <c r="F196" s="30">
        <f t="shared" si="92"/>
        <v>5.000000000000001E-2</v>
      </c>
      <c r="G196" s="12">
        <v>0.05</v>
      </c>
      <c r="H196" s="13"/>
      <c r="I196" s="13"/>
      <c r="J196" s="13"/>
      <c r="K196" s="13"/>
      <c r="L196" s="13"/>
      <c r="M196" s="13"/>
      <c r="N196" s="13"/>
      <c r="O196" s="12"/>
      <c r="P196" s="13">
        <v>0.05</v>
      </c>
      <c r="Q196" s="13"/>
      <c r="R196" s="12">
        <f t="shared" ref="R196" si="103">$B196*R177/$B177*R17/$B17</f>
        <v>2.0000000000000004E-2</v>
      </c>
      <c r="S196" s="13"/>
      <c r="T196" s="13"/>
      <c r="U196" s="13"/>
      <c r="V196" s="13"/>
      <c r="W196" s="15">
        <f t="shared" si="94"/>
        <v>3.4285714285714294E-2</v>
      </c>
    </row>
    <row r="197" spans="1:23" hidden="1" outlineLevel="2">
      <c r="A197" s="2" t="s">
        <v>16</v>
      </c>
      <c r="B197" s="18">
        <v>0.09</v>
      </c>
      <c r="C197" s="12">
        <f t="shared" si="95"/>
        <v>4.4999999999999998E-2</v>
      </c>
      <c r="D197" s="12">
        <f t="shared" si="91"/>
        <v>4.4999999999999998E-2</v>
      </c>
      <c r="E197" s="12">
        <f t="shared" si="91"/>
        <v>0</v>
      </c>
      <c r="F197" s="30">
        <f t="shared" si="92"/>
        <v>4.4999999999999998E-2</v>
      </c>
      <c r="G197" s="12">
        <f>G58</f>
        <v>4.4999999999999998E-2</v>
      </c>
      <c r="H197" s="13"/>
      <c r="I197" s="13"/>
      <c r="J197" s="13"/>
      <c r="K197" s="13"/>
      <c r="L197" s="13"/>
      <c r="M197" s="13"/>
      <c r="N197" s="13"/>
      <c r="O197" s="12"/>
      <c r="P197" s="13">
        <v>4.4999999999999998E-2</v>
      </c>
      <c r="Q197" s="13"/>
      <c r="R197" s="12">
        <f t="shared" ref="R197" si="104">$B197*R178/$B178*R18/$B18</f>
        <v>4.4999999999999998E-2</v>
      </c>
      <c r="S197" s="13"/>
      <c r="T197" s="13"/>
      <c r="U197" s="13"/>
      <c r="V197" s="13"/>
      <c r="W197" s="15">
        <f t="shared" si="94"/>
        <v>3.8571428571428569E-2</v>
      </c>
    </row>
    <row r="198" spans="1:23" s="5" customFormat="1" outlineLevel="1" collapsed="1">
      <c r="A198" s="3" t="s">
        <v>17</v>
      </c>
      <c r="B198" s="16">
        <f>SUM(B188:B197)</f>
        <v>1</v>
      </c>
      <c r="C198" s="16">
        <f t="shared" ref="C198:R198" si="105">SUM(C188:C197)</f>
        <v>0.27</v>
      </c>
      <c r="D198" s="16">
        <f t="shared" si="105"/>
        <v>0.31482400000000005</v>
      </c>
      <c r="E198" s="16">
        <f t="shared" si="105"/>
        <v>0.21595600000000004</v>
      </c>
      <c r="F198" s="34">
        <f t="shared" si="105"/>
        <v>0.33</v>
      </c>
      <c r="G198" s="16">
        <f t="shared" si="105"/>
        <v>0.32200000000000001</v>
      </c>
      <c r="H198" s="16">
        <f t="shared" si="105"/>
        <v>0</v>
      </c>
      <c r="I198" s="16">
        <f t="shared" si="105"/>
        <v>0</v>
      </c>
      <c r="J198" s="16">
        <f t="shared" si="105"/>
        <v>0</v>
      </c>
      <c r="K198" s="16">
        <f t="shared" si="105"/>
        <v>0</v>
      </c>
      <c r="L198" s="16">
        <f t="shared" si="105"/>
        <v>0</v>
      </c>
      <c r="M198" s="16">
        <f t="shared" si="105"/>
        <v>0</v>
      </c>
      <c r="N198" s="16">
        <f t="shared" si="105"/>
        <v>0</v>
      </c>
      <c r="O198" s="16">
        <f t="shared" si="105"/>
        <v>0</v>
      </c>
      <c r="P198" s="16">
        <f t="shared" si="105"/>
        <v>0.26200000000000001</v>
      </c>
      <c r="Q198" s="16">
        <f t="shared" si="105"/>
        <v>0</v>
      </c>
      <c r="R198" s="16">
        <f t="shared" si="105"/>
        <v>0.25870000000000004</v>
      </c>
      <c r="S198" s="16">
        <v>0.51173999999999997</v>
      </c>
      <c r="T198" s="16">
        <f t="shared" ref="T198:W198" si="106">SUM(T188:T197)</f>
        <v>0</v>
      </c>
      <c r="U198" s="16">
        <f t="shared" si="106"/>
        <v>0</v>
      </c>
      <c r="V198" s="16">
        <f t="shared" si="106"/>
        <v>0</v>
      </c>
      <c r="W198" s="16">
        <f t="shared" si="106"/>
        <v>0.28192571428571428</v>
      </c>
    </row>
    <row r="199" spans="1:23">
      <c r="A199" s="3" t="s">
        <v>18</v>
      </c>
      <c r="B199" s="16">
        <f t="shared" ref="B199:R199" si="107">0.4*B187+0.6*B198</f>
        <v>1</v>
      </c>
      <c r="C199" s="16">
        <f t="shared" si="107"/>
        <v>0.47900000000000009</v>
      </c>
      <c r="D199" s="16">
        <f t="shared" si="107"/>
        <v>0.47889440000000005</v>
      </c>
      <c r="E199" s="16">
        <f t="shared" si="107"/>
        <v>0.46237360000000005</v>
      </c>
      <c r="F199" s="34">
        <f t="shared" si="107"/>
        <v>0.47000000000000003</v>
      </c>
      <c r="G199" s="16">
        <f t="shared" si="107"/>
        <v>0.46320000000000006</v>
      </c>
      <c r="H199" s="16">
        <f t="shared" si="107"/>
        <v>0</v>
      </c>
      <c r="I199" s="16">
        <f t="shared" si="107"/>
        <v>0</v>
      </c>
      <c r="J199" s="16">
        <f t="shared" si="107"/>
        <v>0</v>
      </c>
      <c r="K199" s="16">
        <f t="shared" si="107"/>
        <v>0</v>
      </c>
      <c r="L199" s="16">
        <f t="shared" si="107"/>
        <v>0</v>
      </c>
      <c r="M199" s="16">
        <f t="shared" si="107"/>
        <v>0</v>
      </c>
      <c r="N199" s="16">
        <f t="shared" si="107"/>
        <v>0</v>
      </c>
      <c r="O199" s="16">
        <f t="shared" si="107"/>
        <v>0</v>
      </c>
      <c r="P199" s="16">
        <f t="shared" si="107"/>
        <v>0.44720000000000004</v>
      </c>
      <c r="Q199" s="16">
        <f t="shared" si="107"/>
        <v>0</v>
      </c>
      <c r="R199" s="16">
        <f t="shared" si="107"/>
        <v>0.43922000000000005</v>
      </c>
      <c r="S199" s="16">
        <v>0.70704400000000001</v>
      </c>
      <c r="T199" s="16">
        <f t="shared" ref="T199:W199" si="108">0.4*T187+0.6*T198</f>
        <v>0</v>
      </c>
      <c r="U199" s="16">
        <f t="shared" si="108"/>
        <v>0</v>
      </c>
      <c r="V199" s="16">
        <f t="shared" si="108"/>
        <v>0</v>
      </c>
      <c r="W199" s="16">
        <f t="shared" si="108"/>
        <v>0.4628411428571429</v>
      </c>
    </row>
    <row r="200" spans="1:23">
      <c r="W200" s="17"/>
    </row>
    <row r="201" spans="1:23">
      <c r="A201" s="29" t="s">
        <v>81</v>
      </c>
      <c r="B201" s="7"/>
      <c r="C201" s="7"/>
      <c r="D201" s="7"/>
      <c r="E201" s="7"/>
      <c r="F201" s="33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C64*C183/B202</f>
        <v>0.25</v>
      </c>
      <c r="D202" s="12">
        <f>$B202*D183/$B183*D64/$B64</f>
        <v>0.25</v>
      </c>
      <c r="E202" s="12">
        <f>$B202*E183/$B183*E64/$B64</f>
        <v>0.25</v>
      </c>
      <c r="F202" s="31">
        <f>F183*F64/B64</f>
        <v>0.25</v>
      </c>
      <c r="G202" s="31">
        <f>G183*G64/B64</f>
        <v>0.2</v>
      </c>
      <c r="H202" s="12"/>
      <c r="I202" s="12"/>
      <c r="J202" s="12"/>
      <c r="K202" s="13"/>
      <c r="L202" s="12"/>
      <c r="M202" s="13"/>
      <c r="N202" s="13"/>
      <c r="O202" s="13"/>
      <c r="P202" s="13">
        <v>0.2</v>
      </c>
      <c r="Q202" s="13"/>
      <c r="R202" s="19"/>
      <c r="S202" s="13"/>
      <c r="T202" s="13"/>
      <c r="U202" s="13"/>
      <c r="V202" s="13"/>
      <c r="W202" s="15">
        <f>AVERAGE(C202:V202)</f>
        <v>0.23333333333333331</v>
      </c>
    </row>
    <row r="203" spans="1:23" hidden="1" outlineLevel="2">
      <c r="A203" s="2" t="s">
        <v>3</v>
      </c>
      <c r="B203" s="18">
        <v>0.1</v>
      </c>
      <c r="C203" s="12">
        <f t="shared" ref="C203:C205" si="109">C65*C184/B203</f>
        <v>5.000000000000001E-2</v>
      </c>
      <c r="D203" s="12">
        <f t="shared" ref="D203:E205" si="110">$B203*D184/$B184*D65/$B65</f>
        <v>5.000000000000001E-2</v>
      </c>
      <c r="E203" s="12">
        <f t="shared" si="110"/>
        <v>6.7000000000000004E-2</v>
      </c>
      <c r="F203" s="31">
        <f t="shared" ref="F203:F205" si="111">F184*F65/B65</f>
        <v>5.000000000000001E-2</v>
      </c>
      <c r="G203" s="31">
        <f>G184*G65/B65</f>
        <v>5.000000000000001E-2</v>
      </c>
      <c r="H203" s="12"/>
      <c r="I203" s="12"/>
      <c r="J203" s="12"/>
      <c r="K203" s="13"/>
      <c r="L203" s="12"/>
      <c r="M203" s="13"/>
      <c r="N203" s="12"/>
      <c r="O203" s="13"/>
      <c r="P203" s="13">
        <v>0.05</v>
      </c>
      <c r="Q203" s="13"/>
      <c r="R203" s="19"/>
      <c r="S203" s="13"/>
      <c r="T203" s="13"/>
      <c r="U203" s="13"/>
      <c r="V203" s="13"/>
      <c r="W203" s="15">
        <f t="shared" ref="W203:W205" si="112">AVERAGE(C203:V203)</f>
        <v>5.2833333333333343E-2</v>
      </c>
    </row>
    <row r="204" spans="1:23" hidden="1" outlineLevel="2">
      <c r="A204" s="2" t="s">
        <v>4</v>
      </c>
      <c r="B204" s="18">
        <v>0.45</v>
      </c>
      <c r="C204" s="12">
        <f t="shared" si="109"/>
        <v>0.29249999999999998</v>
      </c>
      <c r="D204" s="12">
        <f t="shared" si="110"/>
        <v>0.22500000000000001</v>
      </c>
      <c r="E204" s="12">
        <f t="shared" si="110"/>
        <v>0.315</v>
      </c>
      <c r="F204" s="31">
        <f t="shared" si="111"/>
        <v>0.18</v>
      </c>
      <c r="G204" s="31">
        <f>G185*G66/B66</f>
        <v>0.22500000000000001</v>
      </c>
      <c r="H204" s="12"/>
      <c r="I204" s="12"/>
      <c r="J204" s="12"/>
      <c r="K204" s="13"/>
      <c r="L204" s="12"/>
      <c r="M204" s="13"/>
      <c r="N204" s="12"/>
      <c r="O204" s="13"/>
      <c r="P204" s="13">
        <v>0.22500000000000001</v>
      </c>
      <c r="Q204" s="13"/>
      <c r="R204" s="19"/>
      <c r="S204" s="13"/>
      <c r="T204" s="13"/>
      <c r="U204" s="13"/>
      <c r="V204" s="13"/>
      <c r="W204" s="15">
        <f t="shared" si="112"/>
        <v>0.24375000000000002</v>
      </c>
    </row>
    <row r="205" spans="1:23" hidden="1" outlineLevel="2">
      <c r="A205" s="2" t="s">
        <v>5</v>
      </c>
      <c r="B205" s="18">
        <v>0.2</v>
      </c>
      <c r="C205" s="12">
        <f t="shared" si="109"/>
        <v>5.000000000000001E-2</v>
      </c>
      <c r="D205" s="12">
        <f t="shared" si="110"/>
        <v>0.04</v>
      </c>
      <c r="E205" s="12">
        <f t="shared" si="110"/>
        <v>0.04</v>
      </c>
      <c r="F205" s="31">
        <f t="shared" si="111"/>
        <v>5.000000000000001E-2</v>
      </c>
      <c r="G205" s="31">
        <f>G186*G67/B67</f>
        <v>3.9999999999999987E-2</v>
      </c>
      <c r="H205" s="12"/>
      <c r="I205" s="12"/>
      <c r="J205" s="12"/>
      <c r="K205" s="13"/>
      <c r="L205" s="12"/>
      <c r="M205" s="13"/>
      <c r="N205" s="12"/>
      <c r="O205" s="13"/>
      <c r="P205" s="13">
        <v>0.04</v>
      </c>
      <c r="Q205" s="13"/>
      <c r="R205" s="19"/>
      <c r="S205" s="13"/>
      <c r="T205" s="13"/>
      <c r="U205" s="13"/>
      <c r="V205" s="13"/>
      <c r="W205" s="15">
        <f t="shared" si="112"/>
        <v>4.3333333333333335E-2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R206" si="113">SUM(C202:C205)</f>
        <v>0.64250000000000007</v>
      </c>
      <c r="D206" s="16">
        <f t="shared" si="113"/>
        <v>0.56500000000000006</v>
      </c>
      <c r="E206" s="16">
        <f t="shared" si="113"/>
        <v>0.67200000000000004</v>
      </c>
      <c r="F206" s="34">
        <f t="shared" si="113"/>
        <v>0.53</v>
      </c>
      <c r="G206" s="16">
        <f t="shared" si="113"/>
        <v>0.51500000000000001</v>
      </c>
      <c r="H206" s="16">
        <f t="shared" si="113"/>
        <v>0</v>
      </c>
      <c r="I206" s="16">
        <f t="shared" si="113"/>
        <v>0</v>
      </c>
      <c r="J206" s="16">
        <f t="shared" si="113"/>
        <v>0</v>
      </c>
      <c r="K206" s="16">
        <f t="shared" si="113"/>
        <v>0</v>
      </c>
      <c r="L206" s="16">
        <f t="shared" si="113"/>
        <v>0</v>
      </c>
      <c r="M206" s="16">
        <f t="shared" si="113"/>
        <v>0</v>
      </c>
      <c r="N206" s="16">
        <f t="shared" si="113"/>
        <v>0</v>
      </c>
      <c r="O206" s="16">
        <f t="shared" si="113"/>
        <v>0</v>
      </c>
      <c r="P206" s="16">
        <f t="shared" si="113"/>
        <v>0.51500000000000001</v>
      </c>
      <c r="Q206" s="16">
        <f t="shared" si="113"/>
        <v>0</v>
      </c>
      <c r="R206" s="16">
        <f t="shared" si="113"/>
        <v>0</v>
      </c>
      <c r="S206" s="16">
        <v>1</v>
      </c>
      <c r="T206" s="16">
        <f t="shared" ref="T206:W206" si="114">SUM(T202:T205)</f>
        <v>0</v>
      </c>
      <c r="U206" s="16">
        <f t="shared" si="114"/>
        <v>0</v>
      </c>
      <c r="V206" s="16">
        <f t="shared" si="114"/>
        <v>0</v>
      </c>
      <c r="W206" s="16">
        <f t="shared" si="114"/>
        <v>0.57325000000000004</v>
      </c>
    </row>
    <row r="207" spans="1:23" hidden="1" outlineLevel="2">
      <c r="A207" s="2" t="s">
        <v>7</v>
      </c>
      <c r="B207" s="18">
        <v>0.1</v>
      </c>
      <c r="C207" s="12">
        <f>C69*C188/B207</f>
        <v>1.1999999999999999E-2</v>
      </c>
      <c r="D207" s="12">
        <f t="shared" ref="D207" si="115">$B207*D188/$B188*D69/$B69</f>
        <v>1.3299999999999998E-2</v>
      </c>
      <c r="E207" s="12">
        <f t="shared" ref="E207:E216" si="116">$B207*E188/$B188*E69/$B69</f>
        <v>1.5000000000000001E-2</v>
      </c>
      <c r="F207" s="30">
        <f>F188*F69/B69</f>
        <v>0.01</v>
      </c>
      <c r="G207" s="31">
        <f t="shared" ref="G207:G216" si="117">G188*G69/B69</f>
        <v>1.4000000000000002E-2</v>
      </c>
      <c r="H207" s="13"/>
      <c r="I207" s="13"/>
      <c r="J207" s="13"/>
      <c r="K207" s="13"/>
      <c r="L207" s="13"/>
      <c r="M207" s="13"/>
      <c r="N207" s="13"/>
      <c r="O207" s="12"/>
      <c r="P207" s="13">
        <v>0.01</v>
      </c>
      <c r="Q207" s="13"/>
      <c r="R207" s="13"/>
      <c r="S207" s="13"/>
      <c r="T207" s="13"/>
      <c r="U207" s="13"/>
      <c r="V207" s="13"/>
      <c r="W207" s="15">
        <f t="shared" ref="W207:W216" si="118">AVERAGE(C207:V207)</f>
        <v>1.2383333333333331E-2</v>
      </c>
    </row>
    <row r="208" spans="1:23" hidden="1" outlineLevel="2">
      <c r="A208" s="2" t="s">
        <v>8</v>
      </c>
      <c r="B208" s="18">
        <v>0.04</v>
      </c>
      <c r="C208" s="12">
        <f t="shared" ref="C208:C216" si="119">C70*C189/B208</f>
        <v>4.0000000000000001E-3</v>
      </c>
      <c r="D208" s="12">
        <f t="shared" ref="D208" si="120">$B208*D189/$B189*D70/$B70</f>
        <v>3.0000000000000005E-3</v>
      </c>
      <c r="E208" s="12">
        <f t="shared" si="116"/>
        <v>7.3967999999999976E-3</v>
      </c>
      <c r="F208" s="30">
        <f t="shared" ref="F208:F216" si="121">F189*F70/B70</f>
        <v>4.0000000000000001E-3</v>
      </c>
      <c r="G208" s="31">
        <f t="shared" si="117"/>
        <v>4.0000000000000001E-3</v>
      </c>
      <c r="H208" s="13"/>
      <c r="I208" s="13"/>
      <c r="J208" s="13"/>
      <c r="K208" s="13"/>
      <c r="L208" s="13"/>
      <c r="M208" s="13"/>
      <c r="N208" s="13"/>
      <c r="O208" s="12"/>
      <c r="P208" s="13">
        <v>4.0000000000000001E-3</v>
      </c>
      <c r="Q208" s="13"/>
      <c r="R208" s="13"/>
      <c r="S208" s="13"/>
      <c r="T208" s="13"/>
      <c r="U208" s="13"/>
      <c r="V208" s="13"/>
      <c r="W208" s="15">
        <f t="shared" si="118"/>
        <v>4.3994666666666666E-3</v>
      </c>
    </row>
    <row r="209" spans="1:23" hidden="1" outlineLevel="2">
      <c r="A209" s="2" t="s">
        <v>9</v>
      </c>
      <c r="B209" s="18">
        <v>0.1</v>
      </c>
      <c r="C209" s="12">
        <f t="shared" si="119"/>
        <v>0.01</v>
      </c>
      <c r="D209" s="12">
        <f t="shared" ref="D209" si="122">$B209*D190/$B190*D71/$B71</f>
        <v>9.4999999999999998E-3</v>
      </c>
      <c r="E209" s="12">
        <f t="shared" si="116"/>
        <v>9.0000000000000011E-3</v>
      </c>
      <c r="F209" s="30">
        <f t="shared" si="121"/>
        <v>0.01</v>
      </c>
      <c r="G209" s="31">
        <f t="shared" si="117"/>
        <v>0.01</v>
      </c>
      <c r="H209" s="13"/>
      <c r="I209" s="13"/>
      <c r="J209" s="13"/>
      <c r="K209" s="13"/>
      <c r="L209" s="13"/>
      <c r="M209" s="13"/>
      <c r="N209" s="13"/>
      <c r="O209" s="12"/>
      <c r="P209" s="13">
        <v>0.01</v>
      </c>
      <c r="Q209" s="13"/>
      <c r="R209" s="13"/>
      <c r="S209" s="13"/>
      <c r="T209" s="13"/>
      <c r="U209" s="13"/>
      <c r="V209" s="13"/>
      <c r="W209" s="15">
        <f t="shared" si="118"/>
        <v>9.75E-3</v>
      </c>
    </row>
    <row r="210" spans="1:23" hidden="1" outlineLevel="2">
      <c r="A210" s="2" t="s">
        <v>10</v>
      </c>
      <c r="B210" s="18">
        <v>0.24</v>
      </c>
      <c r="C210" s="12">
        <f t="shared" si="119"/>
        <v>0.06</v>
      </c>
      <c r="D210" s="12">
        <f t="shared" ref="D210" si="123">$B210*D191/$B191*D72/$B72</f>
        <v>7.1999999999999995E-2</v>
      </c>
      <c r="E210" s="12">
        <f t="shared" si="116"/>
        <v>3.7128000000000001E-2</v>
      </c>
      <c r="F210" s="30">
        <f t="shared" si="121"/>
        <v>7.1999999999999995E-2</v>
      </c>
      <c r="G210" s="31">
        <f t="shared" si="117"/>
        <v>0.1</v>
      </c>
      <c r="H210" s="13"/>
      <c r="I210" s="13"/>
      <c r="J210" s="13"/>
      <c r="K210" s="13"/>
      <c r="L210" s="13"/>
      <c r="M210" s="13"/>
      <c r="N210" s="13"/>
      <c r="O210" s="12"/>
      <c r="P210" s="13">
        <v>2.4E-2</v>
      </c>
      <c r="Q210" s="13"/>
      <c r="R210" s="13"/>
      <c r="S210" s="13"/>
      <c r="T210" s="13"/>
      <c r="U210" s="13"/>
      <c r="V210" s="13"/>
      <c r="W210" s="15">
        <f t="shared" si="118"/>
        <v>6.0854666666666668E-2</v>
      </c>
    </row>
    <row r="211" spans="1:23" hidden="1" outlineLevel="2">
      <c r="A211" s="2" t="s">
        <v>11</v>
      </c>
      <c r="B211" s="18">
        <v>0.1</v>
      </c>
      <c r="C211" s="12">
        <f t="shared" si="119"/>
        <v>0.01</v>
      </c>
      <c r="D211" s="12">
        <f t="shared" ref="D211" si="124">$B211*D192/$B192*D73/$B73</f>
        <v>3.0000000000000002E-2</v>
      </c>
      <c r="E211" s="12">
        <f t="shared" si="116"/>
        <v>1.2500000000000002E-2</v>
      </c>
      <c r="F211" s="30">
        <f t="shared" si="121"/>
        <v>0.03</v>
      </c>
      <c r="G211" s="31">
        <f t="shared" si="117"/>
        <v>0.01</v>
      </c>
      <c r="H211" s="13"/>
      <c r="I211" s="13"/>
      <c r="J211" s="13"/>
      <c r="K211" s="13"/>
      <c r="L211" s="13"/>
      <c r="M211" s="13"/>
      <c r="N211" s="13"/>
      <c r="O211" s="12"/>
      <c r="P211" s="13">
        <v>0.01</v>
      </c>
      <c r="Q211" s="13"/>
      <c r="R211" s="13"/>
      <c r="S211" s="13"/>
      <c r="T211" s="13"/>
      <c r="U211" s="13"/>
      <c r="V211" s="13"/>
      <c r="W211" s="15">
        <f t="shared" si="118"/>
        <v>1.7083333333333332E-2</v>
      </c>
    </row>
    <row r="212" spans="1:23" hidden="1" outlineLevel="2">
      <c r="A212" s="2" t="s">
        <v>12</v>
      </c>
      <c r="B212" s="18">
        <v>0.14000000000000001</v>
      </c>
      <c r="C212" s="12">
        <f t="shared" si="119"/>
        <v>1.4000000000000002E-2</v>
      </c>
      <c r="D212" s="12">
        <f t="shared" ref="D212" si="125">$B212*D193/$B193*D74/$B74</f>
        <v>1.7023999999999997E-2</v>
      </c>
      <c r="E212" s="12">
        <f t="shared" si="116"/>
        <v>1.3999999999999999E-2</v>
      </c>
      <c r="F212" s="30">
        <f t="shared" si="121"/>
        <v>1.4000000000000002E-2</v>
      </c>
      <c r="G212" s="31">
        <f t="shared" si="117"/>
        <v>1.4000000000000002E-2</v>
      </c>
      <c r="H212" s="13"/>
      <c r="I212" s="13"/>
      <c r="J212" s="13"/>
      <c r="K212" s="13"/>
      <c r="L212" s="13"/>
      <c r="M212" s="13"/>
      <c r="N212" s="13"/>
      <c r="O212" s="12"/>
      <c r="P212" s="13">
        <v>1.4E-2</v>
      </c>
      <c r="Q212" s="13"/>
      <c r="R212" s="13"/>
      <c r="S212" s="13"/>
      <c r="T212" s="13"/>
      <c r="U212" s="13"/>
      <c r="V212" s="13"/>
      <c r="W212" s="15">
        <f t="shared" si="118"/>
        <v>1.4503999999999998E-2</v>
      </c>
    </row>
    <row r="213" spans="1:23" hidden="1" outlineLevel="2">
      <c r="A213" s="2" t="s">
        <v>13</v>
      </c>
      <c r="B213" s="18">
        <v>0.05</v>
      </c>
      <c r="C213" s="12">
        <f t="shared" si="119"/>
        <v>5.000000000000001E-2</v>
      </c>
      <c r="D213" s="12">
        <f t="shared" ref="D213" si="126">$B213*D194/$B194*D75/$B75</f>
        <v>5.000000000000001E-2</v>
      </c>
      <c r="E213" s="12">
        <f t="shared" si="116"/>
        <v>5.000000000000001E-2</v>
      </c>
      <c r="F213" s="30">
        <f t="shared" si="121"/>
        <v>5.000000000000001E-2</v>
      </c>
      <c r="G213" s="31">
        <f t="shared" si="117"/>
        <v>0.03</v>
      </c>
      <c r="H213" s="13"/>
      <c r="I213" s="13"/>
      <c r="J213" s="13"/>
      <c r="K213" s="13"/>
      <c r="L213" s="13"/>
      <c r="M213" s="13"/>
      <c r="N213" s="13"/>
      <c r="O213" s="12"/>
      <c r="P213" s="13">
        <v>0.05</v>
      </c>
      <c r="Q213" s="13"/>
      <c r="R213" s="13"/>
      <c r="S213" s="13"/>
      <c r="T213" s="13"/>
      <c r="U213" s="13"/>
      <c r="V213" s="13"/>
      <c r="W213" s="15">
        <f t="shared" si="118"/>
        <v>4.6666666666666669E-2</v>
      </c>
    </row>
    <row r="214" spans="1:23" hidden="1" outlineLevel="2">
      <c r="A214" s="2" t="s">
        <v>14</v>
      </c>
      <c r="B214" s="18">
        <v>0.09</v>
      </c>
      <c r="C214" s="12">
        <f t="shared" si="119"/>
        <v>4.4999999999999998E-2</v>
      </c>
      <c r="D214" s="12">
        <f t="shared" ref="D214" si="127">$B214*D195/$B195*D76/$B76</f>
        <v>4.4999999999999998E-2</v>
      </c>
      <c r="E214" s="12">
        <f t="shared" si="116"/>
        <v>4.4999999999999998E-2</v>
      </c>
      <c r="F214" s="30">
        <f t="shared" si="121"/>
        <v>4.4999999999999998E-2</v>
      </c>
      <c r="G214" s="31">
        <f t="shared" si="117"/>
        <v>4.4999999999999998E-2</v>
      </c>
      <c r="H214" s="13"/>
      <c r="I214" s="13"/>
      <c r="J214" s="13"/>
      <c r="K214" s="13"/>
      <c r="L214" s="13"/>
      <c r="M214" s="13"/>
      <c r="N214" s="13"/>
      <c r="O214" s="12"/>
      <c r="P214" s="13">
        <v>4.4999999999999998E-2</v>
      </c>
      <c r="Q214" s="13"/>
      <c r="R214" s="13"/>
      <c r="S214" s="13"/>
      <c r="T214" s="13"/>
      <c r="U214" s="13"/>
      <c r="V214" s="13"/>
      <c r="W214" s="15">
        <f t="shared" si="118"/>
        <v>4.4999999999999991E-2</v>
      </c>
    </row>
    <row r="215" spans="1:23" hidden="1" outlineLevel="2">
      <c r="A215" s="2" t="s">
        <v>15</v>
      </c>
      <c r="B215" s="18">
        <v>0.05</v>
      </c>
      <c r="C215" s="12">
        <f t="shared" si="119"/>
        <v>0.02</v>
      </c>
      <c r="D215" s="12">
        <f t="shared" ref="D215" si="128">$B215*D196/$B196*D77/$B77</f>
        <v>3.0000000000000002E-2</v>
      </c>
      <c r="E215" s="12">
        <f t="shared" si="116"/>
        <v>2.0000000000000007E-2</v>
      </c>
      <c r="F215" s="30">
        <f t="shared" si="121"/>
        <v>5.000000000000001E-2</v>
      </c>
      <c r="G215" s="31">
        <f t="shared" si="117"/>
        <v>5.000000000000001E-2</v>
      </c>
      <c r="H215" s="13"/>
      <c r="I215" s="13"/>
      <c r="J215" s="13"/>
      <c r="K215" s="13"/>
      <c r="L215" s="13"/>
      <c r="M215" s="13"/>
      <c r="N215" s="13"/>
      <c r="O215" s="12"/>
      <c r="P215" s="13">
        <v>0.05</v>
      </c>
      <c r="Q215" s="13"/>
      <c r="R215" s="13"/>
      <c r="S215" s="13"/>
      <c r="T215" s="13"/>
      <c r="U215" s="13"/>
      <c r="V215" s="13"/>
      <c r="W215" s="15">
        <f t="shared" si="118"/>
        <v>3.6666666666666674E-2</v>
      </c>
    </row>
    <row r="216" spans="1:23" hidden="1" outlineLevel="2">
      <c r="A216" s="2" t="s">
        <v>16</v>
      </c>
      <c r="B216" s="18">
        <v>0.09</v>
      </c>
      <c r="C216" s="12">
        <f t="shared" si="119"/>
        <v>4.4999999999999998E-2</v>
      </c>
      <c r="D216" s="12">
        <f t="shared" ref="D216" si="129">$B216*D197/$B197*D78/$B78</f>
        <v>4.4999999999999998E-2</v>
      </c>
      <c r="E216" s="12">
        <f t="shared" si="116"/>
        <v>0</v>
      </c>
      <c r="F216" s="30">
        <f t="shared" si="121"/>
        <v>4.4999999999999998E-2</v>
      </c>
      <c r="G216" s="31">
        <f t="shared" si="117"/>
        <v>4.4999999999999998E-2</v>
      </c>
      <c r="H216" s="13"/>
      <c r="I216" s="13"/>
      <c r="J216" s="13"/>
      <c r="K216" s="13"/>
      <c r="L216" s="13"/>
      <c r="M216" s="13"/>
      <c r="N216" s="13"/>
      <c r="O216" s="12"/>
      <c r="P216" s="13">
        <v>4.4999999999999998E-2</v>
      </c>
      <c r="Q216" s="13"/>
      <c r="R216" s="13"/>
      <c r="S216" s="13"/>
      <c r="T216" s="13"/>
      <c r="U216" s="13"/>
      <c r="V216" s="13"/>
      <c r="W216" s="15">
        <f t="shared" si="118"/>
        <v>3.7499999999999999E-2</v>
      </c>
    </row>
    <row r="217" spans="1:23" s="5" customFormat="1" hidden="1" outlineLevel="1">
      <c r="A217" s="3" t="s">
        <v>17</v>
      </c>
      <c r="B217" s="16">
        <f>SUM(B207:B216)</f>
        <v>1</v>
      </c>
      <c r="C217" s="16">
        <f t="shared" ref="C217:R217" si="130">SUM(C207:C216)</f>
        <v>0.27</v>
      </c>
      <c r="D217" s="16">
        <f t="shared" si="130"/>
        <v>0.31482400000000005</v>
      </c>
      <c r="E217" s="16">
        <f t="shared" si="130"/>
        <v>0.21002480000000001</v>
      </c>
      <c r="F217" s="34">
        <f t="shared" si="130"/>
        <v>0.33</v>
      </c>
      <c r="G217" s="16">
        <f t="shared" si="130"/>
        <v>0.32200000000000001</v>
      </c>
      <c r="H217" s="16">
        <f t="shared" si="130"/>
        <v>0</v>
      </c>
      <c r="I217" s="16">
        <f t="shared" si="130"/>
        <v>0</v>
      </c>
      <c r="J217" s="16">
        <f t="shared" si="130"/>
        <v>0</v>
      </c>
      <c r="K217" s="16">
        <f t="shared" si="130"/>
        <v>0</v>
      </c>
      <c r="L217" s="16">
        <f t="shared" si="130"/>
        <v>0</v>
      </c>
      <c r="M217" s="16">
        <f t="shared" si="130"/>
        <v>0</v>
      </c>
      <c r="N217" s="16">
        <f t="shared" si="130"/>
        <v>0</v>
      </c>
      <c r="O217" s="16">
        <f t="shared" si="130"/>
        <v>0</v>
      </c>
      <c r="P217" s="16">
        <f t="shared" ref="P217" si="131">SUM(P207:P216)</f>
        <v>0.26200000000000001</v>
      </c>
      <c r="Q217" s="16">
        <f t="shared" si="130"/>
        <v>0</v>
      </c>
      <c r="R217" s="16">
        <f t="shared" si="130"/>
        <v>0</v>
      </c>
      <c r="S217" s="16">
        <v>0.51173999999999997</v>
      </c>
      <c r="T217" s="16">
        <f t="shared" ref="T217:W217" si="132">SUM(T207:T216)</f>
        <v>0</v>
      </c>
      <c r="U217" s="16">
        <f t="shared" si="132"/>
        <v>0</v>
      </c>
      <c r="V217" s="16">
        <f t="shared" si="132"/>
        <v>0</v>
      </c>
      <c r="W217" s="16">
        <f t="shared" si="132"/>
        <v>0.28480813333333332</v>
      </c>
    </row>
    <row r="218" spans="1:23" collapsed="1">
      <c r="A218" s="3" t="s">
        <v>18</v>
      </c>
      <c r="B218" s="16">
        <f t="shared" ref="B218:R218" si="133">0.4*B206+0.6*B217</f>
        <v>1</v>
      </c>
      <c r="C218" s="16">
        <f t="shared" si="133"/>
        <v>0.41900000000000004</v>
      </c>
      <c r="D218" s="16">
        <f t="shared" si="133"/>
        <v>0.41489440000000005</v>
      </c>
      <c r="E218" s="16">
        <f t="shared" si="133"/>
        <v>0.39481488000000003</v>
      </c>
      <c r="F218" s="34">
        <f>0.4*F206+0.6*F217</f>
        <v>0.41000000000000003</v>
      </c>
      <c r="G218" s="16">
        <f t="shared" si="133"/>
        <v>0.3992</v>
      </c>
      <c r="H218" s="16">
        <f t="shared" si="133"/>
        <v>0</v>
      </c>
      <c r="I218" s="16">
        <f t="shared" si="133"/>
        <v>0</v>
      </c>
      <c r="J218" s="16">
        <f t="shared" si="133"/>
        <v>0</v>
      </c>
      <c r="K218" s="16">
        <f t="shared" si="133"/>
        <v>0</v>
      </c>
      <c r="L218" s="16">
        <f t="shared" si="133"/>
        <v>0</v>
      </c>
      <c r="M218" s="16">
        <f t="shared" si="133"/>
        <v>0</v>
      </c>
      <c r="N218" s="16">
        <f t="shared" si="133"/>
        <v>0</v>
      </c>
      <c r="O218" s="16">
        <f t="shared" si="133"/>
        <v>0</v>
      </c>
      <c r="P218" s="16">
        <f t="shared" si="133"/>
        <v>0.36320000000000002</v>
      </c>
      <c r="Q218" s="16">
        <f t="shared" si="133"/>
        <v>0</v>
      </c>
      <c r="R218" s="16">
        <f t="shared" si="133"/>
        <v>0</v>
      </c>
      <c r="S218" s="16">
        <v>0.70704400000000001</v>
      </c>
      <c r="T218" s="16">
        <f t="shared" ref="T218:W218" si="134">0.4*T206+0.6*T217</f>
        <v>0</v>
      </c>
      <c r="U218" s="16">
        <f t="shared" si="134"/>
        <v>0</v>
      </c>
      <c r="V218" s="16">
        <f t="shared" si="134"/>
        <v>0</v>
      </c>
      <c r="W218" s="16">
        <f t="shared" si="134"/>
        <v>0.40018488000000002</v>
      </c>
    </row>
    <row r="219" spans="1:23">
      <c r="W219" s="17"/>
    </row>
    <row r="220" spans="1:23">
      <c r="A220" s="29" t="s">
        <v>78</v>
      </c>
      <c r="B220" s="7"/>
      <c r="C220" s="7"/>
      <c r="D220" s="7"/>
      <c r="E220" s="7"/>
      <c r="F220" s="33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C183*C124*C144/B221/B221</f>
        <v>0.22500000000000001</v>
      </c>
      <c r="D221" s="12">
        <f>$B221*D124/$B124*D144/$B144*D183/$B183</f>
        <v>0.25</v>
      </c>
      <c r="E221" s="12">
        <f>$B221*E124/$B124*E144/$B144*E183/$B183</f>
        <v>0.2</v>
      </c>
      <c r="F221" s="31">
        <f>F124*F144*F183/B144/B183</f>
        <v>0.23</v>
      </c>
      <c r="G221" s="31">
        <f>G124*G144*G183/B183/B124</f>
        <v>0.19</v>
      </c>
      <c r="H221" s="12"/>
      <c r="I221" s="12"/>
      <c r="J221" s="12"/>
      <c r="K221" s="13"/>
      <c r="L221" s="12"/>
      <c r="M221" s="13"/>
      <c r="N221" s="13"/>
      <c r="O221" s="13"/>
      <c r="P221" s="13">
        <v>0.25</v>
      </c>
      <c r="Q221" s="13"/>
      <c r="R221" s="12">
        <f>$B221*R124/$B124*R144/$B144*R183/$B183</f>
        <v>0.23749999999999999</v>
      </c>
      <c r="S221" s="13"/>
      <c r="T221" s="13"/>
      <c r="U221" s="13"/>
      <c r="V221" s="13"/>
      <c r="W221" s="15">
        <f>AVERAGE(C221:V221)</f>
        <v>0.22607142857142856</v>
      </c>
    </row>
    <row r="222" spans="1:23" hidden="1" outlineLevel="2">
      <c r="A222" s="2" t="s">
        <v>3</v>
      </c>
      <c r="B222" s="18">
        <v>0.1</v>
      </c>
      <c r="C222" s="12">
        <f t="shared" ref="C222:C224" si="135">C184*C125*C145/B222/B222</f>
        <v>5.000000000000001E-2</v>
      </c>
      <c r="D222" s="12">
        <f t="shared" ref="D222:E224" si="136">$B222*D125/$B125*D145/$B145*D184/$B184</f>
        <v>5.0000000000000017E-2</v>
      </c>
      <c r="E222" s="12">
        <f t="shared" si="136"/>
        <v>6.7000000000000018E-2</v>
      </c>
      <c r="F222" s="31">
        <f t="shared" ref="F222:F224" si="137">F125*F145*F184/B145/B184</f>
        <v>5.0000000000000017E-2</v>
      </c>
      <c r="G222" s="31">
        <f>G125*G145*G184/B184/B125</f>
        <v>5.000000000000001E-2</v>
      </c>
      <c r="H222" s="12"/>
      <c r="I222" s="12"/>
      <c r="J222" s="12"/>
      <c r="K222" s="13"/>
      <c r="L222" s="12"/>
      <c r="M222" s="13"/>
      <c r="N222" s="12"/>
      <c r="O222" s="13"/>
      <c r="P222" s="13">
        <v>0.05</v>
      </c>
      <c r="Q222" s="13"/>
      <c r="R222" s="12">
        <f t="shared" ref="R222" si="138">$B222*R125/$B125*R145/$B145*R184/$B184</f>
        <v>5.0000000000000017E-2</v>
      </c>
      <c r="S222" s="13"/>
      <c r="T222" s="13"/>
      <c r="U222" s="13"/>
      <c r="V222" s="13"/>
      <c r="W222" s="15">
        <f t="shared" ref="W222:W224" si="139">AVERAGE(C222:V222)</f>
        <v>5.2428571428571442E-2</v>
      </c>
    </row>
    <row r="223" spans="1:23" hidden="1" outlineLevel="2">
      <c r="A223" s="2" t="s">
        <v>4</v>
      </c>
      <c r="B223" s="18">
        <v>0.45</v>
      </c>
      <c r="C223" s="12">
        <f t="shared" si="135"/>
        <v>0.27787499999999993</v>
      </c>
      <c r="D223" s="12">
        <f t="shared" si="136"/>
        <v>0.22500000000000001</v>
      </c>
      <c r="E223" s="12">
        <f t="shared" si="136"/>
        <v>0.29027249999999999</v>
      </c>
      <c r="F223" s="31">
        <f t="shared" si="137"/>
        <v>0.16800000000000001</v>
      </c>
      <c r="G223" s="12">
        <f>G126*G146*G185/B185/B126</f>
        <v>0.20306249999999998</v>
      </c>
      <c r="H223" s="12"/>
      <c r="I223" s="12"/>
      <c r="J223" s="12"/>
      <c r="K223" s="13"/>
      <c r="L223" s="12"/>
      <c r="M223" s="13"/>
      <c r="N223" s="12"/>
      <c r="O223" s="13"/>
      <c r="P223" s="13">
        <v>0.215</v>
      </c>
      <c r="Q223" s="13"/>
      <c r="R223" s="12">
        <f t="shared" ref="R223" si="140">$B223*R126/$B126*R146/$B146*R185/$B185</f>
        <v>0.25080000000000002</v>
      </c>
      <c r="S223" s="13"/>
      <c r="T223" s="13"/>
      <c r="U223" s="13"/>
      <c r="V223" s="13"/>
      <c r="W223" s="15">
        <f t="shared" si="139"/>
        <v>0.23285857142857141</v>
      </c>
    </row>
    <row r="224" spans="1:23" hidden="1" outlineLevel="2">
      <c r="A224" s="2" t="s">
        <v>5</v>
      </c>
      <c r="B224" s="18">
        <v>0.2</v>
      </c>
      <c r="C224" s="12">
        <f t="shared" si="135"/>
        <v>0.20000000000000004</v>
      </c>
      <c r="D224" s="12">
        <f t="shared" si="136"/>
        <v>0.20000000000000007</v>
      </c>
      <c r="E224" s="12">
        <f t="shared" si="136"/>
        <v>0.20000000000000007</v>
      </c>
      <c r="F224" s="31">
        <f t="shared" si="137"/>
        <v>0.20000000000000007</v>
      </c>
      <c r="G224" s="12">
        <v>0.2</v>
      </c>
      <c r="H224" s="12"/>
      <c r="I224" s="12"/>
      <c r="J224" s="12"/>
      <c r="K224" s="13"/>
      <c r="L224" s="12"/>
      <c r="M224" s="13"/>
      <c r="N224" s="12"/>
      <c r="O224" s="13"/>
      <c r="P224" s="13">
        <v>0.2</v>
      </c>
      <c r="Q224" s="13"/>
      <c r="R224" s="12">
        <f t="shared" ref="R224" si="141">$B224*R127/$B127*R147/$B147*R186/$B186</f>
        <v>0.14000000000000007</v>
      </c>
      <c r="S224" s="13"/>
      <c r="T224" s="13"/>
      <c r="U224" s="13"/>
      <c r="V224" s="13"/>
      <c r="W224" s="15">
        <f t="shared" si="139"/>
        <v>0.19142857142857148</v>
      </c>
    </row>
    <row r="225" spans="1:23" s="5" customFormat="1" outlineLevel="1" collapsed="1">
      <c r="A225" s="3" t="s">
        <v>6</v>
      </c>
      <c r="B225" s="16">
        <f>SUM(B221:B224)</f>
        <v>1</v>
      </c>
      <c r="C225" s="16">
        <f t="shared" ref="C225:R225" si="142">SUM(C221:C224)</f>
        <v>0.75287500000000007</v>
      </c>
      <c r="D225" s="16">
        <f t="shared" si="142"/>
        <v>0.72500000000000009</v>
      </c>
      <c r="E225" s="16">
        <f t="shared" si="142"/>
        <v>0.75727250000000013</v>
      </c>
      <c r="F225" s="34">
        <f t="shared" si="142"/>
        <v>0.64800000000000013</v>
      </c>
      <c r="G225" s="16">
        <f t="shared" si="142"/>
        <v>0.64306250000000009</v>
      </c>
      <c r="H225" s="16">
        <f t="shared" si="142"/>
        <v>0</v>
      </c>
      <c r="I225" s="16">
        <f t="shared" si="142"/>
        <v>0</v>
      </c>
      <c r="J225" s="16">
        <f t="shared" si="142"/>
        <v>0</v>
      </c>
      <c r="K225" s="16">
        <f t="shared" si="142"/>
        <v>0</v>
      </c>
      <c r="L225" s="16">
        <f t="shared" si="142"/>
        <v>0</v>
      </c>
      <c r="M225" s="16">
        <f t="shared" si="142"/>
        <v>0</v>
      </c>
      <c r="N225" s="16">
        <f t="shared" si="142"/>
        <v>0</v>
      </c>
      <c r="O225" s="16">
        <f t="shared" si="142"/>
        <v>0</v>
      </c>
      <c r="P225" s="16">
        <f t="shared" si="142"/>
        <v>0.71500000000000008</v>
      </c>
      <c r="Q225" s="16">
        <f t="shared" si="142"/>
        <v>0</v>
      </c>
      <c r="R225" s="16">
        <f t="shared" si="142"/>
        <v>0.67830000000000013</v>
      </c>
      <c r="S225" s="16">
        <v>1</v>
      </c>
      <c r="T225" s="16">
        <f t="shared" ref="T225:W225" si="143">SUM(T221:T224)</f>
        <v>0</v>
      </c>
      <c r="U225" s="16">
        <f t="shared" si="143"/>
        <v>0</v>
      </c>
      <c r="V225" s="16">
        <f t="shared" si="143"/>
        <v>0</v>
      </c>
      <c r="W225" s="16">
        <f t="shared" si="143"/>
        <v>0.70278714285714294</v>
      </c>
    </row>
    <row r="226" spans="1:23" hidden="1" outlineLevel="2">
      <c r="A226" s="2" t="s">
        <v>7</v>
      </c>
      <c r="B226" s="18">
        <v>0.1</v>
      </c>
      <c r="C226" s="12">
        <f>C188*C129*C149/B226/B226</f>
        <v>9.1199999999999996E-3</v>
      </c>
      <c r="D226" s="12">
        <f t="shared" ref="D226:E235" si="144">$B226*D129/$B129*D149/$B149*D188/$B188</f>
        <v>1.01745E-2</v>
      </c>
      <c r="E226" s="12">
        <f t="shared" si="144"/>
        <v>1.0837500000000002E-2</v>
      </c>
      <c r="F226" s="30">
        <f>F188*F149*F129/B129/B149</f>
        <v>0.01</v>
      </c>
      <c r="G226" s="30">
        <f t="shared" ref="G226:G235" si="145">G188*G149*G129/B129/B149</f>
        <v>1.1339999999999999E-2</v>
      </c>
      <c r="H226" s="13"/>
      <c r="I226" s="13"/>
      <c r="J226" s="13"/>
      <c r="K226" s="13"/>
      <c r="L226" s="13"/>
      <c r="M226" s="13"/>
      <c r="N226" s="13"/>
      <c r="O226" s="12"/>
      <c r="P226" s="13">
        <v>0.01</v>
      </c>
      <c r="Q226" s="13"/>
      <c r="R226" s="12">
        <f t="shared" ref="R226" si="146">$B226*R129/$B129*R149/$B149*R188/$B188</f>
        <v>8.0999999999999996E-3</v>
      </c>
      <c r="S226" s="13"/>
      <c r="T226" s="13"/>
      <c r="U226" s="13"/>
      <c r="V226" s="13"/>
      <c r="W226" s="15">
        <f t="shared" ref="W226:W235" si="147">AVERAGE(C226:V226)</f>
        <v>9.9388571428571434E-3</v>
      </c>
    </row>
    <row r="227" spans="1:23" hidden="1" outlineLevel="2">
      <c r="A227" s="2" t="s">
        <v>8</v>
      </c>
      <c r="B227" s="18">
        <v>0.04</v>
      </c>
      <c r="C227" s="12">
        <f t="shared" ref="C227:C235" si="148">C189*C130*C150/B227/B227</f>
        <v>4.0000000000000001E-3</v>
      </c>
      <c r="D227" s="12">
        <f t="shared" si="144"/>
        <v>3.0000000000000005E-3</v>
      </c>
      <c r="E227" s="12">
        <f t="shared" si="144"/>
        <v>1.2327999999999997E-2</v>
      </c>
      <c r="F227" s="30">
        <f t="shared" ref="F227:F235" si="149">F189*F150*F130/B130/B150</f>
        <v>4.0000000000000001E-3</v>
      </c>
      <c r="G227" s="30">
        <f t="shared" si="145"/>
        <v>4.0000000000000001E-3</v>
      </c>
      <c r="H227" s="13"/>
      <c r="I227" s="13"/>
      <c r="J227" s="13"/>
      <c r="K227" s="13"/>
      <c r="L227" s="13"/>
      <c r="M227" s="13"/>
      <c r="N227" s="13"/>
      <c r="O227" s="12"/>
      <c r="P227" s="13">
        <v>4.0000000000000001E-3</v>
      </c>
      <c r="Q227" s="13"/>
      <c r="R227" s="12">
        <f t="shared" ref="R227" si="150">$B227*R130/$B130*R150/$B150*R189/$B189</f>
        <v>9.1500000000000001E-3</v>
      </c>
      <c r="S227" s="13"/>
      <c r="T227" s="13"/>
      <c r="U227" s="13"/>
      <c r="V227" s="13"/>
      <c r="W227" s="15">
        <f t="shared" si="147"/>
        <v>5.7825714285714277E-3</v>
      </c>
    </row>
    <row r="228" spans="1:23" hidden="1" outlineLevel="2">
      <c r="A228" s="2" t="s">
        <v>9</v>
      </c>
      <c r="B228" s="18">
        <v>0.1</v>
      </c>
      <c r="C228" s="12">
        <f t="shared" si="148"/>
        <v>0.01</v>
      </c>
      <c r="D228" s="12">
        <f t="shared" si="144"/>
        <v>9.5000000000000015E-3</v>
      </c>
      <c r="E228" s="12">
        <f t="shared" si="144"/>
        <v>8.5000000000000006E-3</v>
      </c>
      <c r="F228" s="30">
        <f t="shared" si="149"/>
        <v>0.01</v>
      </c>
      <c r="G228" s="30">
        <f t="shared" si="145"/>
        <v>7.4999999999999989E-3</v>
      </c>
      <c r="H228" s="13"/>
      <c r="I228" s="13"/>
      <c r="J228" s="13"/>
      <c r="K228" s="13"/>
      <c r="L228" s="13"/>
      <c r="M228" s="13"/>
      <c r="N228" s="13"/>
      <c r="O228" s="12"/>
      <c r="P228" s="13">
        <v>0.01</v>
      </c>
      <c r="Q228" s="13"/>
      <c r="R228" s="12">
        <f t="shared" ref="R228" si="151">$B228*R131/$B131*R151/$B151*R190/$B190</f>
        <v>7.2750000000000011E-3</v>
      </c>
      <c r="S228" s="13"/>
      <c r="T228" s="13"/>
      <c r="U228" s="13"/>
      <c r="V228" s="13"/>
      <c r="W228" s="15">
        <f t="shared" si="147"/>
        <v>8.9678571428571437E-3</v>
      </c>
    </row>
    <row r="229" spans="1:23" hidden="1" outlineLevel="2">
      <c r="A229" s="2" t="s">
        <v>10</v>
      </c>
      <c r="B229" s="18">
        <v>0.24</v>
      </c>
      <c r="C229" s="12">
        <f t="shared" si="148"/>
        <v>0.06</v>
      </c>
      <c r="D229" s="12">
        <f t="shared" si="144"/>
        <v>6.4799999999999996E-2</v>
      </c>
      <c r="E229" s="12">
        <f t="shared" si="144"/>
        <v>3.5271599999999993E-2</v>
      </c>
      <c r="F229" s="30">
        <f t="shared" si="149"/>
        <v>7.1999999999999995E-2</v>
      </c>
      <c r="G229" s="30">
        <f t="shared" si="145"/>
        <v>0.1</v>
      </c>
      <c r="H229" s="13"/>
      <c r="I229" s="13"/>
      <c r="J229" s="13"/>
      <c r="K229" s="13"/>
      <c r="L229" s="13"/>
      <c r="M229" s="13"/>
      <c r="N229" s="13"/>
      <c r="O229" s="12"/>
      <c r="P229" s="13">
        <v>2.4E-2</v>
      </c>
      <c r="Q229" s="13"/>
      <c r="R229" s="12">
        <f t="shared" ref="R229" si="152">$B229*R132/$B132*R152/$B152*R191/$B191</f>
        <v>1.864E-2</v>
      </c>
      <c r="S229" s="13"/>
      <c r="T229" s="13"/>
      <c r="U229" s="13"/>
      <c r="V229" s="13"/>
      <c r="W229" s="15">
        <f t="shared" si="147"/>
        <v>5.3530228571428577E-2</v>
      </c>
    </row>
    <row r="230" spans="1:23" hidden="1" outlineLevel="2">
      <c r="A230" s="2" t="s">
        <v>11</v>
      </c>
      <c r="B230" s="18">
        <v>0.1</v>
      </c>
      <c r="C230" s="12">
        <f t="shared" si="148"/>
        <v>7.4999999999999997E-3</v>
      </c>
      <c r="D230" s="12">
        <f t="shared" si="144"/>
        <v>2.4000000000000004E-2</v>
      </c>
      <c r="E230" s="12">
        <f t="shared" si="144"/>
        <v>9.3750000000000031E-3</v>
      </c>
      <c r="F230" s="30">
        <f t="shared" si="149"/>
        <v>1.4999999999999999E-2</v>
      </c>
      <c r="G230" s="30">
        <f t="shared" si="145"/>
        <v>7.4999999999999989E-3</v>
      </c>
      <c r="H230" s="13"/>
      <c r="I230" s="13"/>
      <c r="J230" s="13"/>
      <c r="K230" s="13"/>
      <c r="L230" s="13"/>
      <c r="M230" s="13"/>
      <c r="N230" s="13"/>
      <c r="O230" s="12"/>
      <c r="P230" s="13">
        <v>7.4999999999999997E-3</v>
      </c>
      <c r="Q230" s="13"/>
      <c r="R230" s="12">
        <f t="shared" ref="R230" si="153">$B230*R133/$B133*R153/$B153*R192/$B192</f>
        <v>1.5520000000000004E-2</v>
      </c>
      <c r="S230" s="13"/>
      <c r="T230" s="13"/>
      <c r="U230" s="13"/>
      <c r="V230" s="13"/>
      <c r="W230" s="15">
        <f t="shared" si="147"/>
        <v>1.2342142857142857E-2</v>
      </c>
    </row>
    <row r="231" spans="1:23" hidden="1" outlineLevel="2">
      <c r="A231" s="2" t="s">
        <v>12</v>
      </c>
      <c r="B231" s="18">
        <v>0.14000000000000001</v>
      </c>
      <c r="C231" s="12">
        <f t="shared" si="148"/>
        <v>1.0500000000000001E-2</v>
      </c>
      <c r="D231" s="12">
        <f t="shared" si="144"/>
        <v>1.3023359999999998E-2</v>
      </c>
      <c r="E231" s="12">
        <f t="shared" si="144"/>
        <v>1.0499999999999999E-2</v>
      </c>
      <c r="F231" s="30">
        <f t="shared" si="149"/>
        <v>7.000000000000001E-3</v>
      </c>
      <c r="G231" s="30">
        <f t="shared" si="145"/>
        <v>1.0500000000000001E-2</v>
      </c>
      <c r="H231" s="13"/>
      <c r="I231" s="13"/>
      <c r="J231" s="13"/>
      <c r="K231" s="13"/>
      <c r="L231" s="13"/>
      <c r="M231" s="13"/>
      <c r="N231" s="13"/>
      <c r="O231" s="12"/>
      <c r="P231" s="13">
        <v>1.0500000000000001E-2</v>
      </c>
      <c r="Q231" s="13"/>
      <c r="R231" s="12">
        <f t="shared" ref="R231" si="154">$B231*R134/$B134*R154/$B154*R193/$B193</f>
        <v>2.7150000000000001E-2</v>
      </c>
      <c r="S231" s="13"/>
      <c r="T231" s="13"/>
      <c r="U231" s="13"/>
      <c r="V231" s="13"/>
      <c r="W231" s="15">
        <f t="shared" si="147"/>
        <v>1.273905142857143E-2</v>
      </c>
    </row>
    <row r="232" spans="1:23" hidden="1" outlineLevel="2">
      <c r="A232" s="2" t="s">
        <v>13</v>
      </c>
      <c r="B232" s="18">
        <v>0.05</v>
      </c>
      <c r="C232" s="12">
        <f t="shared" si="148"/>
        <v>5.000000000000001E-2</v>
      </c>
      <c r="D232" s="12">
        <f t="shared" si="144"/>
        <v>5.0000000000000017E-2</v>
      </c>
      <c r="E232" s="12">
        <f t="shared" si="144"/>
        <v>5.0000000000000017E-2</v>
      </c>
      <c r="F232" s="30">
        <f t="shared" si="149"/>
        <v>5.000000000000001E-2</v>
      </c>
      <c r="G232" s="30">
        <f t="shared" si="145"/>
        <v>0.03</v>
      </c>
      <c r="H232" s="13"/>
      <c r="I232" s="13"/>
      <c r="J232" s="13"/>
      <c r="K232" s="13"/>
      <c r="L232" s="13"/>
      <c r="M232" s="13"/>
      <c r="N232" s="13"/>
      <c r="O232" s="12"/>
      <c r="P232" s="13">
        <v>0.05</v>
      </c>
      <c r="Q232" s="13"/>
      <c r="R232" s="12">
        <f t="shared" ref="R232" si="155">$B232*R135/$B135*R155/$B155*R194/$B194</f>
        <v>5.0000000000000017E-2</v>
      </c>
      <c r="S232" s="13"/>
      <c r="T232" s="13"/>
      <c r="U232" s="13"/>
      <c r="V232" s="13"/>
      <c r="W232" s="15">
        <f t="shared" si="147"/>
        <v>4.7142857142857153E-2</v>
      </c>
    </row>
    <row r="233" spans="1:23" hidden="1" outlineLevel="2">
      <c r="A233" s="2" t="s">
        <v>14</v>
      </c>
      <c r="B233" s="18">
        <v>0.09</v>
      </c>
      <c r="C233" s="12">
        <f t="shared" si="148"/>
        <v>4.4999999999999998E-2</v>
      </c>
      <c r="D233" s="12">
        <f t="shared" si="144"/>
        <v>4.4999999999999998E-2</v>
      </c>
      <c r="E233" s="12">
        <f t="shared" si="144"/>
        <v>4.4999999999999998E-2</v>
      </c>
      <c r="F233" s="30">
        <f t="shared" si="149"/>
        <v>4.4999999999999998E-2</v>
      </c>
      <c r="G233" s="30">
        <f t="shared" si="145"/>
        <v>4.4999999999999998E-2</v>
      </c>
      <c r="H233" s="13"/>
      <c r="I233" s="13"/>
      <c r="J233" s="13"/>
      <c r="K233" s="13"/>
      <c r="L233" s="13"/>
      <c r="M233" s="13"/>
      <c r="N233" s="13"/>
      <c r="O233" s="12"/>
      <c r="P233" s="13">
        <v>4.4999999999999998E-2</v>
      </c>
      <c r="Q233" s="13"/>
      <c r="R233" s="12">
        <f t="shared" ref="R233" si="156">$B233*R136/$B136*R156/$B156*R195/$B195</f>
        <v>4.4999999999999998E-2</v>
      </c>
      <c r="S233" s="13"/>
      <c r="T233" s="13"/>
      <c r="U233" s="13"/>
      <c r="V233" s="13"/>
      <c r="W233" s="15">
        <f t="shared" si="147"/>
        <v>4.4999999999999991E-2</v>
      </c>
    </row>
    <row r="234" spans="1:23" hidden="1" outlineLevel="2">
      <c r="A234" s="2" t="s">
        <v>15</v>
      </c>
      <c r="B234" s="18">
        <v>0.05</v>
      </c>
      <c r="C234" s="12">
        <f t="shared" si="148"/>
        <v>1.7999999999999995E-2</v>
      </c>
      <c r="D234" s="12">
        <f t="shared" si="144"/>
        <v>2.700000000000001E-2</v>
      </c>
      <c r="E234" s="12">
        <f t="shared" si="144"/>
        <v>1.8000000000000013E-2</v>
      </c>
      <c r="F234" s="30">
        <f t="shared" si="149"/>
        <v>4.5000000000000005E-2</v>
      </c>
      <c r="G234" s="30">
        <f t="shared" si="145"/>
        <v>3.5000000000000003E-2</v>
      </c>
      <c r="H234" s="13"/>
      <c r="I234" s="13"/>
      <c r="J234" s="13"/>
      <c r="K234" s="13"/>
      <c r="L234" s="13"/>
      <c r="M234" s="13"/>
      <c r="N234" s="13"/>
      <c r="O234" s="12"/>
      <c r="P234" s="13">
        <v>0.04</v>
      </c>
      <c r="Q234" s="13"/>
      <c r="R234" s="12">
        <f t="shared" ref="R234" si="157">$B234*R137/$B137*R157/$B157*R196/$B196</f>
        <v>1.4000000000000005E-2</v>
      </c>
      <c r="S234" s="13"/>
      <c r="T234" s="13"/>
      <c r="U234" s="13"/>
      <c r="V234" s="13"/>
      <c r="W234" s="15">
        <f t="shared" si="147"/>
        <v>2.8142857142857147E-2</v>
      </c>
    </row>
    <row r="235" spans="1:23" hidden="1" outlineLevel="2">
      <c r="A235" s="2" t="s">
        <v>16</v>
      </c>
      <c r="B235" s="18">
        <v>0.09</v>
      </c>
      <c r="C235" s="12">
        <f t="shared" si="148"/>
        <v>4.4999999999999998E-2</v>
      </c>
      <c r="D235" s="12">
        <f t="shared" si="144"/>
        <v>4.4999999999999998E-2</v>
      </c>
      <c r="E235" s="12">
        <f t="shared" si="144"/>
        <v>0</v>
      </c>
      <c r="F235" s="30">
        <f t="shared" si="149"/>
        <v>4.4999999999999998E-2</v>
      </c>
      <c r="G235" s="30">
        <f t="shared" si="145"/>
        <v>4.4999999999999998E-2</v>
      </c>
      <c r="H235" s="13"/>
      <c r="I235" s="13"/>
      <c r="J235" s="13"/>
      <c r="K235" s="13"/>
      <c r="L235" s="13"/>
      <c r="M235" s="13"/>
      <c r="N235" s="13"/>
      <c r="O235" s="12"/>
      <c r="P235" s="13">
        <v>4.4999999999999998E-2</v>
      </c>
      <c r="Q235" s="13"/>
      <c r="R235" s="12">
        <f t="shared" ref="R235" si="158">$B235*R138/$B138*R158/$B158*R197/$B197</f>
        <v>4.4999999999999998E-2</v>
      </c>
      <c r="S235" s="13"/>
      <c r="T235" s="13"/>
      <c r="U235" s="13"/>
      <c r="V235" s="13"/>
      <c r="W235" s="15">
        <f t="shared" si="147"/>
        <v>3.8571428571428569E-2</v>
      </c>
    </row>
    <row r="236" spans="1:23" s="5" customFormat="1" outlineLevel="1" collapsed="1">
      <c r="A236" s="3" t="s">
        <v>17</v>
      </c>
      <c r="B236" s="16">
        <f>SUM(B226:B235)</f>
        <v>1</v>
      </c>
      <c r="C236" s="16">
        <f t="shared" ref="C236:R236" si="159">SUM(C226:C235)</f>
        <v>0.25912000000000002</v>
      </c>
      <c r="D236" s="16">
        <f t="shared" si="159"/>
        <v>0.29149786</v>
      </c>
      <c r="E236" s="16">
        <f t="shared" si="159"/>
        <v>0.19981210000000005</v>
      </c>
      <c r="F236" s="34">
        <f t="shared" si="159"/>
        <v>0.30299999999999999</v>
      </c>
      <c r="G236" s="16">
        <f t="shared" si="159"/>
        <v>0.29584000000000005</v>
      </c>
      <c r="H236" s="16">
        <f t="shared" si="159"/>
        <v>0</v>
      </c>
      <c r="I236" s="16">
        <f t="shared" si="159"/>
        <v>0</v>
      </c>
      <c r="J236" s="16">
        <f t="shared" si="159"/>
        <v>0</v>
      </c>
      <c r="K236" s="16">
        <f t="shared" si="159"/>
        <v>0</v>
      </c>
      <c r="L236" s="16">
        <f t="shared" si="159"/>
        <v>0</v>
      </c>
      <c r="M236" s="16">
        <f t="shared" si="159"/>
        <v>0</v>
      </c>
      <c r="N236" s="16">
        <f t="shared" si="159"/>
        <v>0</v>
      </c>
      <c r="O236" s="16">
        <f t="shared" si="159"/>
        <v>0</v>
      </c>
      <c r="P236" s="16">
        <f t="shared" ref="P236" si="160">SUM(P226:P235)</f>
        <v>0.246</v>
      </c>
      <c r="Q236" s="16">
        <f t="shared" si="159"/>
        <v>0</v>
      </c>
      <c r="R236" s="16">
        <f t="shared" si="159"/>
        <v>0.23983500000000002</v>
      </c>
      <c r="S236" s="16">
        <v>0.51173999999999997</v>
      </c>
      <c r="T236" s="16">
        <f t="shared" ref="T236:W236" si="161">SUM(T226:T235)</f>
        <v>0</v>
      </c>
      <c r="U236" s="16">
        <f t="shared" si="161"/>
        <v>0</v>
      </c>
      <c r="V236" s="16">
        <f t="shared" si="161"/>
        <v>0</v>
      </c>
      <c r="W236" s="16">
        <f t="shared" si="161"/>
        <v>0.26215785142857145</v>
      </c>
    </row>
    <row r="237" spans="1:23">
      <c r="A237" s="3" t="s">
        <v>18</v>
      </c>
      <c r="B237" s="16">
        <f t="shared" ref="B237:R237" si="162">0.4*B225+0.6*B236</f>
        <v>1</v>
      </c>
      <c r="C237" s="16">
        <f t="shared" si="162"/>
        <v>0.45662200000000003</v>
      </c>
      <c r="D237" s="16">
        <f t="shared" si="162"/>
        <v>0.46489871599999999</v>
      </c>
      <c r="E237" s="16">
        <f t="shared" si="162"/>
        <v>0.42279626000000015</v>
      </c>
      <c r="F237" s="34">
        <f t="shared" si="162"/>
        <v>0.44100000000000006</v>
      </c>
      <c r="G237" s="16">
        <f t="shared" si="162"/>
        <v>0.43472900000000003</v>
      </c>
      <c r="H237" s="16">
        <f t="shared" si="162"/>
        <v>0</v>
      </c>
      <c r="I237" s="16">
        <f t="shared" si="162"/>
        <v>0</v>
      </c>
      <c r="J237" s="16">
        <f t="shared" si="162"/>
        <v>0</v>
      </c>
      <c r="K237" s="16">
        <f t="shared" si="162"/>
        <v>0</v>
      </c>
      <c r="L237" s="16">
        <f t="shared" si="162"/>
        <v>0</v>
      </c>
      <c r="M237" s="16">
        <f t="shared" si="162"/>
        <v>0</v>
      </c>
      <c r="N237" s="16">
        <f t="shared" si="162"/>
        <v>0</v>
      </c>
      <c r="O237" s="16">
        <f t="shared" si="162"/>
        <v>0</v>
      </c>
      <c r="P237" s="16">
        <f t="shared" si="162"/>
        <v>0.43359999999999999</v>
      </c>
      <c r="Q237" s="16">
        <f t="shared" si="162"/>
        <v>0</v>
      </c>
      <c r="R237" s="16">
        <f t="shared" si="162"/>
        <v>0.41522100000000006</v>
      </c>
      <c r="S237" s="16">
        <v>0.70704400000000001</v>
      </c>
      <c r="T237" s="16">
        <f t="shared" ref="T237:W237" si="163">0.4*T225+0.6*T236</f>
        <v>0</v>
      </c>
      <c r="U237" s="16">
        <f t="shared" si="163"/>
        <v>0</v>
      </c>
      <c r="V237" s="16">
        <f t="shared" si="163"/>
        <v>0</v>
      </c>
      <c r="W237" s="16">
        <f t="shared" si="163"/>
        <v>0.43840956800000003</v>
      </c>
    </row>
    <row r="238" spans="1:23">
      <c r="W238" s="17"/>
    </row>
    <row r="239" spans="1:23">
      <c r="A239" s="29" t="s">
        <v>76</v>
      </c>
      <c r="B239" s="7"/>
      <c r="C239" s="7"/>
      <c r="D239" s="7"/>
      <c r="E239" s="7"/>
      <c r="F239" s="33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C104*C183/B240</f>
        <v>0.25</v>
      </c>
      <c r="D240" s="12">
        <f>$B240*D104/$B104*D183/$B183</f>
        <v>0.25</v>
      </c>
      <c r="E240" s="12">
        <f>$B240*E104/$B104*E183/$B183</f>
        <v>0.25</v>
      </c>
      <c r="F240" s="31">
        <f>F183*F104/B104</f>
        <v>0.25</v>
      </c>
      <c r="G240" s="31">
        <f>G183*G104/B104</f>
        <v>0.2</v>
      </c>
      <c r="H240" s="12"/>
      <c r="I240" s="12"/>
      <c r="J240" s="12"/>
      <c r="K240" s="13"/>
      <c r="L240" s="12"/>
      <c r="M240" s="13"/>
      <c r="N240" s="13"/>
      <c r="O240" s="13"/>
      <c r="P240" s="13">
        <v>0.25</v>
      </c>
      <c r="Q240" s="13"/>
      <c r="R240" s="12">
        <f>$B240*R104/$B104*R183/$B183</f>
        <v>0.25</v>
      </c>
      <c r="S240" s="13"/>
      <c r="T240" s="13"/>
      <c r="U240" s="13"/>
      <c r="V240" s="13"/>
      <c r="W240" s="15">
        <f>AVERAGE(C240:V240)</f>
        <v>0.24285714285714285</v>
      </c>
    </row>
    <row r="241" spans="1:23" hidden="1" outlineLevel="2">
      <c r="A241" s="2" t="s">
        <v>3</v>
      </c>
      <c r="B241" s="18">
        <v>0.1</v>
      </c>
      <c r="C241" s="12">
        <f t="shared" ref="C241:C243" si="164">C105*C184/B241</f>
        <v>5.000000000000001E-2</v>
      </c>
      <c r="D241" s="12">
        <f t="shared" ref="D241:E243" si="165">$B241*D105/$B105*D184/$B184</f>
        <v>5.0000000000000017E-2</v>
      </c>
      <c r="E241" s="12">
        <f t="shared" si="165"/>
        <v>6.7000000000000018E-2</v>
      </c>
      <c r="F241" s="31">
        <f t="shared" ref="F241:F243" si="166">F184*F105/B105</f>
        <v>5.000000000000001E-2</v>
      </c>
      <c r="G241" s="31">
        <f>G184*G105/B105</f>
        <v>5.000000000000001E-2</v>
      </c>
      <c r="H241" s="12"/>
      <c r="I241" s="12"/>
      <c r="J241" s="12"/>
      <c r="K241" s="13"/>
      <c r="L241" s="12"/>
      <c r="M241" s="13"/>
      <c r="N241" s="12"/>
      <c r="O241" s="13"/>
      <c r="P241" s="13">
        <v>0.05</v>
      </c>
      <c r="Q241" s="13"/>
      <c r="R241" s="12">
        <f t="shared" ref="R241" si="167">$B241*R105/$B105*R184/$B184</f>
        <v>5.0000000000000017E-2</v>
      </c>
      <c r="S241" s="13"/>
      <c r="T241" s="13"/>
      <c r="U241" s="13"/>
      <c r="V241" s="13"/>
      <c r="W241" s="15">
        <f t="shared" ref="W241:W243" si="168">AVERAGE(C241:V241)</f>
        <v>5.2428571428571442E-2</v>
      </c>
    </row>
    <row r="242" spans="1:23" hidden="1" outlineLevel="2">
      <c r="A242" s="2" t="s">
        <v>4</v>
      </c>
      <c r="B242" s="18">
        <v>0.45</v>
      </c>
      <c r="C242" s="12">
        <f t="shared" si="164"/>
        <v>0.29249999999999998</v>
      </c>
      <c r="D242" s="12">
        <f t="shared" si="165"/>
        <v>0.22500000000000001</v>
      </c>
      <c r="E242" s="12">
        <f t="shared" si="165"/>
        <v>0.315</v>
      </c>
      <c r="F242" s="31">
        <f t="shared" si="166"/>
        <v>0.18</v>
      </c>
      <c r="G242" s="31">
        <f>G185*G106/B106</f>
        <v>0.22500000000000001</v>
      </c>
      <c r="H242" s="12"/>
      <c r="I242" s="12"/>
      <c r="J242" s="12"/>
      <c r="K242" s="13"/>
      <c r="L242" s="12"/>
      <c r="M242" s="13"/>
      <c r="N242" s="12"/>
      <c r="O242" s="13"/>
      <c r="P242" s="13">
        <v>0.22500000000000001</v>
      </c>
      <c r="Q242" s="13"/>
      <c r="R242" s="12">
        <f t="shared" ref="R242" si="169">$B242*R106/$B106*R185/$B185</f>
        <v>0.27</v>
      </c>
      <c r="S242" s="13"/>
      <c r="T242" s="13"/>
      <c r="U242" s="13"/>
      <c r="V242" s="13"/>
      <c r="W242" s="15">
        <f t="shared" si="168"/>
        <v>0.24750000000000003</v>
      </c>
    </row>
    <row r="243" spans="1:23" hidden="1" outlineLevel="2">
      <c r="A243" s="2" t="s">
        <v>5</v>
      </c>
      <c r="B243" s="18">
        <v>0.2</v>
      </c>
      <c r="C243" s="12">
        <f t="shared" si="164"/>
        <v>0.20000000000000004</v>
      </c>
      <c r="D243" s="12">
        <f t="shared" si="165"/>
        <v>0.20000000000000007</v>
      </c>
      <c r="E243" s="12">
        <f t="shared" si="165"/>
        <v>0.20000000000000007</v>
      </c>
      <c r="F243" s="31">
        <f t="shared" si="166"/>
        <v>0.20000000000000004</v>
      </c>
      <c r="G243" s="31">
        <f>G186*G107/B107</f>
        <v>0.20000000000000004</v>
      </c>
      <c r="H243" s="12"/>
      <c r="I243" s="12"/>
      <c r="J243" s="12"/>
      <c r="K243" s="13"/>
      <c r="L243" s="12"/>
      <c r="M243" s="13"/>
      <c r="N243" s="12"/>
      <c r="O243" s="13"/>
      <c r="P243" s="13">
        <v>0.2</v>
      </c>
      <c r="Q243" s="13"/>
      <c r="R243" s="12">
        <f t="shared" ref="R243" si="170">$B243*R107/$B107*R186/$B186</f>
        <v>0.14000000000000007</v>
      </c>
      <c r="S243" s="13"/>
      <c r="T243" s="13"/>
      <c r="U243" s="13"/>
      <c r="V243" s="13"/>
      <c r="W243" s="15">
        <f t="shared" si="168"/>
        <v>0.19142857142857148</v>
      </c>
    </row>
    <row r="244" spans="1:23" s="5" customFormat="1" outlineLevel="1" collapsed="1">
      <c r="A244" s="3" t="s">
        <v>6</v>
      </c>
      <c r="B244" s="16">
        <f>SUM(B240:B243)</f>
        <v>1</v>
      </c>
      <c r="C244" s="16">
        <f t="shared" ref="C244:R244" si="171">SUM(C240:C243)</f>
        <v>0.79250000000000009</v>
      </c>
      <c r="D244" s="16">
        <f t="shared" si="171"/>
        <v>0.72500000000000009</v>
      </c>
      <c r="E244" s="16">
        <f t="shared" si="171"/>
        <v>0.83200000000000007</v>
      </c>
      <c r="F244" s="34">
        <f t="shared" si="171"/>
        <v>0.68</v>
      </c>
      <c r="G244" s="16">
        <f t="shared" si="171"/>
        <v>0.67500000000000004</v>
      </c>
      <c r="H244" s="16">
        <f t="shared" si="171"/>
        <v>0</v>
      </c>
      <c r="I244" s="16">
        <f t="shared" si="171"/>
        <v>0</v>
      </c>
      <c r="J244" s="16">
        <f t="shared" si="171"/>
        <v>0</v>
      </c>
      <c r="K244" s="16">
        <f t="shared" si="171"/>
        <v>0</v>
      </c>
      <c r="L244" s="16">
        <f t="shared" si="171"/>
        <v>0</v>
      </c>
      <c r="M244" s="16">
        <f t="shared" si="171"/>
        <v>0</v>
      </c>
      <c r="N244" s="16">
        <f t="shared" si="171"/>
        <v>0</v>
      </c>
      <c r="O244" s="16">
        <f t="shared" si="171"/>
        <v>0</v>
      </c>
      <c r="P244" s="16">
        <f t="shared" si="171"/>
        <v>0.72500000000000009</v>
      </c>
      <c r="Q244" s="16">
        <f t="shared" si="171"/>
        <v>0</v>
      </c>
      <c r="R244" s="16">
        <f t="shared" si="171"/>
        <v>0.71000000000000019</v>
      </c>
      <c r="S244" s="16">
        <v>1</v>
      </c>
      <c r="T244" s="16">
        <f t="shared" ref="T244:W244" si="172">SUM(T240:T243)</f>
        <v>0</v>
      </c>
      <c r="U244" s="16">
        <f t="shared" si="172"/>
        <v>0</v>
      </c>
      <c r="V244" s="16">
        <f t="shared" si="172"/>
        <v>0</v>
      </c>
      <c r="W244" s="16">
        <f t="shared" si="172"/>
        <v>0.73421428571428582</v>
      </c>
    </row>
    <row r="245" spans="1:23" hidden="1" outlineLevel="2">
      <c r="A245" s="2" t="s">
        <v>7</v>
      </c>
      <c r="B245" s="18">
        <v>0.1</v>
      </c>
      <c r="C245" s="12">
        <f>C109*C188/B245</f>
        <v>1.1999999999999999E-2</v>
      </c>
      <c r="D245" s="12">
        <f t="shared" ref="D245:E254" si="173">$B245*D109/$B109*D188/$B188</f>
        <v>1.3299999999999999E-2</v>
      </c>
      <c r="E245" s="12">
        <f t="shared" si="173"/>
        <v>1.5000000000000005E-2</v>
      </c>
      <c r="F245" s="30">
        <f>F188*F109/B109</f>
        <v>0.01</v>
      </c>
      <c r="G245" s="31">
        <f t="shared" ref="G245:G254" si="174">G188*G109/B109</f>
        <v>1.4000000000000002E-2</v>
      </c>
      <c r="H245" s="13"/>
      <c r="I245" s="13"/>
      <c r="J245" s="13"/>
      <c r="K245" s="13"/>
      <c r="L245" s="13"/>
      <c r="M245" s="13"/>
      <c r="N245" s="13"/>
      <c r="O245" s="12"/>
      <c r="P245" s="13">
        <v>0.01</v>
      </c>
      <c r="Q245" s="13"/>
      <c r="R245" s="12">
        <f t="shared" ref="R245" si="175">$B245*R109/$B109*R188/$B188</f>
        <v>1.0000000000000004E-2</v>
      </c>
      <c r="S245" s="13"/>
      <c r="T245" s="13"/>
      <c r="U245" s="13"/>
      <c r="V245" s="13"/>
      <c r="W245" s="15">
        <f t="shared" ref="W245:W254" si="176">AVERAGE(C245:V245)</f>
        <v>1.2042857142857145E-2</v>
      </c>
    </row>
    <row r="246" spans="1:23" hidden="1" outlineLevel="2">
      <c r="A246" s="2" t="s">
        <v>8</v>
      </c>
      <c r="B246" s="18">
        <v>0.04</v>
      </c>
      <c r="C246" s="12">
        <f t="shared" ref="C246:C254" si="177">C110*C189/B246</f>
        <v>4.0000000000000001E-3</v>
      </c>
      <c r="D246" s="12">
        <f t="shared" si="173"/>
        <v>3.0000000000000005E-3</v>
      </c>
      <c r="E246" s="12">
        <f t="shared" si="173"/>
        <v>1.2327999999999997E-2</v>
      </c>
      <c r="F246" s="30">
        <f t="shared" ref="F246:F254" si="178">F189*F110/B110</f>
        <v>4.0000000000000001E-3</v>
      </c>
      <c r="G246" s="31">
        <f t="shared" si="174"/>
        <v>4.0000000000000001E-3</v>
      </c>
      <c r="H246" s="13"/>
      <c r="I246" s="13"/>
      <c r="J246" s="13"/>
      <c r="K246" s="13"/>
      <c r="L246" s="13"/>
      <c r="M246" s="13"/>
      <c r="N246" s="13"/>
      <c r="O246" s="12"/>
      <c r="P246" s="13">
        <v>4.0000000000000001E-3</v>
      </c>
      <c r="Q246" s="13"/>
      <c r="R246" s="12">
        <f t="shared" ref="R246" si="179">$B246*R110/$B110*R189/$B189</f>
        <v>9.1500000000000001E-3</v>
      </c>
      <c r="S246" s="13"/>
      <c r="T246" s="13"/>
      <c r="U246" s="13"/>
      <c r="V246" s="13"/>
      <c r="W246" s="15">
        <f t="shared" si="176"/>
        <v>5.7825714285714277E-3</v>
      </c>
    </row>
    <row r="247" spans="1:23" hidden="1" outlineLevel="2">
      <c r="A247" s="2" t="s">
        <v>9</v>
      </c>
      <c r="B247" s="18">
        <v>0.1</v>
      </c>
      <c r="C247" s="12">
        <f t="shared" si="177"/>
        <v>0.01</v>
      </c>
      <c r="D247" s="12">
        <f t="shared" si="173"/>
        <v>9.5000000000000015E-3</v>
      </c>
      <c r="E247" s="12">
        <f t="shared" si="173"/>
        <v>1.0000000000000002E-2</v>
      </c>
      <c r="F247" s="30">
        <f t="shared" si="178"/>
        <v>0.01</v>
      </c>
      <c r="G247" s="31">
        <f t="shared" si="174"/>
        <v>0.01</v>
      </c>
      <c r="H247" s="13"/>
      <c r="I247" s="13"/>
      <c r="J247" s="13"/>
      <c r="K247" s="13"/>
      <c r="L247" s="13"/>
      <c r="M247" s="13"/>
      <c r="N247" s="13"/>
      <c r="O247" s="12"/>
      <c r="P247" s="13">
        <v>0.01</v>
      </c>
      <c r="Q247" s="13"/>
      <c r="R247" s="12">
        <f t="shared" ref="R247" si="180">$B247*R111/$B111*R190/$B190</f>
        <v>9.7000000000000038E-3</v>
      </c>
      <c r="S247" s="13"/>
      <c r="T247" s="13"/>
      <c r="U247" s="13"/>
      <c r="V247" s="13"/>
      <c r="W247" s="15">
        <f t="shared" si="176"/>
        <v>9.8857142857142876E-3</v>
      </c>
    </row>
    <row r="248" spans="1:23" hidden="1" outlineLevel="2">
      <c r="A248" s="2" t="s">
        <v>10</v>
      </c>
      <c r="B248" s="18">
        <v>0.24</v>
      </c>
      <c r="C248" s="12">
        <f t="shared" si="177"/>
        <v>0.06</v>
      </c>
      <c r="D248" s="12">
        <f t="shared" si="173"/>
        <v>7.1999999999999995E-2</v>
      </c>
      <c r="E248" s="12">
        <f t="shared" si="173"/>
        <v>3.3415200000000006E-2</v>
      </c>
      <c r="F248" s="30">
        <f t="shared" si="178"/>
        <v>6.6000000000000003E-2</v>
      </c>
      <c r="G248" s="31">
        <f t="shared" si="174"/>
        <v>0.05</v>
      </c>
      <c r="H248" s="13"/>
      <c r="I248" s="13"/>
      <c r="J248" s="13"/>
      <c r="K248" s="13"/>
      <c r="L248" s="13"/>
      <c r="M248" s="13"/>
      <c r="N248" s="13"/>
      <c r="O248" s="12"/>
      <c r="P248" s="13">
        <v>2.4E-2</v>
      </c>
      <c r="Q248" s="13"/>
      <c r="R248" s="12">
        <f t="shared" ref="R248" si="181">$B248*R112/$B112*R191/$B191</f>
        <v>1.7475000000000001E-2</v>
      </c>
      <c r="S248" s="13"/>
      <c r="T248" s="13"/>
      <c r="U248" s="13"/>
      <c r="V248" s="13"/>
      <c r="W248" s="15">
        <f t="shared" si="176"/>
        <v>4.6127171428571437E-2</v>
      </c>
    </row>
    <row r="249" spans="1:23" hidden="1" outlineLevel="2">
      <c r="A249" s="2" t="s">
        <v>11</v>
      </c>
      <c r="B249" s="18">
        <v>0.1</v>
      </c>
      <c r="C249" s="12">
        <f t="shared" si="177"/>
        <v>5.0000000000000001E-3</v>
      </c>
      <c r="D249" s="12">
        <f t="shared" si="173"/>
        <v>1.5000000000000005E-2</v>
      </c>
      <c r="E249" s="12">
        <f t="shared" si="173"/>
        <v>1.1250000000000003E-2</v>
      </c>
      <c r="F249" s="30">
        <f t="shared" si="178"/>
        <v>1.4999999999999999E-2</v>
      </c>
      <c r="G249" s="31">
        <f t="shared" si="174"/>
        <v>5.0000000000000001E-3</v>
      </c>
      <c r="H249" s="13"/>
      <c r="I249" s="13"/>
      <c r="J249" s="13"/>
      <c r="K249" s="13"/>
      <c r="L249" s="13"/>
      <c r="M249" s="13"/>
      <c r="N249" s="13"/>
      <c r="O249" s="12"/>
      <c r="P249" s="13">
        <v>7.0000000000000001E-3</v>
      </c>
      <c r="Q249" s="13"/>
      <c r="R249" s="12">
        <f t="shared" ref="R249" si="182">$B249*R113/$B113*R192/$B192</f>
        <v>1.5520000000000004E-2</v>
      </c>
      <c r="S249" s="13"/>
      <c r="T249" s="13"/>
      <c r="U249" s="13"/>
      <c r="V249" s="13"/>
      <c r="W249" s="15">
        <f t="shared" si="176"/>
        <v>1.0538571428571428E-2</v>
      </c>
    </row>
    <row r="250" spans="1:23" hidden="1" outlineLevel="2">
      <c r="A250" s="2" t="s">
        <v>12</v>
      </c>
      <c r="B250" s="18">
        <v>0.14000000000000001</v>
      </c>
      <c r="C250" s="12">
        <f t="shared" si="177"/>
        <v>1.4000000000000002E-2</v>
      </c>
      <c r="D250" s="12">
        <f t="shared" si="173"/>
        <v>1.7023999999999997E-2</v>
      </c>
      <c r="E250" s="12">
        <f t="shared" si="173"/>
        <v>1.3999999999999999E-2</v>
      </c>
      <c r="F250" s="30">
        <f t="shared" si="178"/>
        <v>1.4000000000000002E-2</v>
      </c>
      <c r="G250" s="31">
        <f t="shared" si="174"/>
        <v>1.4000000000000002E-2</v>
      </c>
      <c r="H250" s="13"/>
      <c r="I250" s="13"/>
      <c r="J250" s="13"/>
      <c r="K250" s="13"/>
      <c r="L250" s="13"/>
      <c r="M250" s="13"/>
      <c r="N250" s="13"/>
      <c r="O250" s="12"/>
      <c r="P250" s="13">
        <v>1.4E-2</v>
      </c>
      <c r="Q250" s="13"/>
      <c r="R250" s="12">
        <f t="shared" ref="R250" si="183">$B250*R114/$B114*R193/$B193</f>
        <v>2.7150000000000001E-2</v>
      </c>
      <c r="S250" s="13"/>
      <c r="T250" s="13"/>
      <c r="U250" s="13"/>
      <c r="V250" s="13"/>
      <c r="W250" s="15">
        <f t="shared" si="176"/>
        <v>1.6310571428571428E-2</v>
      </c>
    </row>
    <row r="251" spans="1:23" hidden="1" outlineLevel="2">
      <c r="A251" s="2" t="s">
        <v>13</v>
      </c>
      <c r="B251" s="18">
        <v>0.05</v>
      </c>
      <c r="C251" s="12">
        <f t="shared" si="177"/>
        <v>3.7500000000000006E-2</v>
      </c>
      <c r="D251" s="12">
        <f t="shared" si="173"/>
        <v>5.0000000000000017E-2</v>
      </c>
      <c r="E251" s="12">
        <f t="shared" si="173"/>
        <v>4.7500000000000014E-2</v>
      </c>
      <c r="F251" s="30">
        <f t="shared" si="178"/>
        <v>5.000000000000001E-2</v>
      </c>
      <c r="G251" s="31">
        <f t="shared" si="174"/>
        <v>2.6999999999999996E-2</v>
      </c>
      <c r="H251" s="13"/>
      <c r="I251" s="13"/>
      <c r="J251" s="13"/>
      <c r="K251" s="13"/>
      <c r="L251" s="13"/>
      <c r="M251" s="13"/>
      <c r="N251" s="13"/>
      <c r="O251" s="12"/>
      <c r="P251" s="13">
        <v>4.4999999999999998E-2</v>
      </c>
      <c r="Q251" s="13"/>
      <c r="R251" s="12">
        <f t="shared" ref="R251" si="184">$B251*R115/$B115*R194/$B194</f>
        <v>3.0000000000000002E-2</v>
      </c>
      <c r="S251" s="13"/>
      <c r="T251" s="13"/>
      <c r="U251" s="13"/>
      <c r="V251" s="13"/>
      <c r="W251" s="15">
        <f t="shared" si="176"/>
        <v>4.1000000000000016E-2</v>
      </c>
    </row>
    <row r="252" spans="1:23" hidden="1" outlineLevel="2">
      <c r="A252" s="2" t="s">
        <v>14</v>
      </c>
      <c r="B252" s="18">
        <v>0.09</v>
      </c>
      <c r="C252" s="12">
        <f t="shared" si="177"/>
        <v>4.4999999999999998E-2</v>
      </c>
      <c r="D252" s="12">
        <f t="shared" si="173"/>
        <v>4.4999999999999998E-2</v>
      </c>
      <c r="E252" s="12">
        <f t="shared" si="173"/>
        <v>4.4999999999999998E-2</v>
      </c>
      <c r="F252" s="30">
        <f t="shared" si="178"/>
        <v>4.4999999999999998E-2</v>
      </c>
      <c r="G252" s="31">
        <f t="shared" si="174"/>
        <v>4.4999999999999998E-2</v>
      </c>
      <c r="H252" s="13"/>
      <c r="I252" s="13"/>
      <c r="J252" s="13"/>
      <c r="K252" s="13"/>
      <c r="L252" s="13"/>
      <c r="M252" s="13"/>
      <c r="N252" s="13"/>
      <c r="O252" s="12"/>
      <c r="P252" s="13">
        <v>4.4999999999999998E-2</v>
      </c>
      <c r="Q252" s="13"/>
      <c r="R252" s="12">
        <f t="shared" ref="R252" si="185">$B252*R116/$B116*R195/$B195</f>
        <v>4.4999999999999998E-2</v>
      </c>
      <c r="S252" s="13"/>
      <c r="T252" s="13"/>
      <c r="U252" s="13"/>
      <c r="V252" s="13"/>
      <c r="W252" s="15">
        <f t="shared" si="176"/>
        <v>4.4999999999999991E-2</v>
      </c>
    </row>
    <row r="253" spans="1:23" hidden="1" outlineLevel="2">
      <c r="A253" s="2" t="s">
        <v>15</v>
      </c>
      <c r="B253" s="18">
        <v>0.05</v>
      </c>
      <c r="C253" s="12">
        <f t="shared" si="177"/>
        <v>1.4999999999999999E-2</v>
      </c>
      <c r="D253" s="12">
        <f t="shared" si="173"/>
        <v>2.2500000000000006E-2</v>
      </c>
      <c r="E253" s="12">
        <f t="shared" si="173"/>
        <v>1.900000000000001E-2</v>
      </c>
      <c r="F253" s="30">
        <f t="shared" si="178"/>
        <v>4.0000000000000008E-2</v>
      </c>
      <c r="G253" s="31">
        <f t="shared" si="174"/>
        <v>2.5000000000000005E-2</v>
      </c>
      <c r="H253" s="13"/>
      <c r="I253" s="13"/>
      <c r="J253" s="13"/>
      <c r="K253" s="13"/>
      <c r="L253" s="13"/>
      <c r="M253" s="13"/>
      <c r="N253" s="13"/>
      <c r="O253" s="12"/>
      <c r="P253" s="13">
        <v>0.04</v>
      </c>
      <c r="Q253" s="13"/>
      <c r="R253" s="12">
        <f t="shared" ref="R253" si="186">$B253*R117/$B117*R196/$B196</f>
        <v>1.6E-2</v>
      </c>
      <c r="S253" s="13"/>
      <c r="T253" s="13"/>
      <c r="U253" s="13"/>
      <c r="V253" s="13"/>
      <c r="W253" s="15">
        <f t="shared" si="176"/>
        <v>2.5357142857142863E-2</v>
      </c>
    </row>
    <row r="254" spans="1:23" hidden="1" outlineLevel="2">
      <c r="A254" s="2" t="s">
        <v>16</v>
      </c>
      <c r="B254" s="18">
        <v>0.09</v>
      </c>
      <c r="C254" s="12">
        <f t="shared" si="177"/>
        <v>4.4999999999999998E-2</v>
      </c>
      <c r="D254" s="12">
        <f t="shared" si="173"/>
        <v>4.4999999999999998E-2</v>
      </c>
      <c r="E254" s="12">
        <f t="shared" si="173"/>
        <v>0</v>
      </c>
      <c r="F254" s="30">
        <f t="shared" si="178"/>
        <v>4.4999999999999998E-2</v>
      </c>
      <c r="G254" s="31">
        <f t="shared" si="174"/>
        <v>4.4999999999999998E-2</v>
      </c>
      <c r="H254" s="13"/>
      <c r="I254" s="13"/>
      <c r="J254" s="13"/>
      <c r="K254" s="13"/>
      <c r="L254" s="13"/>
      <c r="M254" s="13"/>
      <c r="N254" s="13"/>
      <c r="O254" s="12"/>
      <c r="P254" s="13">
        <v>4.4999999999999998E-2</v>
      </c>
      <c r="Q254" s="13"/>
      <c r="R254" s="12">
        <f t="shared" ref="R254" si="187">$B254*R118/$B118*R197/$B197</f>
        <v>4.0500000000000001E-2</v>
      </c>
      <c r="S254" s="13"/>
      <c r="T254" s="13"/>
      <c r="U254" s="13"/>
      <c r="V254" s="13"/>
      <c r="W254" s="15">
        <f t="shared" si="176"/>
        <v>3.7928571428571423E-2</v>
      </c>
    </row>
    <row r="255" spans="1:23" s="5" customFormat="1" outlineLevel="1" collapsed="1">
      <c r="A255" s="3" t="s">
        <v>17</v>
      </c>
      <c r="B255" s="16">
        <f>SUM(B245:B254)</f>
        <v>1</v>
      </c>
      <c r="C255" s="16">
        <f t="shared" ref="C255:R255" si="188">SUM(C245:C254)</f>
        <v>0.2475</v>
      </c>
      <c r="D255" s="16">
        <f t="shared" si="188"/>
        <v>0.29232400000000003</v>
      </c>
      <c r="E255" s="16">
        <f t="shared" si="188"/>
        <v>0.20749320000000004</v>
      </c>
      <c r="F255" s="34">
        <f t="shared" si="188"/>
        <v>0.29899999999999999</v>
      </c>
      <c r="G255" s="16">
        <f t="shared" si="188"/>
        <v>0.23899999999999999</v>
      </c>
      <c r="H255" s="16">
        <f t="shared" si="188"/>
        <v>0</v>
      </c>
      <c r="I255" s="16">
        <f t="shared" si="188"/>
        <v>0</v>
      </c>
      <c r="J255" s="16">
        <f t="shared" si="188"/>
        <v>0</v>
      </c>
      <c r="K255" s="16">
        <f t="shared" si="188"/>
        <v>0</v>
      </c>
      <c r="L255" s="16">
        <f t="shared" si="188"/>
        <v>0</v>
      </c>
      <c r="M255" s="16">
        <f t="shared" si="188"/>
        <v>0</v>
      </c>
      <c r="N255" s="16">
        <f t="shared" si="188"/>
        <v>0</v>
      </c>
      <c r="O255" s="16">
        <f t="shared" si="188"/>
        <v>0</v>
      </c>
      <c r="P255" s="16">
        <f t="shared" ref="P255" si="189">SUM(P245:P254)</f>
        <v>0.24399999999999999</v>
      </c>
      <c r="Q255" s="16">
        <f t="shared" si="188"/>
        <v>0</v>
      </c>
      <c r="R255" s="16">
        <f t="shared" si="188"/>
        <v>0.22049500000000002</v>
      </c>
      <c r="S255" s="16">
        <v>0.51173999999999997</v>
      </c>
      <c r="T255" s="16">
        <f t="shared" ref="T255:W255" si="190">SUM(T245:T254)</f>
        <v>0</v>
      </c>
      <c r="U255" s="16">
        <f t="shared" si="190"/>
        <v>0</v>
      </c>
      <c r="V255" s="16">
        <f t="shared" si="190"/>
        <v>0</v>
      </c>
      <c r="W255" s="16">
        <f t="shared" si="190"/>
        <v>0.24997317142857142</v>
      </c>
    </row>
    <row r="256" spans="1:23">
      <c r="A256" s="3" t="s">
        <v>18</v>
      </c>
      <c r="B256" s="16">
        <f t="shared" ref="B256:R256" si="191">0.4*B244+0.6*B255</f>
        <v>1</v>
      </c>
      <c r="C256" s="16">
        <f t="shared" si="191"/>
        <v>0.46550000000000002</v>
      </c>
      <c r="D256" s="16">
        <f t="shared" si="191"/>
        <v>0.46539440000000004</v>
      </c>
      <c r="E256" s="16">
        <f t="shared" si="191"/>
        <v>0.45729592000000008</v>
      </c>
      <c r="F256" s="34">
        <f t="shared" si="191"/>
        <v>0.45140000000000002</v>
      </c>
      <c r="G256" s="16">
        <f t="shared" si="191"/>
        <v>0.41339999999999999</v>
      </c>
      <c r="H256" s="16">
        <f t="shared" si="191"/>
        <v>0</v>
      </c>
      <c r="I256" s="16">
        <f t="shared" si="191"/>
        <v>0</v>
      </c>
      <c r="J256" s="16">
        <f t="shared" si="191"/>
        <v>0</v>
      </c>
      <c r="K256" s="16">
        <f t="shared" si="191"/>
        <v>0</v>
      </c>
      <c r="L256" s="16">
        <f t="shared" si="191"/>
        <v>0</v>
      </c>
      <c r="M256" s="16">
        <f t="shared" si="191"/>
        <v>0</v>
      </c>
      <c r="N256" s="16">
        <f t="shared" si="191"/>
        <v>0</v>
      </c>
      <c r="O256" s="16">
        <f t="shared" si="191"/>
        <v>0</v>
      </c>
      <c r="P256" s="16">
        <f t="shared" si="191"/>
        <v>0.43640000000000001</v>
      </c>
      <c r="Q256" s="16">
        <f t="shared" si="191"/>
        <v>0</v>
      </c>
      <c r="R256" s="16">
        <f t="shared" si="191"/>
        <v>0.41629700000000008</v>
      </c>
      <c r="S256" s="16">
        <v>0.70704400000000001</v>
      </c>
      <c r="T256" s="16">
        <f t="shared" ref="T256:W256" si="192">0.4*T244+0.6*T255</f>
        <v>0</v>
      </c>
      <c r="U256" s="16">
        <f t="shared" si="192"/>
        <v>0</v>
      </c>
      <c r="V256" s="16">
        <f t="shared" si="192"/>
        <v>0</v>
      </c>
      <c r="W256" s="16">
        <f t="shared" si="192"/>
        <v>0.44366961714285719</v>
      </c>
    </row>
    <row r="257" spans="1:23">
      <c r="W257" s="17"/>
    </row>
    <row r="258" spans="1:23">
      <c r="A258" s="29" t="s">
        <v>79</v>
      </c>
      <c r="B258" s="7"/>
      <c r="C258" s="7"/>
      <c r="D258" s="7"/>
      <c r="E258" s="7"/>
      <c r="F258" s="33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31">
        <f>F221*F104/B104</f>
        <v>0.23</v>
      </c>
      <c r="G259" s="31">
        <f>G221*G104/B104</f>
        <v>0.19</v>
      </c>
      <c r="H259" s="12"/>
      <c r="I259" s="12"/>
      <c r="J259" s="12"/>
      <c r="K259" s="13"/>
      <c r="L259" s="12"/>
      <c r="M259" s="13"/>
      <c r="N259" s="13"/>
      <c r="O259" s="13"/>
      <c r="P259" s="13">
        <v>0.25</v>
      </c>
      <c r="Q259" s="13"/>
      <c r="R259" s="12">
        <f>$B259*R221/$B221*R104/$B104</f>
        <v>0.23749999999999999</v>
      </c>
      <c r="S259" s="13"/>
      <c r="T259" s="13"/>
      <c r="U259" s="13"/>
      <c r="V259" s="13"/>
      <c r="W259" s="15">
        <f>AVERAGE(C259:V259)</f>
        <v>0.22607142857142856</v>
      </c>
    </row>
    <row r="260" spans="1:23" hidden="1" outlineLevel="2">
      <c r="A260" s="2" t="s">
        <v>3</v>
      </c>
      <c r="B260" s="18">
        <v>0.1</v>
      </c>
      <c r="C260" s="12">
        <f t="shared" ref="C260:C262" si="193">C222*C105/B260</f>
        <v>5.000000000000001E-2</v>
      </c>
      <c r="D260" s="12">
        <f t="shared" ref="D260:E262" si="194">$B260*D222/$B222*D105/$B105</f>
        <v>5.0000000000000017E-2</v>
      </c>
      <c r="E260" s="12">
        <f t="shared" si="194"/>
        <v>6.7000000000000018E-2</v>
      </c>
      <c r="F260" s="31">
        <f t="shared" ref="F260:F262" si="195">F222*F105/B105</f>
        <v>5.0000000000000017E-2</v>
      </c>
      <c r="G260" s="31">
        <f>G222*G105/B105</f>
        <v>5.000000000000001E-2</v>
      </c>
      <c r="H260" s="12"/>
      <c r="I260" s="12"/>
      <c r="J260" s="12"/>
      <c r="K260" s="13"/>
      <c r="L260" s="12"/>
      <c r="M260" s="13"/>
      <c r="N260" s="12"/>
      <c r="O260" s="13"/>
      <c r="P260" s="13">
        <v>0.05</v>
      </c>
      <c r="Q260" s="13"/>
      <c r="R260" s="12">
        <f t="shared" ref="R260" si="196">$B260*R222/$B222*R105/$B105</f>
        <v>5.0000000000000017E-2</v>
      </c>
      <c r="S260" s="13"/>
      <c r="T260" s="13"/>
      <c r="U260" s="13"/>
      <c r="V260" s="13"/>
      <c r="W260" s="15">
        <f t="shared" ref="W260:W262" si="197">AVERAGE(C260:V260)</f>
        <v>5.2428571428571442E-2</v>
      </c>
    </row>
    <row r="261" spans="1:23" hidden="1" outlineLevel="2">
      <c r="A261" s="2" t="s">
        <v>4</v>
      </c>
      <c r="B261" s="18">
        <v>0.45</v>
      </c>
      <c r="C261" s="12">
        <f t="shared" si="193"/>
        <v>0.27787499999999993</v>
      </c>
      <c r="D261" s="12">
        <f t="shared" si="194"/>
        <v>0.22500000000000001</v>
      </c>
      <c r="E261" s="12">
        <f t="shared" si="194"/>
        <v>0.29027249999999999</v>
      </c>
      <c r="F261" s="31">
        <f t="shared" si="195"/>
        <v>0.16800000000000001</v>
      </c>
      <c r="G261" s="31">
        <f>G223*G106/B106</f>
        <v>0.20306249999999998</v>
      </c>
      <c r="H261" s="12"/>
      <c r="I261" s="12"/>
      <c r="J261" s="12"/>
      <c r="K261" s="13"/>
      <c r="L261" s="12"/>
      <c r="M261" s="13"/>
      <c r="N261" s="12"/>
      <c r="O261" s="13"/>
      <c r="P261" s="13">
        <v>0.22500000000000001</v>
      </c>
      <c r="Q261" s="13"/>
      <c r="R261" s="12">
        <f t="shared" ref="R261" si="198">$B261*R223/$B223*R106/$B106</f>
        <v>0.25080000000000002</v>
      </c>
      <c r="S261" s="13"/>
      <c r="T261" s="13"/>
      <c r="U261" s="13"/>
      <c r="V261" s="13"/>
      <c r="W261" s="15">
        <f t="shared" si="197"/>
        <v>0.23428714285714289</v>
      </c>
    </row>
    <row r="262" spans="1:23" hidden="1" outlineLevel="2">
      <c r="A262" s="2" t="s">
        <v>5</v>
      </c>
      <c r="B262" s="18">
        <v>0.2</v>
      </c>
      <c r="C262" s="12">
        <f t="shared" si="193"/>
        <v>0.20000000000000004</v>
      </c>
      <c r="D262" s="12">
        <f t="shared" si="194"/>
        <v>0.20000000000000007</v>
      </c>
      <c r="E262" s="12">
        <f t="shared" si="194"/>
        <v>0.20000000000000007</v>
      </c>
      <c r="F262" s="31">
        <f t="shared" si="195"/>
        <v>0.20000000000000007</v>
      </c>
      <c r="G262" s="31">
        <f>G224*G107/B107</f>
        <v>0.20000000000000004</v>
      </c>
      <c r="H262" s="12"/>
      <c r="I262" s="12"/>
      <c r="J262" s="12"/>
      <c r="K262" s="13"/>
      <c r="L262" s="12"/>
      <c r="M262" s="13"/>
      <c r="N262" s="12"/>
      <c r="O262" s="13"/>
      <c r="P262" s="13">
        <v>0.2</v>
      </c>
      <c r="Q262" s="13"/>
      <c r="R262" s="12">
        <f t="shared" ref="R262" si="199">$B262*R224/$B224*R107/$B107</f>
        <v>0.14000000000000007</v>
      </c>
      <c r="S262" s="13"/>
      <c r="T262" s="13"/>
      <c r="U262" s="13"/>
      <c r="V262" s="13"/>
      <c r="W262" s="15">
        <f t="shared" si="197"/>
        <v>0.19142857142857148</v>
      </c>
    </row>
    <row r="263" spans="1:23" s="5" customFormat="1" outlineLevel="1" collapsed="1">
      <c r="A263" s="3" t="s">
        <v>6</v>
      </c>
      <c r="B263" s="16">
        <f>SUM(B259:B262)</f>
        <v>1</v>
      </c>
      <c r="C263" s="16">
        <f t="shared" ref="C263:R263" si="200">SUM(C259:C262)</f>
        <v>0.75287500000000007</v>
      </c>
      <c r="D263" s="16">
        <f t="shared" si="200"/>
        <v>0.72500000000000009</v>
      </c>
      <c r="E263" s="16">
        <f t="shared" si="200"/>
        <v>0.75727250000000013</v>
      </c>
      <c r="F263" s="34">
        <f t="shared" si="200"/>
        <v>0.64800000000000013</v>
      </c>
      <c r="G263" s="16">
        <f t="shared" si="200"/>
        <v>0.64306250000000009</v>
      </c>
      <c r="H263" s="16">
        <f t="shared" si="200"/>
        <v>0</v>
      </c>
      <c r="I263" s="16">
        <f t="shared" si="200"/>
        <v>0</v>
      </c>
      <c r="J263" s="16">
        <f t="shared" si="200"/>
        <v>0</v>
      </c>
      <c r="K263" s="16">
        <f t="shared" si="200"/>
        <v>0</v>
      </c>
      <c r="L263" s="16">
        <f t="shared" si="200"/>
        <v>0</v>
      </c>
      <c r="M263" s="16">
        <f t="shared" si="200"/>
        <v>0</v>
      </c>
      <c r="N263" s="16">
        <f t="shared" si="200"/>
        <v>0</v>
      </c>
      <c r="O263" s="16">
        <f t="shared" si="200"/>
        <v>0</v>
      </c>
      <c r="P263" s="16">
        <f t="shared" si="200"/>
        <v>0.72500000000000009</v>
      </c>
      <c r="Q263" s="16">
        <f t="shared" si="200"/>
        <v>0</v>
      </c>
      <c r="R263" s="16">
        <f t="shared" si="200"/>
        <v>0.67830000000000013</v>
      </c>
      <c r="S263" s="16">
        <v>1</v>
      </c>
      <c r="T263" s="16">
        <f t="shared" ref="T263:W263" si="201">SUM(T259:T262)</f>
        <v>0</v>
      </c>
      <c r="U263" s="16">
        <f t="shared" si="201"/>
        <v>0</v>
      </c>
      <c r="V263" s="16">
        <f t="shared" si="201"/>
        <v>0</v>
      </c>
      <c r="W263" s="16">
        <f t="shared" si="201"/>
        <v>0.70421571428571439</v>
      </c>
    </row>
    <row r="264" spans="1:23" hidden="1" outlineLevel="2">
      <c r="A264" s="2" t="s">
        <v>7</v>
      </c>
      <c r="B264" s="18">
        <v>0.1</v>
      </c>
      <c r="C264" s="12">
        <f>C226*C109/B264</f>
        <v>9.1199999999999996E-3</v>
      </c>
      <c r="D264" s="12">
        <f t="shared" ref="D264:E273" si="202">$B264*D226/$B226*D109/$B109</f>
        <v>1.01745E-2</v>
      </c>
      <c r="E264" s="12">
        <f t="shared" si="202"/>
        <v>1.0837500000000002E-2</v>
      </c>
      <c r="F264" s="30">
        <f>F226*F109/B109</f>
        <v>0.01</v>
      </c>
      <c r="G264" s="31">
        <f t="shared" ref="G264:G273" si="203">G226*G109/B109</f>
        <v>1.1339999999999999E-2</v>
      </c>
      <c r="H264" s="13"/>
      <c r="I264" s="13"/>
      <c r="J264" s="13"/>
      <c r="K264" s="13"/>
      <c r="L264" s="13"/>
      <c r="M264" s="13"/>
      <c r="N264" s="13"/>
      <c r="O264" s="12"/>
      <c r="P264" s="13">
        <v>0.01</v>
      </c>
      <c r="Q264" s="13"/>
      <c r="R264" s="12">
        <f t="shared" ref="R264" si="204">$B264*R226/$B226*R109/$B109</f>
        <v>8.0999999999999996E-3</v>
      </c>
      <c r="S264" s="13"/>
      <c r="T264" s="13"/>
      <c r="U264" s="13"/>
      <c r="V264" s="13"/>
      <c r="W264" s="15">
        <f t="shared" ref="W264:W273" si="205">AVERAGE(C264:V264)</f>
        <v>9.9388571428571434E-3</v>
      </c>
    </row>
    <row r="265" spans="1:23" hidden="1" outlineLevel="2">
      <c r="A265" s="2" t="s">
        <v>8</v>
      </c>
      <c r="B265" s="18">
        <v>0.04</v>
      </c>
      <c r="C265" s="12">
        <f t="shared" ref="C265:C273" si="206">C227*C110/B265</f>
        <v>4.0000000000000001E-3</v>
      </c>
      <c r="D265" s="12">
        <f t="shared" si="202"/>
        <v>3.0000000000000005E-3</v>
      </c>
      <c r="E265" s="12">
        <f t="shared" si="202"/>
        <v>1.2327999999999997E-2</v>
      </c>
      <c r="F265" s="30">
        <f t="shared" ref="F265:F273" si="207">F227*F110/B110</f>
        <v>4.0000000000000001E-3</v>
      </c>
      <c r="G265" s="31">
        <f t="shared" si="203"/>
        <v>4.0000000000000001E-3</v>
      </c>
      <c r="H265" s="13"/>
      <c r="I265" s="13"/>
      <c r="J265" s="13"/>
      <c r="K265" s="13"/>
      <c r="L265" s="13"/>
      <c r="M265" s="13"/>
      <c r="N265" s="13"/>
      <c r="O265" s="12"/>
      <c r="P265" s="13">
        <v>4.0000000000000001E-3</v>
      </c>
      <c r="Q265" s="13"/>
      <c r="R265" s="12">
        <f t="shared" ref="R265" si="208">$B265*R227/$B227*R110/$B110</f>
        <v>9.1500000000000001E-3</v>
      </c>
      <c r="S265" s="13"/>
      <c r="T265" s="13"/>
      <c r="U265" s="13"/>
      <c r="V265" s="13"/>
      <c r="W265" s="15">
        <f t="shared" si="205"/>
        <v>5.7825714285714277E-3</v>
      </c>
    </row>
    <row r="266" spans="1:23" hidden="1" outlineLevel="2">
      <c r="A266" s="2" t="s">
        <v>9</v>
      </c>
      <c r="B266" s="18">
        <v>0.1</v>
      </c>
      <c r="C266" s="12">
        <f t="shared" si="206"/>
        <v>0.01</v>
      </c>
      <c r="D266" s="12">
        <f t="shared" si="202"/>
        <v>9.5000000000000015E-3</v>
      </c>
      <c r="E266" s="12">
        <f t="shared" si="202"/>
        <v>8.5000000000000006E-3</v>
      </c>
      <c r="F266" s="30">
        <f t="shared" si="207"/>
        <v>0.01</v>
      </c>
      <c r="G266" s="31">
        <f t="shared" si="203"/>
        <v>7.4999999999999989E-3</v>
      </c>
      <c r="H266" s="13"/>
      <c r="I266" s="13"/>
      <c r="J266" s="13"/>
      <c r="K266" s="13"/>
      <c r="L266" s="13"/>
      <c r="M266" s="13"/>
      <c r="N266" s="13"/>
      <c r="O266" s="12"/>
      <c r="P266" s="13">
        <v>0.01</v>
      </c>
      <c r="Q266" s="13"/>
      <c r="R266" s="12">
        <f t="shared" ref="R266" si="209">$B266*R228/$B228*R111/$B111</f>
        <v>7.2750000000000011E-3</v>
      </c>
      <c r="S266" s="13"/>
      <c r="T266" s="13"/>
      <c r="U266" s="13"/>
      <c r="V266" s="13"/>
      <c r="W266" s="15">
        <f t="shared" si="205"/>
        <v>8.9678571428571437E-3</v>
      </c>
    </row>
    <row r="267" spans="1:23" hidden="1" outlineLevel="2">
      <c r="A267" s="2" t="s">
        <v>10</v>
      </c>
      <c r="B267" s="18">
        <v>0.24</v>
      </c>
      <c r="C267" s="12">
        <f t="shared" si="206"/>
        <v>0.06</v>
      </c>
      <c r="D267" s="12">
        <f t="shared" si="202"/>
        <v>6.4799999999999996E-2</v>
      </c>
      <c r="E267" s="12">
        <f t="shared" si="202"/>
        <v>3.1744439999999999E-2</v>
      </c>
      <c r="F267" s="30">
        <f>F229*F112/B112</f>
        <v>6.6000000000000003E-2</v>
      </c>
      <c r="G267" s="31">
        <f t="shared" si="203"/>
        <v>0.05</v>
      </c>
      <c r="H267" s="13"/>
      <c r="I267" s="13"/>
      <c r="J267" s="13"/>
      <c r="K267" s="13"/>
      <c r="L267" s="13"/>
      <c r="M267" s="13"/>
      <c r="N267" s="13"/>
      <c r="O267" s="12"/>
      <c r="P267" s="13">
        <v>2.4E-2</v>
      </c>
      <c r="Q267" s="13"/>
      <c r="R267" s="12">
        <f t="shared" ref="R267" si="210">$B267*R229/$B229*R112/$B112</f>
        <v>1.3980000000000001E-2</v>
      </c>
      <c r="S267" s="13"/>
      <c r="T267" s="13"/>
      <c r="U267" s="13"/>
      <c r="V267" s="13"/>
      <c r="W267" s="15">
        <f t="shared" si="205"/>
        <v>4.4360634285714289E-2</v>
      </c>
    </row>
    <row r="268" spans="1:23" hidden="1" outlineLevel="2">
      <c r="A268" s="2" t="s">
        <v>11</v>
      </c>
      <c r="B268" s="18">
        <v>0.1</v>
      </c>
      <c r="C268" s="12">
        <f t="shared" si="206"/>
        <v>3.7499999999999999E-3</v>
      </c>
      <c r="D268" s="12">
        <f t="shared" si="202"/>
        <v>1.2000000000000002E-2</v>
      </c>
      <c r="E268" s="12">
        <f t="shared" si="202"/>
        <v>8.437500000000004E-3</v>
      </c>
      <c r="F268" s="30">
        <f t="shared" si="207"/>
        <v>7.4999999999999997E-3</v>
      </c>
      <c r="G268" s="31">
        <f t="shared" si="203"/>
        <v>3.7499999999999994E-3</v>
      </c>
      <c r="H268" s="13"/>
      <c r="I268" s="13"/>
      <c r="J268" s="13"/>
      <c r="K268" s="13"/>
      <c r="L268" s="13"/>
      <c r="M268" s="13"/>
      <c r="N268" s="13"/>
      <c r="O268" s="12"/>
      <c r="P268" s="13">
        <v>5.0000000000000001E-3</v>
      </c>
      <c r="Q268" s="13"/>
      <c r="R268" s="12">
        <f t="shared" ref="R268" si="211">$B268*R230/$B230*R113/$B113</f>
        <v>1.2416000000000003E-2</v>
      </c>
      <c r="S268" s="13"/>
      <c r="T268" s="13"/>
      <c r="U268" s="13"/>
      <c r="V268" s="13"/>
      <c r="W268" s="15">
        <f t="shared" si="205"/>
        <v>7.5505000000000008E-3</v>
      </c>
    </row>
    <row r="269" spans="1:23" hidden="1" outlineLevel="2">
      <c r="A269" s="2" t="s">
        <v>12</v>
      </c>
      <c r="B269" s="18">
        <v>0.14000000000000001</v>
      </c>
      <c r="C269" s="12">
        <f t="shared" si="206"/>
        <v>1.0500000000000001E-2</v>
      </c>
      <c r="D269" s="12">
        <f t="shared" si="202"/>
        <v>1.3023359999999998E-2</v>
      </c>
      <c r="E269" s="12">
        <f t="shared" si="202"/>
        <v>1.0499999999999999E-2</v>
      </c>
      <c r="F269" s="30">
        <f t="shared" si="207"/>
        <v>7.000000000000001E-3</v>
      </c>
      <c r="G269" s="31">
        <f t="shared" si="203"/>
        <v>1.0500000000000001E-2</v>
      </c>
      <c r="H269" s="13"/>
      <c r="I269" s="13"/>
      <c r="J269" s="13"/>
      <c r="K269" s="13"/>
      <c r="L269" s="13"/>
      <c r="M269" s="13"/>
      <c r="N269" s="13"/>
      <c r="O269" s="12"/>
      <c r="P269" s="13">
        <v>1.0500000000000001E-2</v>
      </c>
      <c r="Q269" s="13"/>
      <c r="R269" s="12">
        <f t="shared" ref="R269" si="212">$B269*R231/$B231*R114/$B114</f>
        <v>2.7150000000000001E-2</v>
      </c>
      <c r="S269" s="13"/>
      <c r="T269" s="13"/>
      <c r="U269" s="13"/>
      <c r="V269" s="13"/>
      <c r="W269" s="15">
        <f t="shared" si="205"/>
        <v>1.273905142857143E-2</v>
      </c>
    </row>
    <row r="270" spans="1:23" hidden="1" outlineLevel="2">
      <c r="A270" s="2" t="s">
        <v>13</v>
      </c>
      <c r="B270" s="18">
        <v>0.05</v>
      </c>
      <c r="C270" s="12">
        <f t="shared" si="206"/>
        <v>3.7500000000000006E-2</v>
      </c>
      <c r="D270" s="12">
        <f t="shared" si="202"/>
        <v>5.0000000000000017E-2</v>
      </c>
      <c r="E270" s="12">
        <f t="shared" si="202"/>
        <v>4.7500000000000014E-2</v>
      </c>
      <c r="F270" s="30">
        <f t="shared" si="207"/>
        <v>5.000000000000001E-2</v>
      </c>
      <c r="G270" s="31">
        <f t="shared" si="203"/>
        <v>2.6999999999999996E-2</v>
      </c>
      <c r="H270" s="13"/>
      <c r="I270" s="13"/>
      <c r="J270" s="13"/>
      <c r="K270" s="13"/>
      <c r="L270" s="13"/>
      <c r="M270" s="13"/>
      <c r="N270" s="13"/>
      <c r="O270" s="12"/>
      <c r="P270" s="13">
        <v>4.4999999999999998E-2</v>
      </c>
      <c r="Q270" s="13"/>
      <c r="R270" s="12">
        <f t="shared" ref="R270" si="213">$B270*R232/$B232*R115/$B115</f>
        <v>3.0000000000000009E-2</v>
      </c>
      <c r="S270" s="13"/>
      <c r="T270" s="13"/>
      <c r="U270" s="13"/>
      <c r="V270" s="13"/>
      <c r="W270" s="15">
        <f t="shared" si="205"/>
        <v>4.1000000000000016E-2</v>
      </c>
    </row>
    <row r="271" spans="1:23" hidden="1" outlineLevel="2">
      <c r="A271" s="2" t="s">
        <v>14</v>
      </c>
      <c r="B271" s="18">
        <v>0.09</v>
      </c>
      <c r="C271" s="12">
        <f t="shared" si="206"/>
        <v>4.4999999999999998E-2</v>
      </c>
      <c r="D271" s="12">
        <f t="shared" si="202"/>
        <v>4.4999999999999998E-2</v>
      </c>
      <c r="E271" s="12">
        <f t="shared" si="202"/>
        <v>4.4999999999999998E-2</v>
      </c>
      <c r="F271" s="30">
        <f t="shared" si="207"/>
        <v>4.4999999999999998E-2</v>
      </c>
      <c r="G271" s="31">
        <f t="shared" si="203"/>
        <v>4.4999999999999998E-2</v>
      </c>
      <c r="H271" s="13"/>
      <c r="I271" s="13"/>
      <c r="J271" s="13"/>
      <c r="K271" s="13"/>
      <c r="L271" s="13"/>
      <c r="M271" s="13"/>
      <c r="N271" s="13"/>
      <c r="O271" s="12"/>
      <c r="P271" s="13">
        <v>4.4999999999999998E-2</v>
      </c>
      <c r="Q271" s="13"/>
      <c r="R271" s="12">
        <f t="shared" ref="R271" si="214">$B271*R233/$B233*R116/$B116</f>
        <v>4.4999999999999998E-2</v>
      </c>
      <c r="S271" s="13"/>
      <c r="T271" s="13"/>
      <c r="U271" s="13"/>
      <c r="V271" s="13"/>
      <c r="W271" s="15">
        <f t="shared" si="205"/>
        <v>4.4999999999999991E-2</v>
      </c>
    </row>
    <row r="272" spans="1:23" hidden="1" outlineLevel="2">
      <c r="A272" s="2" t="s">
        <v>15</v>
      </c>
      <c r="B272" s="18">
        <v>0.05</v>
      </c>
      <c r="C272" s="12">
        <f t="shared" si="206"/>
        <v>1.3499999999999996E-2</v>
      </c>
      <c r="D272" s="12">
        <f t="shared" si="202"/>
        <v>2.0250000000000011E-2</v>
      </c>
      <c r="E272" s="12">
        <f t="shared" si="202"/>
        <v>1.7100000000000011E-2</v>
      </c>
      <c r="F272" s="30">
        <f t="shared" si="207"/>
        <v>3.6000000000000004E-2</v>
      </c>
      <c r="G272" s="31">
        <f t="shared" si="203"/>
        <v>1.7500000000000002E-2</v>
      </c>
      <c r="H272" s="13"/>
      <c r="I272" s="13"/>
      <c r="J272" s="13"/>
      <c r="K272" s="13"/>
      <c r="L272" s="13"/>
      <c r="M272" s="13"/>
      <c r="N272" s="13"/>
      <c r="O272" s="12"/>
      <c r="P272" s="13">
        <v>3.5000000000000003E-2</v>
      </c>
      <c r="Q272" s="13"/>
      <c r="R272" s="12">
        <f t="shared" ref="R272" si="215">$B272*R234/$B234*R117/$B117</f>
        <v>1.1200000000000005E-2</v>
      </c>
      <c r="S272" s="13"/>
      <c r="T272" s="13"/>
      <c r="U272" s="13"/>
      <c r="V272" s="13"/>
      <c r="W272" s="15">
        <f t="shared" si="205"/>
        <v>2.1507142857142864E-2</v>
      </c>
    </row>
    <row r="273" spans="1:23" hidden="1" outlineLevel="2">
      <c r="A273" s="2" t="s">
        <v>16</v>
      </c>
      <c r="B273" s="18">
        <v>0.09</v>
      </c>
      <c r="C273" s="12">
        <f t="shared" si="206"/>
        <v>4.4999999999999998E-2</v>
      </c>
      <c r="D273" s="12">
        <f t="shared" si="202"/>
        <v>4.4999999999999998E-2</v>
      </c>
      <c r="E273" s="12">
        <f t="shared" si="202"/>
        <v>0</v>
      </c>
      <c r="F273" s="30">
        <f t="shared" si="207"/>
        <v>4.4999999999999998E-2</v>
      </c>
      <c r="G273" s="31">
        <f t="shared" si="203"/>
        <v>4.4999999999999998E-2</v>
      </c>
      <c r="H273" s="13"/>
      <c r="I273" s="13"/>
      <c r="J273" s="13"/>
      <c r="K273" s="13"/>
      <c r="L273" s="13"/>
      <c r="M273" s="13"/>
      <c r="N273" s="13"/>
      <c r="O273" s="12"/>
      <c r="P273" s="13">
        <v>4.4999999999999998E-2</v>
      </c>
      <c r="Q273" s="13"/>
      <c r="R273" s="12">
        <f t="shared" ref="R273" si="216">$B273*R235/$B235*R118/$B118</f>
        <v>4.0500000000000001E-2</v>
      </c>
      <c r="S273" s="13"/>
      <c r="T273" s="13"/>
      <c r="U273" s="13"/>
      <c r="V273" s="13"/>
      <c r="W273" s="15">
        <f t="shared" si="205"/>
        <v>3.7928571428571423E-2</v>
      </c>
    </row>
    <row r="274" spans="1:23" s="5" customFormat="1" outlineLevel="1" collapsed="1">
      <c r="A274" s="3" t="s">
        <v>17</v>
      </c>
      <c r="B274" s="16">
        <f>SUM(B264:B273)</f>
        <v>1</v>
      </c>
      <c r="C274" s="16">
        <f t="shared" ref="C274:R274" si="217">SUM(C264:C273)</f>
        <v>0.23836999999999997</v>
      </c>
      <c r="D274" s="16">
        <f t="shared" si="217"/>
        <v>0.27274786000000001</v>
      </c>
      <c r="E274" s="16">
        <f t="shared" si="217"/>
        <v>0.19194744000000002</v>
      </c>
      <c r="F274" s="34">
        <f t="shared" si="217"/>
        <v>0.28050000000000003</v>
      </c>
      <c r="G274" s="16">
        <f t="shared" si="217"/>
        <v>0.22159000000000001</v>
      </c>
      <c r="H274" s="16">
        <f t="shared" si="217"/>
        <v>0</v>
      </c>
      <c r="I274" s="16">
        <f t="shared" si="217"/>
        <v>0</v>
      </c>
      <c r="J274" s="16">
        <f t="shared" si="217"/>
        <v>0</v>
      </c>
      <c r="K274" s="16">
        <f t="shared" si="217"/>
        <v>0</v>
      </c>
      <c r="L274" s="16">
        <f t="shared" si="217"/>
        <v>0</v>
      </c>
      <c r="M274" s="16">
        <f t="shared" si="217"/>
        <v>0</v>
      </c>
      <c r="N274" s="16">
        <f t="shared" si="217"/>
        <v>0</v>
      </c>
      <c r="O274" s="16">
        <f t="shared" si="217"/>
        <v>0</v>
      </c>
      <c r="P274" s="16">
        <f t="shared" si="217"/>
        <v>0.23349999999999999</v>
      </c>
      <c r="Q274" s="16">
        <f t="shared" si="217"/>
        <v>0</v>
      </c>
      <c r="R274" s="16">
        <f t="shared" si="217"/>
        <v>0.20477100000000004</v>
      </c>
      <c r="S274" s="16">
        <v>0.51173999999999997</v>
      </c>
      <c r="T274" s="16">
        <f t="shared" ref="T274:W274" si="218">SUM(T264:T273)</f>
        <v>0</v>
      </c>
      <c r="U274" s="16">
        <f t="shared" si="218"/>
        <v>0</v>
      </c>
      <c r="V274" s="16">
        <f t="shared" si="218"/>
        <v>0</v>
      </c>
      <c r="W274" s="16">
        <f t="shared" si="218"/>
        <v>0.23477518571428571</v>
      </c>
    </row>
    <row r="275" spans="1:23">
      <c r="A275" s="3" t="s">
        <v>18</v>
      </c>
      <c r="B275" s="16">
        <f t="shared" ref="B275:R275" si="219">0.4*B263+0.6*B274</f>
        <v>1</v>
      </c>
      <c r="C275" s="16">
        <f t="shared" si="219"/>
        <v>0.44417200000000001</v>
      </c>
      <c r="D275" s="16">
        <f t="shared" si="219"/>
        <v>0.45364871600000001</v>
      </c>
      <c r="E275" s="16">
        <f t="shared" si="219"/>
        <v>0.41807746400000012</v>
      </c>
      <c r="F275" s="34">
        <f t="shared" si="219"/>
        <v>0.42750000000000005</v>
      </c>
      <c r="G275" s="16">
        <f t="shared" si="219"/>
        <v>0.39017900000000005</v>
      </c>
      <c r="H275" s="16">
        <f t="shared" si="219"/>
        <v>0</v>
      </c>
      <c r="I275" s="16">
        <f t="shared" si="219"/>
        <v>0</v>
      </c>
      <c r="J275" s="16">
        <f t="shared" si="219"/>
        <v>0</v>
      </c>
      <c r="K275" s="16">
        <f t="shared" si="219"/>
        <v>0</v>
      </c>
      <c r="L275" s="16">
        <f t="shared" si="219"/>
        <v>0</v>
      </c>
      <c r="M275" s="16">
        <f t="shared" si="219"/>
        <v>0</v>
      </c>
      <c r="N275" s="16">
        <f t="shared" si="219"/>
        <v>0</v>
      </c>
      <c r="O275" s="16">
        <f t="shared" si="219"/>
        <v>0</v>
      </c>
      <c r="P275" s="16">
        <f t="shared" si="219"/>
        <v>0.43010000000000004</v>
      </c>
      <c r="Q275" s="16">
        <f t="shared" si="219"/>
        <v>0</v>
      </c>
      <c r="R275" s="16">
        <f t="shared" si="219"/>
        <v>0.39418260000000005</v>
      </c>
      <c r="S275" s="16">
        <v>0.70704400000000001</v>
      </c>
      <c r="T275" s="16">
        <f t="shared" ref="T275:W275" si="220">0.4*T263+0.6*T274</f>
        <v>0</v>
      </c>
      <c r="U275" s="16">
        <f t="shared" si="220"/>
        <v>0</v>
      </c>
      <c r="V275" s="16">
        <f t="shared" si="220"/>
        <v>0</v>
      </c>
      <c r="W275" s="16">
        <f t="shared" si="220"/>
        <v>0.42255139714285717</v>
      </c>
    </row>
    <row r="276" spans="1:23">
      <c r="W276" s="17"/>
    </row>
    <row r="277" spans="1:23">
      <c r="A277" s="29" t="s">
        <v>80</v>
      </c>
      <c r="B277" s="7"/>
      <c r="C277" s="7"/>
      <c r="D277" s="7"/>
      <c r="E277" s="7"/>
      <c r="F277" s="33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v>0.22500000000000001</v>
      </c>
      <c r="D278" s="12">
        <f>$B278*D259/$B259*D84/$B84</f>
        <v>0.25</v>
      </c>
      <c r="E278" s="12">
        <f>$B278*E259/$B259*E84/$B84</f>
        <v>0.2</v>
      </c>
      <c r="F278" s="31">
        <f>F259*F64/B64</f>
        <v>0.23</v>
      </c>
      <c r="G278" s="31">
        <f>G259*G64/B64</f>
        <v>0.19</v>
      </c>
      <c r="H278" s="12"/>
      <c r="I278" s="12"/>
      <c r="J278" s="12"/>
      <c r="K278" s="13"/>
      <c r="L278" s="12"/>
      <c r="M278" s="13"/>
      <c r="N278" s="13"/>
      <c r="O278" s="13"/>
      <c r="P278" s="13">
        <v>0.18</v>
      </c>
      <c r="Q278" s="13"/>
      <c r="R278" s="12">
        <f>$B278*R259/$B259*R84/$B84</f>
        <v>0.23749999999999999</v>
      </c>
      <c r="S278" s="13"/>
      <c r="T278" s="13"/>
      <c r="U278" s="13"/>
      <c r="V278" s="13"/>
      <c r="W278" s="15">
        <f>AVERAGE(C278:V278)</f>
        <v>0.21607142857142855</v>
      </c>
    </row>
    <row r="279" spans="1:23" hidden="1" outlineLevel="2">
      <c r="A279" s="2" t="s">
        <v>3</v>
      </c>
      <c r="B279" s="18">
        <v>0.1</v>
      </c>
      <c r="C279" s="12">
        <v>5.000000000000001E-2</v>
      </c>
      <c r="D279" s="12">
        <f t="shared" ref="D279:E281" si="221">$B279*D260/$B260*D85/$B85</f>
        <v>5.0000000000000017E-2</v>
      </c>
      <c r="E279" s="12">
        <f t="shared" si="221"/>
        <v>6.7000000000000018E-2</v>
      </c>
      <c r="F279" s="31">
        <f t="shared" ref="F279:F281" si="222">F260*F65/B65</f>
        <v>5.0000000000000017E-2</v>
      </c>
      <c r="G279" s="31">
        <f>G260*G65/B65</f>
        <v>5.000000000000001E-2</v>
      </c>
      <c r="H279" s="12"/>
      <c r="I279" s="12"/>
      <c r="J279" s="12"/>
      <c r="K279" s="13"/>
      <c r="L279" s="12"/>
      <c r="M279" s="13"/>
      <c r="N279" s="12"/>
      <c r="O279" s="13"/>
      <c r="P279" s="13">
        <v>0.05</v>
      </c>
      <c r="Q279" s="13"/>
      <c r="R279" s="12">
        <f t="shared" ref="R279" si="223">$B279*R260/$B260*R85/$B85</f>
        <v>5.0000000000000017E-2</v>
      </c>
      <c r="S279" s="13"/>
      <c r="T279" s="13"/>
      <c r="U279" s="13"/>
      <c r="V279" s="13"/>
      <c r="W279" s="15">
        <f t="shared" ref="W279:W281" si="224">AVERAGE(C279:V279)</f>
        <v>5.2428571428571442E-2</v>
      </c>
    </row>
    <row r="280" spans="1:23" hidden="1" outlineLevel="2">
      <c r="A280" s="2" t="s">
        <v>4</v>
      </c>
      <c r="B280" s="18">
        <v>0.45</v>
      </c>
      <c r="C280" s="12">
        <v>0.27787499999999993</v>
      </c>
      <c r="D280" s="12">
        <f t="shared" si="221"/>
        <v>0.18000000000000002</v>
      </c>
      <c r="E280" s="12">
        <f t="shared" si="221"/>
        <v>0.27737149999999999</v>
      </c>
      <c r="F280" s="31">
        <f t="shared" si="222"/>
        <v>0.16800000000000001</v>
      </c>
      <c r="G280" s="31">
        <f>G261*G66/B66</f>
        <v>0.20306249999999998</v>
      </c>
      <c r="H280" s="12"/>
      <c r="I280" s="12"/>
      <c r="J280" s="12"/>
      <c r="K280" s="13"/>
      <c r="L280" s="12"/>
      <c r="M280" s="13"/>
      <c r="N280" s="12"/>
      <c r="O280" s="13"/>
      <c r="P280" s="13">
        <v>0.215</v>
      </c>
      <c r="Q280" s="13"/>
      <c r="R280" s="12">
        <f t="shared" ref="R280" si="225">$B280*R261/$B261*R86/$B86</f>
        <v>0.22572000000000003</v>
      </c>
      <c r="S280" s="13"/>
      <c r="T280" s="13"/>
      <c r="U280" s="13"/>
      <c r="V280" s="13"/>
      <c r="W280" s="15">
        <f t="shared" si="224"/>
        <v>0.2210041428571429</v>
      </c>
    </row>
    <row r="281" spans="1:23" hidden="1" outlineLevel="2">
      <c r="A281" s="2" t="s">
        <v>5</v>
      </c>
      <c r="B281" s="18">
        <v>0.2</v>
      </c>
      <c r="C281" s="12">
        <v>0.05</v>
      </c>
      <c r="D281" s="12">
        <f t="shared" si="221"/>
        <v>4.0000000000000008E-2</v>
      </c>
      <c r="E281" s="12">
        <f t="shared" si="221"/>
        <v>4.0000000000000008E-2</v>
      </c>
      <c r="F281" s="31">
        <f t="shared" si="222"/>
        <v>5.0000000000000017E-2</v>
      </c>
      <c r="G281" s="31">
        <f>G262*G67/B67</f>
        <v>0.04</v>
      </c>
      <c r="H281" s="12"/>
      <c r="I281" s="12"/>
      <c r="J281" s="12"/>
      <c r="K281" s="13"/>
      <c r="L281" s="12"/>
      <c r="M281" s="13"/>
      <c r="N281" s="12"/>
      <c r="O281" s="13"/>
      <c r="P281" s="13">
        <v>0.04</v>
      </c>
      <c r="Q281" s="13"/>
      <c r="R281" s="12">
        <f t="shared" ref="R281" si="226">$B281*R262/$B262*R87/$B87</f>
        <v>2.8000000000000011E-2</v>
      </c>
      <c r="S281" s="13"/>
      <c r="T281" s="13"/>
      <c r="U281" s="13"/>
      <c r="V281" s="13"/>
      <c r="W281" s="15">
        <f t="shared" si="224"/>
        <v>4.1142857142857148E-2</v>
      </c>
    </row>
    <row r="282" spans="1:23" s="5" customFormat="1" outlineLevel="1" collapsed="1">
      <c r="A282" s="3" t="s">
        <v>6</v>
      </c>
      <c r="B282" s="16">
        <f>SUM(B278:B281)</f>
        <v>1</v>
      </c>
      <c r="C282" s="16">
        <f t="shared" ref="C282:R282" si="227">SUM(C278:C281)</f>
        <v>0.60287500000000005</v>
      </c>
      <c r="D282" s="16">
        <f t="shared" si="227"/>
        <v>0.52000000000000013</v>
      </c>
      <c r="E282" s="16">
        <f t="shared" si="227"/>
        <v>0.58437150000000004</v>
      </c>
      <c r="F282" s="34">
        <f t="shared" si="227"/>
        <v>0.49800000000000011</v>
      </c>
      <c r="G282" s="16">
        <f t="shared" si="227"/>
        <v>0.48306250000000001</v>
      </c>
      <c r="H282" s="16">
        <f t="shared" si="227"/>
        <v>0</v>
      </c>
      <c r="I282" s="16">
        <f t="shared" si="227"/>
        <v>0</v>
      </c>
      <c r="J282" s="16">
        <f t="shared" si="227"/>
        <v>0</v>
      </c>
      <c r="K282" s="16">
        <f t="shared" si="227"/>
        <v>0</v>
      </c>
      <c r="L282" s="16">
        <f t="shared" si="227"/>
        <v>0</v>
      </c>
      <c r="M282" s="16">
        <f t="shared" si="227"/>
        <v>0</v>
      </c>
      <c r="N282" s="16">
        <f t="shared" si="227"/>
        <v>0</v>
      </c>
      <c r="O282" s="16">
        <f t="shared" si="227"/>
        <v>0</v>
      </c>
      <c r="P282" s="16">
        <f t="shared" si="227"/>
        <v>0.48499999999999993</v>
      </c>
      <c r="Q282" s="16">
        <f t="shared" si="227"/>
        <v>0</v>
      </c>
      <c r="R282" s="16">
        <f t="shared" si="227"/>
        <v>0.54122000000000003</v>
      </c>
      <c r="S282" s="16">
        <v>1</v>
      </c>
      <c r="T282" s="16">
        <f t="shared" ref="T282:W282" si="228">SUM(T278:T281)</f>
        <v>0</v>
      </c>
      <c r="U282" s="16">
        <f t="shared" si="228"/>
        <v>0</v>
      </c>
      <c r="V282" s="16">
        <f t="shared" si="228"/>
        <v>0</v>
      </c>
      <c r="W282" s="16">
        <f t="shared" si="228"/>
        <v>0.53064700000000009</v>
      </c>
    </row>
    <row r="283" spans="1:23" hidden="1" outlineLevel="2">
      <c r="A283" s="2" t="s">
        <v>7</v>
      </c>
      <c r="B283" s="18">
        <v>0.1</v>
      </c>
      <c r="C283" s="12">
        <v>9.1199999999999996E-3</v>
      </c>
      <c r="D283" s="12">
        <f t="shared" ref="D283:E292" si="229">$B283*D264/$B264*D89/$B89</f>
        <v>1.01745E-2</v>
      </c>
      <c r="E283" s="12">
        <f t="shared" si="229"/>
        <v>1.0837500000000002E-2</v>
      </c>
      <c r="F283" s="30">
        <f>F264*F69/B69</f>
        <v>0.01</v>
      </c>
      <c r="G283" s="31">
        <f t="shared" ref="G283:G292" si="230">G264*G69/B69</f>
        <v>1.1339999999999999E-2</v>
      </c>
      <c r="H283" s="13"/>
      <c r="I283" s="13"/>
      <c r="J283" s="13"/>
      <c r="K283" s="13"/>
      <c r="L283" s="13"/>
      <c r="M283" s="13"/>
      <c r="N283" s="13"/>
      <c r="O283" s="12"/>
      <c r="P283" s="13">
        <v>0.01</v>
      </c>
      <c r="Q283" s="13"/>
      <c r="R283" s="12">
        <f t="shared" ref="R283" si="231">$B283*R264/$B264*R89/$B89</f>
        <v>8.0999999999999996E-3</v>
      </c>
      <c r="S283" s="13"/>
      <c r="T283" s="13"/>
      <c r="U283" s="13"/>
      <c r="V283" s="13"/>
      <c r="W283" s="15">
        <f t="shared" ref="W283:W292" si="232">AVERAGE(C283:V283)</f>
        <v>9.9388571428571434E-3</v>
      </c>
    </row>
    <row r="284" spans="1:23" hidden="1" outlineLevel="2">
      <c r="A284" s="2" t="s">
        <v>8</v>
      </c>
      <c r="B284" s="18">
        <v>0.04</v>
      </c>
      <c r="C284" s="12">
        <v>4.0000000000000001E-3</v>
      </c>
      <c r="D284" s="12">
        <f t="shared" si="229"/>
        <v>3.0000000000000005E-3</v>
      </c>
      <c r="E284" s="12">
        <f t="shared" si="229"/>
        <v>7.3967999999999976E-3</v>
      </c>
      <c r="F284" s="30">
        <f t="shared" ref="F284:F292" si="233">F265*F70/B70</f>
        <v>4.0000000000000001E-3</v>
      </c>
      <c r="G284" s="31">
        <f t="shared" si="230"/>
        <v>4.0000000000000001E-3</v>
      </c>
      <c r="H284" s="13"/>
      <c r="I284" s="13"/>
      <c r="J284" s="13"/>
      <c r="K284" s="13"/>
      <c r="L284" s="13"/>
      <c r="M284" s="13"/>
      <c r="N284" s="13"/>
      <c r="O284" s="12"/>
      <c r="P284" s="13">
        <v>4.0000000000000001E-3</v>
      </c>
      <c r="Q284" s="13"/>
      <c r="R284" s="12">
        <f t="shared" ref="R284" si="234">$B284*R265/$B265*R90/$B90</f>
        <v>9.1500000000000001E-3</v>
      </c>
      <c r="S284" s="13"/>
      <c r="T284" s="13"/>
      <c r="U284" s="13"/>
      <c r="V284" s="13"/>
      <c r="W284" s="15">
        <f t="shared" si="232"/>
        <v>5.0781142857142855E-3</v>
      </c>
    </row>
    <row r="285" spans="1:23" hidden="1" outlineLevel="2">
      <c r="A285" s="2" t="s">
        <v>9</v>
      </c>
      <c r="B285" s="18">
        <v>0.1</v>
      </c>
      <c r="C285" s="12">
        <v>0.01</v>
      </c>
      <c r="D285" s="12">
        <f t="shared" si="229"/>
        <v>9.5000000000000015E-3</v>
      </c>
      <c r="E285" s="12">
        <f t="shared" si="229"/>
        <v>7.6500000000000014E-3</v>
      </c>
      <c r="F285" s="30">
        <f t="shared" si="233"/>
        <v>0.01</v>
      </c>
      <c r="G285" s="31">
        <f t="shared" si="230"/>
        <v>7.4999999999999989E-3</v>
      </c>
      <c r="H285" s="13"/>
      <c r="I285" s="13"/>
      <c r="J285" s="13"/>
      <c r="K285" s="13"/>
      <c r="L285" s="13"/>
      <c r="M285" s="13"/>
      <c r="N285" s="13"/>
      <c r="O285" s="12"/>
      <c r="P285" s="13">
        <v>0.01</v>
      </c>
      <c r="Q285" s="13"/>
      <c r="R285" s="12">
        <f t="shared" ref="R285" si="235">$B285*R266/$B266*R91/$B91</f>
        <v>7.2750000000000011E-3</v>
      </c>
      <c r="S285" s="13"/>
      <c r="T285" s="13"/>
      <c r="U285" s="13"/>
      <c r="V285" s="13"/>
      <c r="W285" s="15">
        <f t="shared" si="232"/>
        <v>8.8464285714285728E-3</v>
      </c>
    </row>
    <row r="286" spans="1:23" hidden="1" outlineLevel="2">
      <c r="A286" s="2" t="s">
        <v>10</v>
      </c>
      <c r="B286" s="18">
        <v>0.24</v>
      </c>
      <c r="C286" s="12">
        <v>0.06</v>
      </c>
      <c r="D286" s="12">
        <f t="shared" si="229"/>
        <v>6.4799999999999996E-2</v>
      </c>
      <c r="E286" s="12">
        <f t="shared" si="229"/>
        <v>3.1744439999999999E-2</v>
      </c>
      <c r="F286" s="30">
        <f t="shared" si="233"/>
        <v>6.6000000000000003E-2</v>
      </c>
      <c r="G286" s="31">
        <f t="shared" si="230"/>
        <v>0.05</v>
      </c>
      <c r="H286" s="13"/>
      <c r="I286" s="13"/>
      <c r="J286" s="13"/>
      <c r="K286" s="13"/>
      <c r="L286" s="13"/>
      <c r="M286" s="13"/>
      <c r="N286" s="13"/>
      <c r="O286" s="12"/>
      <c r="P286" s="13">
        <v>2.4E-2</v>
      </c>
      <c r="Q286" s="13"/>
      <c r="R286" s="12">
        <f t="shared" ref="R286" si="236">$B286*R267/$B267*R92/$B92</f>
        <v>1.3980000000000001E-2</v>
      </c>
      <c r="S286" s="13"/>
      <c r="T286" s="13"/>
      <c r="U286" s="13"/>
      <c r="V286" s="13"/>
      <c r="W286" s="15">
        <f t="shared" si="232"/>
        <v>4.4360634285714289E-2</v>
      </c>
    </row>
    <row r="287" spans="1:23" hidden="1" outlineLevel="2">
      <c r="A287" s="2" t="s">
        <v>11</v>
      </c>
      <c r="B287" s="18">
        <v>0.1</v>
      </c>
      <c r="C287" s="12">
        <v>3.7499999999999999E-3</v>
      </c>
      <c r="D287" s="12">
        <f t="shared" si="229"/>
        <v>1.2000000000000002E-2</v>
      </c>
      <c r="E287" s="12">
        <f t="shared" si="229"/>
        <v>8.437500000000004E-3</v>
      </c>
      <c r="F287" s="30">
        <f t="shared" si="233"/>
        <v>7.4999999999999997E-3</v>
      </c>
      <c r="G287" s="31">
        <f t="shared" si="230"/>
        <v>3.7499999999999994E-3</v>
      </c>
      <c r="H287" s="13"/>
      <c r="I287" s="13"/>
      <c r="J287" s="13"/>
      <c r="K287" s="13"/>
      <c r="L287" s="13"/>
      <c r="M287" s="13"/>
      <c r="N287" s="13"/>
      <c r="O287" s="12"/>
      <c r="P287" s="13">
        <v>5.0000000000000001E-3</v>
      </c>
      <c r="Q287" s="13"/>
      <c r="R287" s="12">
        <f t="shared" ref="R287" si="237">$B287*R268/$B268*R93/$B93</f>
        <v>1.2416000000000003E-2</v>
      </c>
      <c r="S287" s="13"/>
      <c r="T287" s="13"/>
      <c r="U287" s="13"/>
      <c r="V287" s="13"/>
      <c r="W287" s="15">
        <f t="shared" si="232"/>
        <v>7.5505000000000008E-3</v>
      </c>
    </row>
    <row r="288" spans="1:23" hidden="1" outlineLevel="2">
      <c r="A288" s="2" t="s">
        <v>12</v>
      </c>
      <c r="B288" s="18">
        <v>0.14000000000000001</v>
      </c>
      <c r="C288" s="12">
        <v>1.0500000000000001E-2</v>
      </c>
      <c r="D288" s="12">
        <f t="shared" si="229"/>
        <v>1.3023359999999998E-2</v>
      </c>
      <c r="E288" s="12">
        <f t="shared" si="229"/>
        <v>1.0499999999999999E-2</v>
      </c>
      <c r="F288" s="30">
        <f t="shared" si="233"/>
        <v>7.000000000000001E-3</v>
      </c>
      <c r="G288" s="31">
        <f t="shared" si="230"/>
        <v>1.0500000000000001E-2</v>
      </c>
      <c r="H288" s="13"/>
      <c r="I288" s="13"/>
      <c r="J288" s="13"/>
      <c r="K288" s="13"/>
      <c r="L288" s="13"/>
      <c r="M288" s="13"/>
      <c r="N288" s="13"/>
      <c r="O288" s="12"/>
      <c r="P288" s="13">
        <v>1.0500000000000001E-2</v>
      </c>
      <c r="Q288" s="13"/>
      <c r="R288" s="12">
        <f t="shared" ref="R288" si="238">$B288*R269/$B269*R94/$B94</f>
        <v>2.7150000000000001E-2</v>
      </c>
      <c r="S288" s="13"/>
      <c r="T288" s="13"/>
      <c r="U288" s="13"/>
      <c r="V288" s="13"/>
      <c r="W288" s="15">
        <f t="shared" si="232"/>
        <v>1.273905142857143E-2</v>
      </c>
    </row>
    <row r="289" spans="1:23" hidden="1" outlineLevel="2">
      <c r="A289" s="2" t="s">
        <v>13</v>
      </c>
      <c r="B289" s="18">
        <v>0.05</v>
      </c>
      <c r="C289" s="12">
        <v>3.7500000000000006E-2</v>
      </c>
      <c r="D289" s="12">
        <f t="shared" si="229"/>
        <v>5.0000000000000017E-2</v>
      </c>
      <c r="E289" s="12">
        <f t="shared" si="229"/>
        <v>4.7500000000000014E-2</v>
      </c>
      <c r="F289" s="30">
        <f t="shared" si="233"/>
        <v>5.000000000000001E-2</v>
      </c>
      <c r="G289" s="31">
        <f t="shared" si="230"/>
        <v>2.6999999999999996E-2</v>
      </c>
      <c r="H289" s="13"/>
      <c r="I289" s="13"/>
      <c r="J289" s="13"/>
      <c r="K289" s="13"/>
      <c r="L289" s="13"/>
      <c r="M289" s="13"/>
      <c r="N289" s="13"/>
      <c r="O289" s="12"/>
      <c r="P289" s="13">
        <v>4.4999999999999998E-2</v>
      </c>
      <c r="Q289" s="13"/>
      <c r="R289" s="12">
        <f t="shared" ref="R289" si="239">$B289*R270/$B270*R95/$B95</f>
        <v>3.0000000000000009E-2</v>
      </c>
      <c r="S289" s="13"/>
      <c r="T289" s="13"/>
      <c r="U289" s="13"/>
      <c r="V289" s="13"/>
      <c r="W289" s="15">
        <f t="shared" si="232"/>
        <v>4.1000000000000016E-2</v>
      </c>
    </row>
    <row r="290" spans="1:23" hidden="1" outlineLevel="2">
      <c r="A290" s="2" t="s">
        <v>14</v>
      </c>
      <c r="B290" s="18">
        <v>0.09</v>
      </c>
      <c r="C290" s="12">
        <v>4.4999999999999998E-2</v>
      </c>
      <c r="D290" s="12">
        <f t="shared" si="229"/>
        <v>4.4999999999999998E-2</v>
      </c>
      <c r="E290" s="12">
        <f t="shared" si="229"/>
        <v>4.4999999999999998E-2</v>
      </c>
      <c r="F290" s="30">
        <f t="shared" si="233"/>
        <v>4.4999999999999998E-2</v>
      </c>
      <c r="G290" s="31">
        <f t="shared" si="230"/>
        <v>4.4999999999999998E-2</v>
      </c>
      <c r="H290" s="13"/>
      <c r="I290" s="13"/>
      <c r="J290" s="13"/>
      <c r="K290" s="13"/>
      <c r="L290" s="13"/>
      <c r="M290" s="13"/>
      <c r="N290" s="13"/>
      <c r="O290" s="12"/>
      <c r="P290" s="13">
        <v>4.4999999999999998E-2</v>
      </c>
      <c r="Q290" s="13"/>
      <c r="R290" s="12">
        <f t="shared" ref="R290" si="240">$B290*R271/$B271*R96/$B96</f>
        <v>4.4999999999999998E-2</v>
      </c>
      <c r="S290" s="13"/>
      <c r="T290" s="13"/>
      <c r="U290" s="13"/>
      <c r="V290" s="13"/>
      <c r="W290" s="15">
        <f t="shared" si="232"/>
        <v>4.4999999999999991E-2</v>
      </c>
    </row>
    <row r="291" spans="1:23" hidden="1" outlineLevel="2">
      <c r="A291" s="2" t="s">
        <v>15</v>
      </c>
      <c r="B291" s="18">
        <v>0.05</v>
      </c>
      <c r="C291" s="12">
        <v>1.3499999999999996E-2</v>
      </c>
      <c r="D291" s="12">
        <f t="shared" si="229"/>
        <v>2.0250000000000011E-2</v>
      </c>
      <c r="E291" s="12">
        <f t="shared" si="229"/>
        <v>1.7100000000000011E-2</v>
      </c>
      <c r="F291" s="30">
        <f t="shared" si="233"/>
        <v>3.6000000000000004E-2</v>
      </c>
      <c r="G291" s="31">
        <f t="shared" si="230"/>
        <v>1.7500000000000002E-2</v>
      </c>
      <c r="H291" s="13"/>
      <c r="I291" s="13"/>
      <c r="J291" s="13"/>
      <c r="K291" s="13"/>
      <c r="L291" s="13"/>
      <c r="M291" s="13"/>
      <c r="N291" s="13"/>
      <c r="O291" s="12"/>
      <c r="P291" s="13">
        <v>3.5000000000000003E-2</v>
      </c>
      <c r="Q291" s="13"/>
      <c r="R291" s="12">
        <f t="shared" ref="R291" si="241">$B291*R272/$B272*R97/$B97</f>
        <v>1.1200000000000005E-2</v>
      </c>
      <c r="S291" s="13"/>
      <c r="T291" s="13"/>
      <c r="U291" s="13"/>
      <c r="V291" s="13"/>
      <c r="W291" s="15">
        <f t="shared" si="232"/>
        <v>2.1507142857142864E-2</v>
      </c>
    </row>
    <row r="292" spans="1:23" hidden="1" outlineLevel="2">
      <c r="A292" s="2" t="s">
        <v>16</v>
      </c>
      <c r="B292" s="18">
        <v>0.09</v>
      </c>
      <c r="C292" s="12">
        <v>4.4999999999999998E-2</v>
      </c>
      <c r="D292" s="12">
        <f t="shared" si="229"/>
        <v>4.4999999999999998E-2</v>
      </c>
      <c r="E292" s="12">
        <f t="shared" si="229"/>
        <v>0</v>
      </c>
      <c r="F292" s="30">
        <f t="shared" si="233"/>
        <v>4.4999999999999998E-2</v>
      </c>
      <c r="G292" s="31">
        <f t="shared" si="230"/>
        <v>4.4999999999999998E-2</v>
      </c>
      <c r="H292" s="13"/>
      <c r="I292" s="13"/>
      <c r="J292" s="13"/>
      <c r="K292" s="13"/>
      <c r="L292" s="13"/>
      <c r="M292" s="13"/>
      <c r="N292" s="13"/>
      <c r="O292" s="12"/>
      <c r="P292" s="13">
        <v>4.4999999999999998E-2</v>
      </c>
      <c r="Q292" s="13"/>
      <c r="R292" s="12">
        <f t="shared" ref="R292" si="242">$B292*R273/$B273*R98/$B98</f>
        <v>4.0500000000000001E-2</v>
      </c>
      <c r="S292" s="13"/>
      <c r="T292" s="13"/>
      <c r="U292" s="13"/>
      <c r="V292" s="13"/>
      <c r="W292" s="15">
        <f t="shared" si="232"/>
        <v>3.7928571428571423E-2</v>
      </c>
    </row>
    <row r="293" spans="1:23" s="5" customFormat="1" outlineLevel="1" collapsed="1">
      <c r="A293" s="3" t="s">
        <v>17</v>
      </c>
      <c r="B293" s="16">
        <f>SUM(B283:B292)</f>
        <v>1</v>
      </c>
      <c r="C293" s="16">
        <f t="shared" ref="C293:R293" si="243">SUM(C283:C292)</f>
        <v>0.23836999999999997</v>
      </c>
      <c r="D293" s="16">
        <f t="shared" si="243"/>
        <v>0.27274786000000001</v>
      </c>
      <c r="E293" s="16">
        <f t="shared" si="243"/>
        <v>0.18616624000000001</v>
      </c>
      <c r="F293" s="34">
        <f t="shared" si="243"/>
        <v>0.28050000000000003</v>
      </c>
      <c r="G293" s="16">
        <f t="shared" si="243"/>
        <v>0.22159000000000001</v>
      </c>
      <c r="H293" s="16">
        <f t="shared" si="243"/>
        <v>0</v>
      </c>
      <c r="I293" s="16">
        <f t="shared" si="243"/>
        <v>0</v>
      </c>
      <c r="J293" s="16">
        <f t="shared" si="243"/>
        <v>0</v>
      </c>
      <c r="K293" s="16">
        <f t="shared" si="243"/>
        <v>0</v>
      </c>
      <c r="L293" s="16">
        <f t="shared" si="243"/>
        <v>0</v>
      </c>
      <c r="M293" s="16">
        <f t="shared" si="243"/>
        <v>0</v>
      </c>
      <c r="N293" s="16">
        <f t="shared" si="243"/>
        <v>0</v>
      </c>
      <c r="O293" s="16">
        <f t="shared" si="243"/>
        <v>0</v>
      </c>
      <c r="P293" s="16">
        <f t="shared" ref="P293" si="244">SUM(P283:P292)</f>
        <v>0.23349999999999999</v>
      </c>
      <c r="Q293" s="16">
        <f t="shared" si="243"/>
        <v>0</v>
      </c>
      <c r="R293" s="16">
        <f t="shared" si="243"/>
        <v>0.20477100000000004</v>
      </c>
      <c r="S293" s="16">
        <v>0.51173999999999997</v>
      </c>
      <c r="T293" s="16">
        <f t="shared" ref="T293:W293" si="245">SUM(T283:T292)</f>
        <v>0</v>
      </c>
      <c r="U293" s="16">
        <f t="shared" si="245"/>
        <v>0</v>
      </c>
      <c r="V293" s="16">
        <f t="shared" si="245"/>
        <v>0</v>
      </c>
      <c r="W293" s="16">
        <f t="shared" si="245"/>
        <v>0.2339493</v>
      </c>
    </row>
    <row r="294" spans="1:23">
      <c r="A294" s="3" t="s">
        <v>18</v>
      </c>
      <c r="B294" s="16">
        <f t="shared" ref="B294:R294" si="246">0.4*B282+0.6*B293</f>
        <v>1</v>
      </c>
      <c r="C294" s="16">
        <f t="shared" si="246"/>
        <v>0.38417200000000001</v>
      </c>
      <c r="D294" s="16">
        <f t="shared" si="246"/>
        <v>0.37164871600000005</v>
      </c>
      <c r="E294" s="16">
        <f t="shared" si="246"/>
        <v>0.34544834400000002</v>
      </c>
      <c r="F294" s="34">
        <f t="shared" si="246"/>
        <v>0.36750000000000005</v>
      </c>
      <c r="G294" s="16">
        <f t="shared" si="246"/>
        <v>0.326179</v>
      </c>
      <c r="H294" s="16">
        <f t="shared" si="246"/>
        <v>0</v>
      </c>
      <c r="I294" s="16">
        <f t="shared" si="246"/>
        <v>0</v>
      </c>
      <c r="J294" s="16">
        <f t="shared" si="246"/>
        <v>0</v>
      </c>
      <c r="K294" s="16">
        <f t="shared" si="246"/>
        <v>0</v>
      </c>
      <c r="L294" s="16">
        <f t="shared" si="246"/>
        <v>0</v>
      </c>
      <c r="M294" s="16">
        <f t="shared" si="246"/>
        <v>0</v>
      </c>
      <c r="N294" s="16">
        <f t="shared" si="246"/>
        <v>0</v>
      </c>
      <c r="O294" s="16">
        <f t="shared" si="246"/>
        <v>0</v>
      </c>
      <c r="P294" s="16">
        <f t="shared" si="246"/>
        <v>0.33409999999999995</v>
      </c>
      <c r="Q294" s="16">
        <f t="shared" si="246"/>
        <v>0</v>
      </c>
      <c r="R294" s="16">
        <f t="shared" si="246"/>
        <v>0.33935060000000006</v>
      </c>
      <c r="S294" s="16">
        <v>0.70704400000000001</v>
      </c>
      <c r="T294" s="16">
        <f t="shared" ref="T294:W294" si="247">0.4*T282+0.6*T293</f>
        <v>0</v>
      </c>
      <c r="U294" s="16">
        <f t="shared" si="247"/>
        <v>0</v>
      </c>
      <c r="V294" s="16">
        <f t="shared" si="247"/>
        <v>0</v>
      </c>
      <c r="W294" s="16">
        <f t="shared" si="247"/>
        <v>0.35262838000000007</v>
      </c>
    </row>
    <row r="295" spans="1:23">
      <c r="W295" s="17"/>
    </row>
    <row r="296" spans="1:23">
      <c r="A296" s="29" t="s">
        <v>82</v>
      </c>
      <c r="B296" s="7"/>
      <c r="C296" s="7"/>
      <c r="D296" s="7"/>
      <c r="E296" s="7"/>
      <c r="F296" s="33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</f>
        <v>0.25</v>
      </c>
      <c r="D297" s="12">
        <f>$B297*D4/$B4*D84/$B84</f>
        <v>0.25</v>
      </c>
      <c r="E297" s="12">
        <f>$B297*E4/$B4*E84/$B84</f>
        <v>0.25</v>
      </c>
      <c r="F297" s="31">
        <f>F4*F64/B64</f>
        <v>0.25</v>
      </c>
      <c r="G297" s="31">
        <f>G4*G64/B64</f>
        <v>0.2</v>
      </c>
      <c r="H297" s="12"/>
      <c r="I297" s="12"/>
      <c r="J297" s="12"/>
      <c r="K297" s="13"/>
      <c r="L297" s="12"/>
      <c r="M297" s="13"/>
      <c r="N297" s="13"/>
      <c r="O297" s="13"/>
      <c r="P297" s="13">
        <v>0.2</v>
      </c>
      <c r="Q297" s="13"/>
      <c r="R297" s="12">
        <f>$B297*R4/$B4*R84/$B84</f>
        <v>0.25</v>
      </c>
      <c r="S297" s="13"/>
      <c r="T297" s="13"/>
      <c r="U297" s="13"/>
      <c r="V297" s="13"/>
      <c r="W297" s="15">
        <f>AVERAGE(C297:V297)</f>
        <v>0.23571428571428571</v>
      </c>
    </row>
    <row r="298" spans="1:23" hidden="1" outlineLevel="2">
      <c r="A298" s="2" t="s">
        <v>3</v>
      </c>
      <c r="B298" s="18">
        <v>0.1</v>
      </c>
      <c r="C298" s="12">
        <f t="shared" ref="C298:C299" si="248">C5</f>
        <v>0.1</v>
      </c>
      <c r="D298" s="12">
        <f t="shared" ref="D298:E300" si="249">$B298*D5/$B5*D85/$B85</f>
        <v>0.10000000000000002</v>
      </c>
      <c r="E298" s="12">
        <f t="shared" si="249"/>
        <v>0.10000000000000002</v>
      </c>
      <c r="F298" s="31">
        <f t="shared" ref="F298:F311" si="250">F5*F65/B65</f>
        <v>0.10000000000000002</v>
      </c>
      <c r="G298" s="31">
        <f>G5*G65/B65</f>
        <v>0.10000000000000002</v>
      </c>
      <c r="H298" s="12"/>
      <c r="I298" s="12"/>
      <c r="J298" s="12"/>
      <c r="K298" s="13"/>
      <c r="L298" s="12"/>
      <c r="M298" s="13"/>
      <c r="N298" s="12"/>
      <c r="O298" s="13"/>
      <c r="P298" s="13">
        <v>0.1</v>
      </c>
      <c r="Q298" s="13"/>
      <c r="R298" s="12">
        <f t="shared" ref="R298" si="251">$B298*R5/$B5*R85/$B85</f>
        <v>0.10000000000000002</v>
      </c>
      <c r="S298" s="13"/>
      <c r="T298" s="13"/>
      <c r="U298" s="13"/>
      <c r="V298" s="13"/>
      <c r="W298" s="15">
        <f t="shared" ref="W298:W300" si="252">AVERAGE(C298:V298)</f>
        <v>0.1</v>
      </c>
    </row>
    <row r="299" spans="1:23" hidden="1" outlineLevel="2">
      <c r="A299" s="2" t="s">
        <v>4</v>
      </c>
      <c r="B299" s="18">
        <v>0.45</v>
      </c>
      <c r="C299" s="12">
        <f t="shared" si="248"/>
        <v>0.45</v>
      </c>
      <c r="D299" s="12">
        <f t="shared" si="249"/>
        <v>0.36000000000000004</v>
      </c>
      <c r="E299" s="12">
        <f t="shared" si="249"/>
        <v>0.43</v>
      </c>
      <c r="F299" s="31">
        <f t="shared" si="250"/>
        <v>0.36</v>
      </c>
      <c r="G299" s="31">
        <f>G6*G66/B66</f>
        <v>0.45</v>
      </c>
      <c r="H299" s="12"/>
      <c r="I299" s="12"/>
      <c r="J299" s="12"/>
      <c r="K299" s="13"/>
      <c r="L299" s="12"/>
      <c r="M299" s="13"/>
      <c r="N299" s="12"/>
      <c r="O299" s="13"/>
      <c r="P299" s="13">
        <v>0.45</v>
      </c>
      <c r="Q299" s="13"/>
      <c r="R299" s="12">
        <f t="shared" ref="R299" si="253">$B299*R6/$B6*R86/$B86</f>
        <v>0.40500000000000003</v>
      </c>
      <c r="S299" s="13"/>
      <c r="T299" s="13"/>
      <c r="U299" s="13"/>
      <c r="V299" s="13"/>
      <c r="W299" s="15">
        <f t="shared" si="252"/>
        <v>0.41500000000000004</v>
      </c>
    </row>
    <row r="300" spans="1:23" hidden="1" outlineLevel="2">
      <c r="A300" s="2" t="s">
        <v>5</v>
      </c>
      <c r="B300" s="18">
        <v>0.2</v>
      </c>
      <c r="C300" s="12">
        <v>0.05</v>
      </c>
      <c r="D300" s="12">
        <f t="shared" si="249"/>
        <v>0.04</v>
      </c>
      <c r="E300" s="12">
        <f t="shared" si="249"/>
        <v>0.04</v>
      </c>
      <c r="F300" s="31">
        <f t="shared" si="250"/>
        <v>5.000000000000001E-2</v>
      </c>
      <c r="G300" s="31">
        <f>G7*G67/B67</f>
        <v>3.9999999999999987E-2</v>
      </c>
      <c r="H300" s="12"/>
      <c r="I300" s="12"/>
      <c r="J300" s="12"/>
      <c r="K300" s="13"/>
      <c r="L300" s="12"/>
      <c r="M300" s="13"/>
      <c r="N300" s="12"/>
      <c r="O300" s="13"/>
      <c r="P300" s="13">
        <v>0.04</v>
      </c>
      <c r="Q300" s="13"/>
      <c r="R300" s="12">
        <f t="shared" ref="R300" si="254">$B300*R7/$B7*R87/$B87</f>
        <v>4.0000000000000008E-2</v>
      </c>
      <c r="S300" s="13"/>
      <c r="T300" s="13"/>
      <c r="U300" s="13"/>
      <c r="V300" s="13"/>
      <c r="W300" s="15">
        <f t="shared" si="252"/>
        <v>4.2857142857142864E-2</v>
      </c>
    </row>
    <row r="301" spans="1:23" s="5" customFormat="1" outlineLevel="1" collapsed="1">
      <c r="A301" s="3" t="s">
        <v>6</v>
      </c>
      <c r="B301" s="16">
        <f>SUM(B297:B300)</f>
        <v>1</v>
      </c>
      <c r="C301" s="16">
        <f t="shared" ref="C301:R301" si="255">SUM(C297:C300)</f>
        <v>0.85000000000000009</v>
      </c>
      <c r="D301" s="16">
        <f t="shared" si="255"/>
        <v>0.75000000000000011</v>
      </c>
      <c r="E301" s="16">
        <f t="shared" si="255"/>
        <v>0.82000000000000006</v>
      </c>
      <c r="F301" s="16">
        <f t="shared" si="255"/>
        <v>0.76</v>
      </c>
      <c r="G301" s="16">
        <f t="shared" si="255"/>
        <v>0.79</v>
      </c>
      <c r="H301" s="16">
        <f t="shared" si="255"/>
        <v>0</v>
      </c>
      <c r="I301" s="16">
        <f t="shared" si="255"/>
        <v>0</v>
      </c>
      <c r="J301" s="16">
        <f t="shared" si="255"/>
        <v>0</v>
      </c>
      <c r="K301" s="16">
        <f t="shared" si="255"/>
        <v>0</v>
      </c>
      <c r="L301" s="16">
        <f t="shared" si="255"/>
        <v>0</v>
      </c>
      <c r="M301" s="16">
        <f t="shared" si="255"/>
        <v>0</v>
      </c>
      <c r="N301" s="16">
        <f t="shared" si="255"/>
        <v>0</v>
      </c>
      <c r="O301" s="16">
        <f t="shared" si="255"/>
        <v>0</v>
      </c>
      <c r="P301" s="16">
        <f t="shared" si="255"/>
        <v>0.79</v>
      </c>
      <c r="Q301" s="16">
        <f t="shared" si="255"/>
        <v>0</v>
      </c>
      <c r="R301" s="16">
        <f t="shared" si="255"/>
        <v>0.79500000000000015</v>
      </c>
      <c r="S301" s="16">
        <v>1</v>
      </c>
      <c r="T301" s="16">
        <f t="shared" ref="T301:W301" si="256">SUM(T297:T300)</f>
        <v>0</v>
      </c>
      <c r="U301" s="16">
        <f t="shared" si="256"/>
        <v>0</v>
      </c>
      <c r="V301" s="16">
        <f t="shared" si="256"/>
        <v>0</v>
      </c>
      <c r="W301" s="16">
        <f t="shared" si="256"/>
        <v>0.79357142857142859</v>
      </c>
    </row>
    <row r="302" spans="1:23" hidden="1" outlineLevel="2">
      <c r="A302" s="2" t="s">
        <v>7</v>
      </c>
      <c r="B302" s="18">
        <v>0.1</v>
      </c>
      <c r="C302" s="12">
        <f>C9</f>
        <v>0.02</v>
      </c>
      <c r="D302" s="12">
        <f t="shared" ref="D302:E311" si="257">$B302*D9/$B9*D89/$B89</f>
        <v>1.8999999999999996E-2</v>
      </c>
      <c r="E302" s="12">
        <f t="shared" si="257"/>
        <v>2.5000000000000005E-2</v>
      </c>
      <c r="F302" s="31">
        <f t="shared" si="250"/>
        <v>0.02</v>
      </c>
      <c r="G302" s="31">
        <f t="shared" ref="G302:G311" si="258">G9*G69/B69</f>
        <v>0.02</v>
      </c>
      <c r="H302" s="13"/>
      <c r="I302" s="13"/>
      <c r="J302" s="13"/>
      <c r="K302" s="13"/>
      <c r="L302" s="13"/>
      <c r="M302" s="13"/>
      <c r="N302" s="13"/>
      <c r="O302" s="12"/>
      <c r="P302" s="13">
        <v>0.02</v>
      </c>
      <c r="Q302" s="13"/>
      <c r="R302" s="12">
        <f t="shared" ref="R302" si="259">$B302*R9/$B9*R89/$B89</f>
        <v>0.02</v>
      </c>
      <c r="S302" s="13"/>
      <c r="T302" s="13"/>
      <c r="U302" s="13"/>
      <c r="V302" s="13"/>
      <c r="W302" s="15">
        <f t="shared" ref="W302:W311" si="260">AVERAGE(C302:V302)</f>
        <v>2.0571428571428574E-2</v>
      </c>
    </row>
    <row r="303" spans="1:23" hidden="1" outlineLevel="2">
      <c r="A303" s="2" t="s">
        <v>8</v>
      </c>
      <c r="B303" s="18">
        <v>0.04</v>
      </c>
      <c r="C303" s="12">
        <f t="shared" ref="C303:C311" si="261">C10</f>
        <v>8.0000000000000002E-3</v>
      </c>
      <c r="D303" s="12">
        <f t="shared" si="257"/>
        <v>6.000000000000001E-3</v>
      </c>
      <c r="E303" s="12">
        <f t="shared" si="257"/>
        <v>1.1039999999999999E-2</v>
      </c>
      <c r="F303" s="31">
        <f t="shared" si="250"/>
        <v>8.0000000000000002E-3</v>
      </c>
      <c r="G303" s="31">
        <f t="shared" si="258"/>
        <v>8.0000000000000002E-3</v>
      </c>
      <c r="H303" s="13"/>
      <c r="I303" s="13"/>
      <c r="J303" s="13"/>
      <c r="K303" s="13"/>
      <c r="L303" s="13"/>
      <c r="M303" s="13"/>
      <c r="N303" s="13"/>
      <c r="O303" s="12"/>
      <c r="P303" s="13">
        <v>8.9999999999999993E-3</v>
      </c>
      <c r="Q303" s="13"/>
      <c r="R303" s="12">
        <f t="shared" ref="R303" si="262">$B303*R10/$B10*R90/$B90</f>
        <v>1.83E-2</v>
      </c>
      <c r="S303" s="13"/>
      <c r="T303" s="13"/>
      <c r="U303" s="13"/>
      <c r="V303" s="13"/>
      <c r="W303" s="15">
        <f t="shared" si="260"/>
        <v>9.7628571428571426E-3</v>
      </c>
    </row>
    <row r="304" spans="1:23" hidden="1" outlineLevel="2">
      <c r="A304" s="2" t="s">
        <v>9</v>
      </c>
      <c r="B304" s="18">
        <v>0.1</v>
      </c>
      <c r="C304" s="12">
        <f t="shared" si="261"/>
        <v>0.02</v>
      </c>
      <c r="D304" s="12">
        <f t="shared" si="257"/>
        <v>1.8999999999999996E-2</v>
      </c>
      <c r="E304" s="12">
        <f t="shared" si="257"/>
        <v>1.7999999999999995E-2</v>
      </c>
      <c r="F304" s="31">
        <f t="shared" si="250"/>
        <v>0.02</v>
      </c>
      <c r="G304" s="31">
        <f t="shared" si="258"/>
        <v>0.02</v>
      </c>
      <c r="H304" s="13"/>
      <c r="I304" s="13"/>
      <c r="J304" s="13"/>
      <c r="K304" s="13"/>
      <c r="L304" s="13"/>
      <c r="M304" s="13"/>
      <c r="N304" s="13"/>
      <c r="O304" s="12"/>
      <c r="P304" s="13">
        <v>0.02</v>
      </c>
      <c r="Q304" s="13"/>
      <c r="R304" s="12">
        <f t="shared" ref="R304" si="263">$B304*R11/$B11*R91/$B91</f>
        <v>1.9400000000000001E-2</v>
      </c>
      <c r="S304" s="13"/>
      <c r="T304" s="13"/>
      <c r="U304" s="13"/>
      <c r="V304" s="13"/>
      <c r="W304" s="15">
        <f t="shared" si="260"/>
        <v>1.9485714285714283E-2</v>
      </c>
    </row>
    <row r="305" spans="1:23" hidden="1" outlineLevel="2">
      <c r="A305" s="2" t="s">
        <v>10</v>
      </c>
      <c r="B305" s="18">
        <v>0.24</v>
      </c>
      <c r="C305" s="12">
        <f t="shared" si="261"/>
        <v>0.12</v>
      </c>
      <c r="D305" s="12">
        <f t="shared" si="257"/>
        <v>0.14399999999999999</v>
      </c>
      <c r="E305" s="12">
        <f t="shared" si="257"/>
        <v>6.7200000000000024E-2</v>
      </c>
      <c r="F305" s="31">
        <f t="shared" si="250"/>
        <v>0.14399999999999999</v>
      </c>
      <c r="G305" s="31">
        <f t="shared" si="258"/>
        <v>4.8000000000000001E-2</v>
      </c>
      <c r="H305" s="13"/>
      <c r="I305" s="13"/>
      <c r="J305" s="13"/>
      <c r="K305" s="13"/>
      <c r="L305" s="13"/>
      <c r="M305" s="13"/>
      <c r="N305" s="13"/>
      <c r="O305" s="12"/>
      <c r="P305" s="13">
        <v>4.8000000000000001E-2</v>
      </c>
      <c r="Q305" s="13"/>
      <c r="R305" s="12">
        <f t="shared" ref="R305" si="264">$B305*R12/$B12*R92/$B92</f>
        <v>4.6600000000000003E-2</v>
      </c>
      <c r="S305" s="13"/>
      <c r="T305" s="13"/>
      <c r="U305" s="13"/>
      <c r="V305" s="13"/>
      <c r="W305" s="15">
        <f t="shared" si="260"/>
        <v>8.8257142857142881E-2</v>
      </c>
    </row>
    <row r="306" spans="1:23" hidden="1" outlineLevel="2">
      <c r="A306" s="2" t="s">
        <v>11</v>
      </c>
      <c r="B306" s="18">
        <v>0.1</v>
      </c>
      <c r="C306" s="12">
        <f t="shared" si="261"/>
        <v>0.02</v>
      </c>
      <c r="D306" s="12">
        <f t="shared" si="257"/>
        <v>0.06</v>
      </c>
      <c r="E306" s="12">
        <f t="shared" si="257"/>
        <v>2.5000000000000005E-2</v>
      </c>
      <c r="F306" s="31">
        <f t="shared" si="250"/>
        <v>0.06</v>
      </c>
      <c r="G306" s="31">
        <f t="shared" si="258"/>
        <v>0.02</v>
      </c>
      <c r="H306" s="13"/>
      <c r="I306" s="13"/>
      <c r="J306" s="13"/>
      <c r="K306" s="13"/>
      <c r="L306" s="13"/>
      <c r="M306" s="13"/>
      <c r="N306" s="13"/>
      <c r="O306" s="12"/>
      <c r="P306" s="13">
        <v>0.02</v>
      </c>
      <c r="Q306" s="13"/>
      <c r="R306" s="12">
        <f t="shared" ref="R306" si="265">$B306*R13/$B13*R93/$B93</f>
        <v>3.8800000000000001E-2</v>
      </c>
      <c r="S306" s="13"/>
      <c r="T306" s="13"/>
      <c r="U306" s="13"/>
      <c r="V306" s="13"/>
      <c r="W306" s="15">
        <f t="shared" si="260"/>
        <v>3.4828571428571424E-2</v>
      </c>
    </row>
    <row r="307" spans="1:23" hidden="1" outlineLevel="2">
      <c r="A307" s="2" t="s">
        <v>12</v>
      </c>
      <c r="B307" s="18">
        <v>0.14000000000000001</v>
      </c>
      <c r="C307" s="12">
        <f t="shared" si="261"/>
        <v>2.8000000000000001E-2</v>
      </c>
      <c r="D307" s="12">
        <f t="shared" si="257"/>
        <v>2.6599999999999995E-2</v>
      </c>
      <c r="E307" s="12">
        <f t="shared" si="257"/>
        <v>2.7999999999999997E-2</v>
      </c>
      <c r="F307" s="31">
        <f t="shared" si="250"/>
        <v>2.8000000000000004E-2</v>
      </c>
      <c r="G307" s="31">
        <f t="shared" si="258"/>
        <v>2.8000000000000004E-2</v>
      </c>
      <c r="H307" s="13"/>
      <c r="I307" s="13"/>
      <c r="J307" s="13"/>
      <c r="K307" s="13"/>
      <c r="L307" s="13"/>
      <c r="M307" s="13"/>
      <c r="N307" s="13"/>
      <c r="O307" s="12"/>
      <c r="P307" s="13">
        <v>2.8000000000000001E-2</v>
      </c>
      <c r="Q307" s="13"/>
      <c r="R307" s="12">
        <f t="shared" ref="R307" si="266">$B307*R14/$B14*R94/$B94</f>
        <v>5.4300000000000001E-2</v>
      </c>
      <c r="S307" s="13"/>
      <c r="T307" s="13"/>
      <c r="U307" s="13"/>
      <c r="V307" s="13"/>
      <c r="W307" s="15">
        <f t="shared" si="260"/>
        <v>3.1557142857142853E-2</v>
      </c>
    </row>
    <row r="308" spans="1:23" hidden="1" outlineLevel="2">
      <c r="A308" s="2" t="s">
        <v>13</v>
      </c>
      <c r="B308" s="18">
        <v>0.05</v>
      </c>
      <c r="C308" s="12">
        <f t="shared" si="261"/>
        <v>0.05</v>
      </c>
      <c r="D308" s="12">
        <f t="shared" si="257"/>
        <v>5.000000000000001E-2</v>
      </c>
      <c r="E308" s="12">
        <f t="shared" si="257"/>
        <v>5.000000000000001E-2</v>
      </c>
      <c r="F308" s="31">
        <f t="shared" si="250"/>
        <v>5.000000000000001E-2</v>
      </c>
      <c r="G308" s="31">
        <f t="shared" si="258"/>
        <v>0.03</v>
      </c>
      <c r="H308" s="13"/>
      <c r="I308" s="13"/>
      <c r="J308" s="13"/>
      <c r="K308" s="13"/>
      <c r="L308" s="13"/>
      <c r="M308" s="13"/>
      <c r="N308" s="13"/>
      <c r="O308" s="12"/>
      <c r="P308" s="13">
        <v>0.05</v>
      </c>
      <c r="Q308" s="13"/>
      <c r="R308" s="12">
        <f t="shared" ref="R308" si="267">$B308*R15/$B15*R95/$B95</f>
        <v>5.000000000000001E-2</v>
      </c>
      <c r="S308" s="13"/>
      <c r="T308" s="13"/>
      <c r="U308" s="13"/>
      <c r="V308" s="13"/>
      <c r="W308" s="15">
        <f t="shared" si="260"/>
        <v>4.7142857142857146E-2</v>
      </c>
    </row>
    <row r="309" spans="1:23" hidden="1" outlineLevel="2">
      <c r="A309" s="2" t="s">
        <v>14</v>
      </c>
      <c r="B309" s="18">
        <v>0.09</v>
      </c>
      <c r="C309" s="12">
        <f t="shared" si="261"/>
        <v>0.09</v>
      </c>
      <c r="D309" s="12">
        <f t="shared" si="257"/>
        <v>0.09</v>
      </c>
      <c r="E309" s="12">
        <f t="shared" si="257"/>
        <v>0.09</v>
      </c>
      <c r="F309" s="31">
        <f t="shared" si="250"/>
        <v>0.09</v>
      </c>
      <c r="G309" s="31">
        <f t="shared" si="258"/>
        <v>0.09</v>
      </c>
      <c r="H309" s="13"/>
      <c r="I309" s="13"/>
      <c r="J309" s="13"/>
      <c r="K309" s="13"/>
      <c r="L309" s="13"/>
      <c r="M309" s="13"/>
      <c r="N309" s="13"/>
      <c r="O309" s="12"/>
      <c r="P309" s="13">
        <v>0.09</v>
      </c>
      <c r="Q309" s="13"/>
      <c r="R309" s="12">
        <f t="shared" ref="R309" si="268">$B309*R16/$B16*R96/$B96</f>
        <v>0.09</v>
      </c>
      <c r="S309" s="13"/>
      <c r="T309" s="13"/>
      <c r="U309" s="13"/>
      <c r="V309" s="13"/>
      <c r="W309" s="15">
        <f t="shared" si="260"/>
        <v>8.9999999999999983E-2</v>
      </c>
    </row>
    <row r="310" spans="1:23" hidden="1" outlineLevel="2">
      <c r="A310" s="2" t="s">
        <v>15</v>
      </c>
      <c r="B310" s="18">
        <v>0.05</v>
      </c>
      <c r="C310" s="12">
        <f t="shared" si="261"/>
        <v>0.02</v>
      </c>
      <c r="D310" s="12">
        <f t="shared" si="257"/>
        <v>0.03</v>
      </c>
      <c r="E310" s="12">
        <f t="shared" si="257"/>
        <v>2.0000000000000004E-2</v>
      </c>
      <c r="F310" s="31">
        <f t="shared" si="250"/>
        <v>5.000000000000001E-2</v>
      </c>
      <c r="G310" s="31">
        <f t="shared" si="258"/>
        <v>5.000000000000001E-2</v>
      </c>
      <c r="H310" s="13"/>
      <c r="I310" s="13"/>
      <c r="J310" s="13"/>
      <c r="K310" s="13"/>
      <c r="L310" s="13"/>
      <c r="M310" s="13"/>
      <c r="N310" s="13"/>
      <c r="O310" s="12"/>
      <c r="P310" s="13">
        <v>0.02</v>
      </c>
      <c r="Q310" s="13"/>
      <c r="R310" s="12">
        <f t="shared" ref="R310" si="269">$B310*R17/$B17*R97/$B97</f>
        <v>0.02</v>
      </c>
      <c r="S310" s="13"/>
      <c r="T310" s="13"/>
      <c r="U310" s="13"/>
      <c r="V310" s="13"/>
      <c r="W310" s="15">
        <f t="shared" si="260"/>
        <v>3.0000000000000002E-2</v>
      </c>
    </row>
    <row r="311" spans="1:23" hidden="1" outlineLevel="2">
      <c r="A311" s="2" t="s">
        <v>16</v>
      </c>
      <c r="B311" s="18">
        <v>0.09</v>
      </c>
      <c r="C311" s="12">
        <f t="shared" si="261"/>
        <v>0.09</v>
      </c>
      <c r="D311" s="12">
        <f t="shared" si="257"/>
        <v>0.09</v>
      </c>
      <c r="E311" s="12">
        <f t="shared" si="257"/>
        <v>0.09</v>
      </c>
      <c r="F311" s="31">
        <f t="shared" si="250"/>
        <v>0.09</v>
      </c>
      <c r="G311" s="31">
        <f t="shared" si="258"/>
        <v>0.09</v>
      </c>
      <c r="H311" s="13"/>
      <c r="I311" s="13"/>
      <c r="J311" s="13"/>
      <c r="K311" s="13"/>
      <c r="L311" s="13"/>
      <c r="M311" s="13"/>
      <c r="N311" s="13"/>
      <c r="O311" s="12"/>
      <c r="P311" s="13">
        <v>0.09</v>
      </c>
      <c r="Q311" s="13"/>
      <c r="R311" s="12">
        <f t="shared" ref="R311" si="270">$B311*R18/$B18*R98/$B98</f>
        <v>0.09</v>
      </c>
      <c r="S311" s="13"/>
      <c r="T311" s="13"/>
      <c r="U311" s="13"/>
      <c r="V311" s="13"/>
      <c r="W311" s="15">
        <f t="shared" si="260"/>
        <v>8.9999999999999983E-2</v>
      </c>
    </row>
    <row r="312" spans="1:23" s="5" customFormat="1" outlineLevel="1" collapsed="1">
      <c r="A312" s="3" t="s">
        <v>17</v>
      </c>
      <c r="B312" s="16">
        <f>SUM(B302:B311)</f>
        <v>1</v>
      </c>
      <c r="C312" s="16">
        <f t="shared" ref="C312:R312" si="271">SUM(C302:C311)</f>
        <v>0.46599999999999997</v>
      </c>
      <c r="D312" s="16">
        <f t="shared" si="271"/>
        <v>0.53459999999999996</v>
      </c>
      <c r="E312" s="16">
        <f t="shared" si="271"/>
        <v>0.42424000000000006</v>
      </c>
      <c r="F312" s="34">
        <f t="shared" si="271"/>
        <v>0.56000000000000005</v>
      </c>
      <c r="G312" s="16">
        <f t="shared" si="271"/>
        <v>0.40400000000000003</v>
      </c>
      <c r="H312" s="16">
        <f t="shared" si="271"/>
        <v>0</v>
      </c>
      <c r="I312" s="16">
        <f t="shared" si="271"/>
        <v>0</v>
      </c>
      <c r="J312" s="16">
        <f t="shared" si="271"/>
        <v>0</v>
      </c>
      <c r="K312" s="16">
        <f t="shared" si="271"/>
        <v>0</v>
      </c>
      <c r="L312" s="16">
        <f t="shared" si="271"/>
        <v>0</v>
      </c>
      <c r="M312" s="16">
        <f t="shared" si="271"/>
        <v>0</v>
      </c>
      <c r="N312" s="16">
        <f t="shared" si="271"/>
        <v>0</v>
      </c>
      <c r="O312" s="16">
        <f t="shared" si="271"/>
        <v>0</v>
      </c>
      <c r="P312" s="16">
        <f t="shared" si="271"/>
        <v>0.39500000000000002</v>
      </c>
      <c r="Q312" s="16">
        <f t="shared" si="271"/>
        <v>0</v>
      </c>
      <c r="R312" s="16">
        <f t="shared" si="271"/>
        <v>0.44740000000000002</v>
      </c>
      <c r="S312" s="16">
        <v>0.51173999999999997</v>
      </c>
      <c r="T312" s="16">
        <f t="shared" ref="T312:W312" si="272">SUM(T302:T311)</f>
        <v>0</v>
      </c>
      <c r="U312" s="16">
        <f t="shared" si="272"/>
        <v>0</v>
      </c>
      <c r="V312" s="16">
        <f t="shared" si="272"/>
        <v>0</v>
      </c>
      <c r="W312" s="16">
        <f t="shared" si="272"/>
        <v>0.46160571428571429</v>
      </c>
    </row>
    <row r="313" spans="1:23">
      <c r="A313" s="3" t="s">
        <v>18</v>
      </c>
      <c r="B313" s="16">
        <f t="shared" ref="B313:R313" si="273">0.4*B301+0.6*B312</f>
        <v>1</v>
      </c>
      <c r="C313" s="16">
        <f t="shared" si="273"/>
        <v>0.61960000000000004</v>
      </c>
      <c r="D313" s="16">
        <f t="shared" si="273"/>
        <v>0.62075999999999998</v>
      </c>
      <c r="E313" s="16">
        <f t="shared" si="273"/>
        <v>0.58254400000000017</v>
      </c>
      <c r="F313" s="34">
        <f t="shared" si="273"/>
        <v>0.64000000000000012</v>
      </c>
      <c r="G313" s="16">
        <f t="shared" si="273"/>
        <v>0.55840000000000001</v>
      </c>
      <c r="H313" s="16">
        <f t="shared" si="273"/>
        <v>0</v>
      </c>
      <c r="I313" s="16">
        <f t="shared" si="273"/>
        <v>0</v>
      </c>
      <c r="J313" s="16">
        <f t="shared" si="273"/>
        <v>0</v>
      </c>
      <c r="K313" s="16">
        <f t="shared" si="273"/>
        <v>0</v>
      </c>
      <c r="L313" s="16">
        <f t="shared" si="273"/>
        <v>0</v>
      </c>
      <c r="M313" s="16">
        <f t="shared" si="273"/>
        <v>0</v>
      </c>
      <c r="N313" s="16">
        <f t="shared" si="273"/>
        <v>0</v>
      </c>
      <c r="O313" s="16">
        <f t="shared" si="273"/>
        <v>0</v>
      </c>
      <c r="P313" s="16">
        <f t="shared" si="273"/>
        <v>0.55300000000000005</v>
      </c>
      <c r="Q313" s="16">
        <f t="shared" si="273"/>
        <v>0</v>
      </c>
      <c r="R313" s="16">
        <f t="shared" si="273"/>
        <v>0.58644000000000007</v>
      </c>
      <c r="S313" s="16">
        <v>0.70704400000000001</v>
      </c>
      <c r="T313" s="16">
        <f t="shared" ref="T313:W313" si="274">0.4*T301+0.6*T312</f>
        <v>0</v>
      </c>
      <c r="U313" s="16">
        <f t="shared" si="274"/>
        <v>0</v>
      </c>
      <c r="V313" s="16">
        <f t="shared" si="274"/>
        <v>0</v>
      </c>
      <c r="W313" s="16">
        <f t="shared" si="274"/>
        <v>0.59439200000000003</v>
      </c>
    </row>
    <row r="314" spans="1:23">
      <c r="W314" s="17"/>
    </row>
    <row r="315" spans="1:23">
      <c r="A315" s="29" t="s">
        <v>77</v>
      </c>
      <c r="B315" s="7"/>
      <c r="C315" s="7"/>
      <c r="D315" s="7"/>
      <c r="E315" s="7"/>
      <c r="F315" s="33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C4*C104/B316</f>
        <v>0.25</v>
      </c>
      <c r="D316" s="12">
        <f>$B316*D4/$B4*D104/$B104</f>
        <v>0.25</v>
      </c>
      <c r="E316" s="12">
        <f>$B316*E4/$B4*E104/$B104</f>
        <v>0.25</v>
      </c>
      <c r="F316" s="31">
        <f>F4*F104/B104</f>
        <v>0.25</v>
      </c>
      <c r="G316" s="31">
        <f>G4*G104/B104</f>
        <v>0.2</v>
      </c>
      <c r="H316" s="12"/>
      <c r="I316" s="12"/>
      <c r="J316" s="12"/>
      <c r="K316" s="13"/>
      <c r="L316" s="12"/>
      <c r="M316" s="13"/>
      <c r="N316" s="13"/>
      <c r="O316" s="13"/>
      <c r="P316" s="13">
        <v>0.25</v>
      </c>
      <c r="Q316" s="13"/>
      <c r="R316" s="12">
        <f>$B316*R4/$B4*R104/$B104</f>
        <v>0.25</v>
      </c>
      <c r="S316" s="13"/>
      <c r="T316" s="13"/>
      <c r="U316" s="13"/>
      <c r="V316" s="13"/>
      <c r="W316" s="15">
        <f>AVERAGE(C316:V316)</f>
        <v>0.24285714285714285</v>
      </c>
    </row>
    <row r="317" spans="1:23" hidden="1" outlineLevel="2">
      <c r="A317" s="2" t="s">
        <v>3</v>
      </c>
      <c r="B317" s="18">
        <v>0.1</v>
      </c>
      <c r="C317" s="12">
        <f t="shared" ref="C317:C319" si="275">C5*C105/B317</f>
        <v>0.10000000000000002</v>
      </c>
      <c r="D317" s="12">
        <f t="shared" ref="D317:E319" si="276">$B317*D5/$B5*D105/$B105</f>
        <v>0.10000000000000002</v>
      </c>
      <c r="E317" s="12">
        <f t="shared" si="276"/>
        <v>0.10000000000000002</v>
      </c>
      <c r="F317" s="31">
        <f t="shared" ref="F317:F330" si="277">F5*F105/B105</f>
        <v>0.10000000000000002</v>
      </c>
      <c r="G317" s="31">
        <f>G5*G105/B105</f>
        <v>0.10000000000000002</v>
      </c>
      <c r="H317" s="12"/>
      <c r="I317" s="12"/>
      <c r="J317" s="12"/>
      <c r="K317" s="13"/>
      <c r="L317" s="12"/>
      <c r="M317" s="13"/>
      <c r="N317" s="12"/>
      <c r="O317" s="13"/>
      <c r="P317" s="13">
        <v>0.1</v>
      </c>
      <c r="Q317" s="13"/>
      <c r="R317" s="12">
        <f t="shared" ref="R317" si="278">$B317*R5/$B5*R105/$B105</f>
        <v>0.10000000000000002</v>
      </c>
      <c r="S317" s="13"/>
      <c r="T317" s="13"/>
      <c r="U317" s="13"/>
      <c r="V317" s="13"/>
      <c r="W317" s="15">
        <f t="shared" ref="W317:W319" si="279">AVERAGE(C317:V317)</f>
        <v>0.1</v>
      </c>
    </row>
    <row r="318" spans="1:23" hidden="1" outlineLevel="2">
      <c r="A318" s="2" t="s">
        <v>4</v>
      </c>
      <c r="B318" s="18">
        <v>0.45</v>
      </c>
      <c r="C318" s="12">
        <f t="shared" si="275"/>
        <v>0.45</v>
      </c>
      <c r="D318" s="12">
        <f t="shared" si="276"/>
        <v>0.45</v>
      </c>
      <c r="E318" s="12">
        <f t="shared" si="276"/>
        <v>0.45</v>
      </c>
      <c r="F318" s="31">
        <f t="shared" si="277"/>
        <v>0.36</v>
      </c>
      <c r="G318" s="31">
        <f>G6*G106/B106</f>
        <v>0.45</v>
      </c>
      <c r="H318" s="12"/>
      <c r="I318" s="12"/>
      <c r="J318" s="12"/>
      <c r="K318" s="13"/>
      <c r="L318" s="12"/>
      <c r="M318" s="13"/>
      <c r="N318" s="12"/>
      <c r="O318" s="13"/>
      <c r="P318" s="13">
        <v>0.45</v>
      </c>
      <c r="Q318" s="13"/>
      <c r="R318" s="12">
        <f t="shared" ref="R318" si="280">$B318*R6/$B6*R106/$B106</f>
        <v>0.45</v>
      </c>
      <c r="S318" s="13"/>
      <c r="T318" s="13"/>
      <c r="U318" s="13"/>
      <c r="V318" s="13"/>
      <c r="W318" s="15">
        <f t="shared" si="279"/>
        <v>0.43714285714285722</v>
      </c>
    </row>
    <row r="319" spans="1:23" hidden="1" outlineLevel="2">
      <c r="A319" s="2" t="s">
        <v>5</v>
      </c>
      <c r="B319" s="18">
        <v>0.2</v>
      </c>
      <c r="C319" s="12">
        <f t="shared" si="275"/>
        <v>0.20000000000000004</v>
      </c>
      <c r="D319" s="12">
        <f t="shared" si="276"/>
        <v>0.20000000000000004</v>
      </c>
      <c r="E319" s="12">
        <f t="shared" si="276"/>
        <v>0.20000000000000004</v>
      </c>
      <c r="F319" s="31">
        <f t="shared" si="277"/>
        <v>0.20000000000000004</v>
      </c>
      <c r="G319" s="31">
        <f>G7*G107/B107</f>
        <v>0.20000000000000004</v>
      </c>
      <c r="H319" s="12"/>
      <c r="I319" s="12"/>
      <c r="J319" s="12"/>
      <c r="K319" s="13"/>
      <c r="L319" s="12"/>
      <c r="M319" s="13"/>
      <c r="N319" s="12"/>
      <c r="O319" s="13"/>
      <c r="P319" s="13">
        <v>0.2</v>
      </c>
      <c r="Q319" s="13"/>
      <c r="R319" s="12">
        <f t="shared" ref="R319" si="281">$B319*R7/$B7*R107/$B107</f>
        <v>0.20000000000000004</v>
      </c>
      <c r="S319" s="13"/>
      <c r="T319" s="13"/>
      <c r="U319" s="13"/>
      <c r="V319" s="13"/>
      <c r="W319" s="15">
        <f t="shared" si="279"/>
        <v>0.2</v>
      </c>
    </row>
    <row r="320" spans="1:23" s="5" customFormat="1" outlineLevel="1" collapsed="1">
      <c r="A320" s="3" t="s">
        <v>6</v>
      </c>
      <c r="B320" s="16">
        <f>SUM(B316:B319)</f>
        <v>1</v>
      </c>
      <c r="C320" s="16">
        <f t="shared" ref="C320:R320" si="282">SUM(C316:C319)</f>
        <v>1</v>
      </c>
      <c r="D320" s="16">
        <f t="shared" si="282"/>
        <v>1</v>
      </c>
      <c r="E320" s="16">
        <f t="shared" si="282"/>
        <v>1</v>
      </c>
      <c r="F320" s="16">
        <f t="shared" si="282"/>
        <v>0.91</v>
      </c>
      <c r="G320" s="16">
        <f t="shared" si="282"/>
        <v>0.95000000000000007</v>
      </c>
      <c r="H320" s="16">
        <f t="shared" si="282"/>
        <v>0</v>
      </c>
      <c r="I320" s="16">
        <f t="shared" si="282"/>
        <v>0</v>
      </c>
      <c r="J320" s="16">
        <f t="shared" si="282"/>
        <v>0</v>
      </c>
      <c r="K320" s="16">
        <f t="shared" si="282"/>
        <v>0</v>
      </c>
      <c r="L320" s="16">
        <f t="shared" si="282"/>
        <v>0</v>
      </c>
      <c r="M320" s="16">
        <f t="shared" si="282"/>
        <v>0</v>
      </c>
      <c r="N320" s="16">
        <f t="shared" si="282"/>
        <v>0</v>
      </c>
      <c r="O320" s="16">
        <f t="shared" si="282"/>
        <v>0</v>
      </c>
      <c r="P320" s="16">
        <f t="shared" si="282"/>
        <v>1</v>
      </c>
      <c r="Q320" s="16">
        <f t="shared" si="282"/>
        <v>0</v>
      </c>
      <c r="R320" s="16">
        <f t="shared" si="282"/>
        <v>1</v>
      </c>
      <c r="S320" s="16">
        <v>1</v>
      </c>
      <c r="T320" s="16">
        <f t="shared" ref="T320:W320" si="283">SUM(T316:T319)</f>
        <v>0</v>
      </c>
      <c r="U320" s="16">
        <f t="shared" si="283"/>
        <v>0</v>
      </c>
      <c r="V320" s="16">
        <f t="shared" si="283"/>
        <v>0</v>
      </c>
      <c r="W320" s="16">
        <f t="shared" si="283"/>
        <v>0.98</v>
      </c>
    </row>
    <row r="321" spans="1:23" hidden="1" outlineLevel="2">
      <c r="A321" s="2" t="s">
        <v>7</v>
      </c>
      <c r="B321" s="18">
        <v>0.1</v>
      </c>
      <c r="C321" s="12">
        <f>C9*C109/B321</f>
        <v>0.02</v>
      </c>
      <c r="D321" s="12">
        <f t="shared" ref="D321:E330" si="284">$B321*D9/$B9*D109/$B109</f>
        <v>1.8999999999999996E-2</v>
      </c>
      <c r="E321" s="12">
        <f t="shared" si="284"/>
        <v>2.5000000000000005E-2</v>
      </c>
      <c r="F321" s="31">
        <f t="shared" si="277"/>
        <v>0.02</v>
      </c>
      <c r="G321" s="31">
        <f t="shared" ref="G321:G330" si="285">G9*G109/B109</f>
        <v>0.02</v>
      </c>
      <c r="H321" s="13"/>
      <c r="I321" s="13"/>
      <c r="J321" s="13"/>
      <c r="K321" s="13"/>
      <c r="L321" s="13"/>
      <c r="M321" s="13"/>
      <c r="N321" s="13"/>
      <c r="O321" s="12"/>
      <c r="P321" s="13">
        <v>0.02</v>
      </c>
      <c r="Q321" s="13"/>
      <c r="R321" s="12">
        <f t="shared" ref="R321" si="286">$B321*R9/$B9*R109/$B109</f>
        <v>0.02</v>
      </c>
      <c r="S321" s="13"/>
      <c r="T321" s="13"/>
      <c r="U321" s="13"/>
      <c r="V321" s="13"/>
      <c r="W321" s="15">
        <f t="shared" ref="W321:W330" si="287">AVERAGE(C321:V321)</f>
        <v>2.0571428571428574E-2</v>
      </c>
    </row>
    <row r="322" spans="1:23" hidden="1" outlineLevel="2">
      <c r="A322" s="2" t="s">
        <v>8</v>
      </c>
      <c r="B322" s="18">
        <v>0.04</v>
      </c>
      <c r="C322" s="12">
        <f t="shared" ref="C322:C330" si="288">C10*C110/B322</f>
        <v>8.0000000000000002E-3</v>
      </c>
      <c r="D322" s="12">
        <f t="shared" si="284"/>
        <v>6.000000000000001E-3</v>
      </c>
      <c r="E322" s="12">
        <f t="shared" si="284"/>
        <v>1.84E-2</v>
      </c>
      <c r="F322" s="31">
        <f t="shared" si="277"/>
        <v>8.0000000000000002E-3</v>
      </c>
      <c r="G322" s="31">
        <f t="shared" si="285"/>
        <v>8.0000000000000002E-3</v>
      </c>
      <c r="H322" s="13"/>
      <c r="I322" s="13"/>
      <c r="J322" s="13"/>
      <c r="K322" s="13"/>
      <c r="L322" s="13"/>
      <c r="M322" s="13"/>
      <c r="N322" s="13"/>
      <c r="O322" s="12"/>
      <c r="P322" s="13">
        <v>8.9999999999999993E-3</v>
      </c>
      <c r="Q322" s="13"/>
      <c r="R322" s="12">
        <f t="shared" ref="R322" si="289">$B322*R10/$B10*R110/$B110</f>
        <v>1.83E-2</v>
      </c>
      <c r="S322" s="13"/>
      <c r="T322" s="13"/>
      <c r="U322" s="13"/>
      <c r="V322" s="13"/>
      <c r="W322" s="15">
        <f t="shared" si="287"/>
        <v>1.0814285714285716E-2</v>
      </c>
    </row>
    <row r="323" spans="1:23" hidden="1" outlineLevel="2">
      <c r="A323" s="2" t="s">
        <v>9</v>
      </c>
      <c r="B323" s="18">
        <v>0.1</v>
      </c>
      <c r="C323" s="12">
        <f t="shared" si="288"/>
        <v>0.02</v>
      </c>
      <c r="D323" s="12">
        <f t="shared" si="284"/>
        <v>1.8999999999999996E-2</v>
      </c>
      <c r="E323" s="12">
        <f t="shared" si="284"/>
        <v>1.9999999999999993E-2</v>
      </c>
      <c r="F323" s="31">
        <f t="shared" si="277"/>
        <v>0.02</v>
      </c>
      <c r="G323" s="31">
        <f t="shared" si="285"/>
        <v>0.02</v>
      </c>
      <c r="H323" s="13"/>
      <c r="I323" s="13"/>
      <c r="J323" s="13"/>
      <c r="K323" s="13"/>
      <c r="L323" s="13"/>
      <c r="M323" s="13"/>
      <c r="N323" s="13"/>
      <c r="O323" s="12"/>
      <c r="P323" s="13">
        <v>0.02</v>
      </c>
      <c r="Q323" s="13"/>
      <c r="R323" s="12">
        <f t="shared" ref="R323" si="290">$B323*R11/$B11*R111/$B111</f>
        <v>1.9400000000000001E-2</v>
      </c>
      <c r="S323" s="13"/>
      <c r="T323" s="13"/>
      <c r="U323" s="13"/>
      <c r="V323" s="13"/>
      <c r="W323" s="15">
        <f t="shared" si="287"/>
        <v>1.9771428571428572E-2</v>
      </c>
    </row>
    <row r="324" spans="1:23" hidden="1" outlineLevel="2">
      <c r="A324" s="2" t="s">
        <v>10</v>
      </c>
      <c r="B324" s="18">
        <v>0.24</v>
      </c>
      <c r="C324" s="12">
        <f t="shared" si="288"/>
        <v>0.12</v>
      </c>
      <c r="D324" s="12">
        <f t="shared" si="284"/>
        <v>0.14399999999999999</v>
      </c>
      <c r="E324" s="12">
        <f t="shared" si="284"/>
        <v>6.048000000000002E-2</v>
      </c>
      <c r="F324" s="31">
        <f t="shared" si="277"/>
        <v>0.13200000000000001</v>
      </c>
      <c r="G324" s="31">
        <f t="shared" si="285"/>
        <v>2.4E-2</v>
      </c>
      <c r="H324" s="13"/>
      <c r="I324" s="13"/>
      <c r="J324" s="13"/>
      <c r="K324" s="13"/>
      <c r="L324" s="13"/>
      <c r="M324" s="13"/>
      <c r="N324" s="13"/>
      <c r="O324" s="12"/>
      <c r="P324" s="13">
        <v>4.8000000000000001E-2</v>
      </c>
      <c r="Q324" s="13"/>
      <c r="R324" s="12">
        <f t="shared" ref="R324" si="291">$B324*R12/$B12*R112/$B112</f>
        <v>3.4950000000000002E-2</v>
      </c>
      <c r="S324" s="13"/>
      <c r="T324" s="13"/>
      <c r="U324" s="13"/>
      <c r="V324" s="13"/>
      <c r="W324" s="15">
        <f t="shared" si="287"/>
        <v>8.049000000000002E-2</v>
      </c>
    </row>
    <row r="325" spans="1:23" hidden="1" outlineLevel="2">
      <c r="A325" s="2" t="s">
        <v>11</v>
      </c>
      <c r="B325" s="18">
        <v>0.1</v>
      </c>
      <c r="C325" s="12">
        <f t="shared" si="288"/>
        <v>0.01</v>
      </c>
      <c r="D325" s="12">
        <f t="shared" si="284"/>
        <v>0.03</v>
      </c>
      <c r="E325" s="12">
        <f t="shared" si="284"/>
        <v>2.2500000000000006E-2</v>
      </c>
      <c r="F325" s="31">
        <f t="shared" si="277"/>
        <v>0.03</v>
      </c>
      <c r="G325" s="31">
        <f t="shared" si="285"/>
        <v>0.01</v>
      </c>
      <c r="H325" s="13"/>
      <c r="I325" s="13"/>
      <c r="J325" s="13"/>
      <c r="K325" s="13"/>
      <c r="L325" s="13"/>
      <c r="M325" s="13"/>
      <c r="N325" s="13"/>
      <c r="O325" s="12"/>
      <c r="P325" s="13">
        <v>1.4E-2</v>
      </c>
      <c r="Q325" s="13"/>
      <c r="R325" s="12">
        <f t="shared" ref="R325" si="292">$B325*R13/$B13*R113/$B113</f>
        <v>3.1039999999999998E-2</v>
      </c>
      <c r="S325" s="13"/>
      <c r="T325" s="13"/>
      <c r="U325" s="13"/>
      <c r="V325" s="13"/>
      <c r="W325" s="15">
        <f t="shared" si="287"/>
        <v>2.1077142857142857E-2</v>
      </c>
    </row>
    <row r="326" spans="1:23" hidden="1" outlineLevel="2">
      <c r="A326" s="2" t="s">
        <v>12</v>
      </c>
      <c r="B326" s="18">
        <v>0.14000000000000001</v>
      </c>
      <c r="C326" s="12">
        <f t="shared" si="288"/>
        <v>2.8000000000000004E-2</v>
      </c>
      <c r="D326" s="12">
        <f t="shared" si="284"/>
        <v>2.6599999999999995E-2</v>
      </c>
      <c r="E326" s="12">
        <f t="shared" si="284"/>
        <v>2.7999999999999997E-2</v>
      </c>
      <c r="F326" s="31">
        <f t="shared" si="277"/>
        <v>2.8000000000000004E-2</v>
      </c>
      <c r="G326" s="31">
        <f t="shared" si="285"/>
        <v>2.8000000000000004E-2</v>
      </c>
      <c r="H326" s="13"/>
      <c r="I326" s="13"/>
      <c r="J326" s="13"/>
      <c r="K326" s="13"/>
      <c r="L326" s="13"/>
      <c r="M326" s="13"/>
      <c r="N326" s="13"/>
      <c r="O326" s="12"/>
      <c r="P326" s="13">
        <v>2.8000000000000001E-2</v>
      </c>
      <c r="Q326" s="13"/>
      <c r="R326" s="12">
        <f t="shared" ref="R326" si="293">$B326*R14/$B14*R114/$B114</f>
        <v>5.4300000000000001E-2</v>
      </c>
      <c r="S326" s="13"/>
      <c r="T326" s="13"/>
      <c r="U326" s="13"/>
      <c r="V326" s="13"/>
      <c r="W326" s="15">
        <f t="shared" si="287"/>
        <v>3.1557142857142853E-2</v>
      </c>
    </row>
    <row r="327" spans="1:23" hidden="1" outlineLevel="2">
      <c r="A327" s="2" t="s">
        <v>13</v>
      </c>
      <c r="B327" s="18">
        <v>0.05</v>
      </c>
      <c r="C327" s="12">
        <f t="shared" si="288"/>
        <v>3.7499999999999999E-2</v>
      </c>
      <c r="D327" s="12">
        <f t="shared" si="284"/>
        <v>5.000000000000001E-2</v>
      </c>
      <c r="E327" s="12">
        <f t="shared" si="284"/>
        <v>4.7500000000000007E-2</v>
      </c>
      <c r="F327" s="31">
        <f t="shared" si="277"/>
        <v>5.000000000000001E-2</v>
      </c>
      <c r="G327" s="31">
        <f t="shared" si="285"/>
        <v>2.6999999999999996E-2</v>
      </c>
      <c r="H327" s="13"/>
      <c r="I327" s="13"/>
      <c r="J327" s="13"/>
      <c r="K327" s="13"/>
      <c r="L327" s="13"/>
      <c r="M327" s="13"/>
      <c r="N327" s="13"/>
      <c r="O327" s="12"/>
      <c r="P327" s="13">
        <v>4.4999999999999998E-2</v>
      </c>
      <c r="Q327" s="13"/>
      <c r="R327" s="12">
        <f t="shared" ref="R327" si="294">$B327*R15/$B15*R115/$B115</f>
        <v>3.0000000000000002E-2</v>
      </c>
      <c r="S327" s="13"/>
      <c r="T327" s="13"/>
      <c r="U327" s="13"/>
      <c r="V327" s="13"/>
      <c r="W327" s="15">
        <f t="shared" si="287"/>
        <v>4.1000000000000002E-2</v>
      </c>
    </row>
    <row r="328" spans="1:23" hidden="1" outlineLevel="2">
      <c r="A328" s="2" t="s">
        <v>14</v>
      </c>
      <c r="B328" s="18">
        <v>0.09</v>
      </c>
      <c r="C328" s="12">
        <f t="shared" si="288"/>
        <v>0.09</v>
      </c>
      <c r="D328" s="12">
        <f t="shared" si="284"/>
        <v>0.09</v>
      </c>
      <c r="E328" s="12">
        <f t="shared" si="284"/>
        <v>0.09</v>
      </c>
      <c r="F328" s="31">
        <f t="shared" si="277"/>
        <v>0.09</v>
      </c>
      <c r="G328" s="31">
        <f t="shared" si="285"/>
        <v>0.09</v>
      </c>
      <c r="H328" s="13"/>
      <c r="I328" s="13"/>
      <c r="J328" s="13"/>
      <c r="K328" s="13"/>
      <c r="L328" s="13"/>
      <c r="M328" s="13"/>
      <c r="N328" s="13"/>
      <c r="O328" s="12"/>
      <c r="P328" s="13">
        <v>0.09</v>
      </c>
      <c r="Q328" s="13"/>
      <c r="R328" s="12">
        <f t="shared" ref="R328" si="295">$B328*R16/$B16*R116/$B116</f>
        <v>0.09</v>
      </c>
      <c r="S328" s="13"/>
      <c r="T328" s="13"/>
      <c r="U328" s="13"/>
      <c r="V328" s="13"/>
      <c r="W328" s="15">
        <f t="shared" si="287"/>
        <v>8.9999999999999983E-2</v>
      </c>
    </row>
    <row r="329" spans="1:23" hidden="1" outlineLevel="2">
      <c r="A329" s="2" t="s">
        <v>15</v>
      </c>
      <c r="B329" s="18">
        <v>0.05</v>
      </c>
      <c r="C329" s="12">
        <f t="shared" si="288"/>
        <v>1.4999999999999999E-2</v>
      </c>
      <c r="D329" s="12">
        <f t="shared" si="284"/>
        <v>2.2500000000000003E-2</v>
      </c>
      <c r="E329" s="12">
        <f t="shared" si="284"/>
        <v>1.9000000000000003E-2</v>
      </c>
      <c r="F329" s="31">
        <f t="shared" si="277"/>
        <v>0.04</v>
      </c>
      <c r="G329" s="31">
        <f t="shared" si="285"/>
        <v>2.5000000000000005E-2</v>
      </c>
      <c r="H329" s="13"/>
      <c r="I329" s="13"/>
      <c r="J329" s="13"/>
      <c r="K329" s="13"/>
      <c r="L329" s="13"/>
      <c r="M329" s="13"/>
      <c r="N329" s="13"/>
      <c r="O329" s="12"/>
      <c r="P329" s="13">
        <v>1.6E-2</v>
      </c>
      <c r="Q329" s="13"/>
      <c r="R329" s="12">
        <f t="shared" ref="R329" si="296">$B329*R17/$B17*R117/$B117</f>
        <v>1.6E-2</v>
      </c>
      <c r="S329" s="13"/>
      <c r="T329" s="13"/>
      <c r="U329" s="13"/>
      <c r="V329" s="13"/>
      <c r="W329" s="15">
        <f t="shared" si="287"/>
        <v>2.1928571428571433E-2</v>
      </c>
    </row>
    <row r="330" spans="1:23" hidden="1" outlineLevel="2">
      <c r="A330" s="2" t="s">
        <v>16</v>
      </c>
      <c r="B330" s="18">
        <v>0.09</v>
      </c>
      <c r="C330" s="12">
        <f t="shared" si="288"/>
        <v>0.09</v>
      </c>
      <c r="D330" s="12">
        <f t="shared" si="284"/>
        <v>0.09</v>
      </c>
      <c r="E330" s="12">
        <f t="shared" si="284"/>
        <v>0.09</v>
      </c>
      <c r="F330" s="31">
        <f t="shared" si="277"/>
        <v>0.09</v>
      </c>
      <c r="G330" s="31">
        <f t="shared" si="285"/>
        <v>0.09</v>
      </c>
      <c r="H330" s="13"/>
      <c r="I330" s="13"/>
      <c r="J330" s="13"/>
      <c r="K330" s="13"/>
      <c r="L330" s="13"/>
      <c r="M330" s="13"/>
      <c r="N330" s="13"/>
      <c r="O330" s="12"/>
      <c r="P330" s="13">
        <v>0.09</v>
      </c>
      <c r="Q330" s="13"/>
      <c r="R330" s="12">
        <f t="shared" ref="R330" si="297">$B330*R18/$B18*R118/$B118</f>
        <v>8.1000000000000003E-2</v>
      </c>
      <c r="S330" s="13"/>
      <c r="T330" s="13"/>
      <c r="U330" s="13"/>
      <c r="V330" s="13"/>
      <c r="W330" s="15">
        <f t="shared" si="287"/>
        <v>8.8714285714285704E-2</v>
      </c>
    </row>
    <row r="331" spans="1:23" s="5" customFormat="1" outlineLevel="1" collapsed="1">
      <c r="A331" s="3" t="s">
        <v>17</v>
      </c>
      <c r="B331" s="16">
        <f>SUM(B321:B330)</f>
        <v>1</v>
      </c>
      <c r="C331" s="16">
        <f t="shared" ref="C331:R331" si="298">SUM(C321:C330)</f>
        <v>0.4385</v>
      </c>
      <c r="D331" s="16">
        <f t="shared" si="298"/>
        <v>0.49709999999999999</v>
      </c>
      <c r="E331" s="16">
        <f t="shared" si="298"/>
        <v>0.42088000000000003</v>
      </c>
      <c r="F331" s="34">
        <f t="shared" si="298"/>
        <v>0.50800000000000001</v>
      </c>
      <c r="G331" s="16">
        <f t="shared" si="298"/>
        <v>0.34199999999999997</v>
      </c>
      <c r="H331" s="16">
        <f t="shared" si="298"/>
        <v>0</v>
      </c>
      <c r="I331" s="16">
        <f t="shared" si="298"/>
        <v>0</v>
      </c>
      <c r="J331" s="16">
        <f t="shared" si="298"/>
        <v>0</v>
      </c>
      <c r="K331" s="16">
        <f t="shared" si="298"/>
        <v>0</v>
      </c>
      <c r="L331" s="16">
        <f t="shared" si="298"/>
        <v>0</v>
      </c>
      <c r="M331" s="16">
        <f t="shared" si="298"/>
        <v>0</v>
      </c>
      <c r="N331" s="16">
        <f t="shared" si="298"/>
        <v>0</v>
      </c>
      <c r="O331" s="16">
        <f t="shared" si="298"/>
        <v>0</v>
      </c>
      <c r="P331" s="16">
        <f t="shared" si="298"/>
        <v>0.38</v>
      </c>
      <c r="Q331" s="16">
        <f t="shared" si="298"/>
        <v>0</v>
      </c>
      <c r="R331" s="16">
        <f t="shared" si="298"/>
        <v>0.39499000000000001</v>
      </c>
      <c r="S331" s="16">
        <v>0.51173999999999997</v>
      </c>
      <c r="T331" s="16">
        <f t="shared" ref="T331:W331" si="299">SUM(T321:T330)</f>
        <v>0</v>
      </c>
      <c r="U331" s="16">
        <f t="shared" si="299"/>
        <v>0</v>
      </c>
      <c r="V331" s="16">
        <f t="shared" si="299"/>
        <v>0</v>
      </c>
      <c r="W331" s="16">
        <f t="shared" si="299"/>
        <v>0.4259242857142857</v>
      </c>
    </row>
    <row r="332" spans="1:23">
      <c r="A332" s="3" t="s">
        <v>18</v>
      </c>
      <c r="B332" s="16">
        <f t="shared" ref="B332:R332" si="300">0.4*B320+0.6*B331</f>
        <v>1</v>
      </c>
      <c r="C332" s="16">
        <f t="shared" si="300"/>
        <v>0.66310000000000002</v>
      </c>
      <c r="D332" s="16">
        <f t="shared" si="300"/>
        <v>0.69825999999999999</v>
      </c>
      <c r="E332" s="16">
        <f t="shared" si="300"/>
        <v>0.652528</v>
      </c>
      <c r="F332" s="34">
        <f t="shared" si="300"/>
        <v>0.66880000000000006</v>
      </c>
      <c r="G332" s="16">
        <f t="shared" si="300"/>
        <v>0.58520000000000005</v>
      </c>
      <c r="H332" s="16">
        <f t="shared" si="300"/>
        <v>0</v>
      </c>
      <c r="I332" s="16">
        <f t="shared" si="300"/>
        <v>0</v>
      </c>
      <c r="J332" s="16">
        <f t="shared" si="300"/>
        <v>0</v>
      </c>
      <c r="K332" s="16">
        <f t="shared" si="300"/>
        <v>0</v>
      </c>
      <c r="L332" s="16">
        <f t="shared" si="300"/>
        <v>0</v>
      </c>
      <c r="M332" s="16">
        <f t="shared" si="300"/>
        <v>0</v>
      </c>
      <c r="N332" s="16">
        <f t="shared" si="300"/>
        <v>0</v>
      </c>
      <c r="O332" s="16">
        <f t="shared" si="300"/>
        <v>0</v>
      </c>
      <c r="P332" s="16">
        <f t="shared" si="300"/>
        <v>0.628</v>
      </c>
      <c r="Q332" s="16">
        <f t="shared" si="300"/>
        <v>0</v>
      </c>
      <c r="R332" s="16">
        <f t="shared" si="300"/>
        <v>0.63699400000000006</v>
      </c>
      <c r="S332" s="16">
        <v>0.70704400000000001</v>
      </c>
      <c r="T332" s="16">
        <f t="shared" ref="T332:W332" si="301">0.4*T320+0.6*T331</f>
        <v>0</v>
      </c>
      <c r="U332" s="16">
        <f t="shared" si="301"/>
        <v>0</v>
      </c>
      <c r="V332" s="16">
        <f t="shared" si="301"/>
        <v>0</v>
      </c>
      <c r="W332" s="16">
        <f t="shared" si="301"/>
        <v>0.64755457142857142</v>
      </c>
    </row>
    <row r="333" spans="1:23">
      <c r="W333" s="17"/>
    </row>
  </sheetData>
  <phoneticPr fontId="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2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Q96" sqref="Q96"/>
    </sheetView>
  </sheetViews>
  <sheetFormatPr defaultColWidth="9.140625" defaultRowHeight="11.25" outlineLevelRow="2" outlineLevelCol="1"/>
  <cols>
    <col min="1" max="1" width="47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6" customWidth="1" outlineLevel="1"/>
    <col min="7" max="14" width="9.28515625" style="1" customWidth="1" outlineLevel="1"/>
    <col min="15" max="15" width="9.42578125" style="11" customWidth="1" outlineLevel="1"/>
    <col min="1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2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3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30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30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30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30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outlineLevel="1" collapsed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34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30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30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8.9999999999999993E-3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1.050625E-2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30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30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30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30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30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30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30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41">
        <v>0.02</v>
      </c>
      <c r="R17" s="13">
        <v>2.8999999999999998E-2</v>
      </c>
      <c r="S17" s="13"/>
      <c r="T17" s="13"/>
      <c r="U17" s="13"/>
      <c r="V17" s="13"/>
      <c r="W17" s="15">
        <f t="shared" si="2"/>
        <v>3.6812500000000005E-2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30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outlineLevel="1" collapsed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34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0.41700000000000004</v>
      </c>
      <c r="P19" s="16">
        <f t="shared" si="3"/>
        <v>0.45399999999999996</v>
      </c>
      <c r="Q19" s="16">
        <f t="shared" si="3"/>
        <v>0.4335</v>
      </c>
      <c r="R19" s="16"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0.46684625000000013</v>
      </c>
    </row>
    <row r="20" spans="1:23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34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0.65020000000000011</v>
      </c>
      <c r="P20" s="16">
        <f t="shared" si="4"/>
        <v>0.60840000000000005</v>
      </c>
      <c r="Q20" s="16">
        <f t="shared" si="4"/>
        <v>0.66010000000000002</v>
      </c>
      <c r="R20" s="16"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0.66585775000000003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35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20"/>
      <c r="P21" s="10" t="s">
        <v>58</v>
      </c>
      <c r="Q21" s="10" t="s">
        <v>58</v>
      </c>
      <c r="R21" s="24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W22" s="17"/>
    </row>
    <row r="23" spans="1:23">
      <c r="A23" s="9" t="s">
        <v>24</v>
      </c>
      <c r="B23" s="7"/>
      <c r="C23" s="7"/>
      <c r="D23" s="7"/>
      <c r="E23" s="7"/>
      <c r="F23" s="3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30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30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30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30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34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30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30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30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30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30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30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30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30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30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30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34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34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35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2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25</v>
      </c>
      <c r="B43" s="7"/>
      <c r="C43" s="7"/>
      <c r="D43" s="7"/>
      <c r="E43" s="7"/>
      <c r="F43" s="33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30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30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30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30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outlineLevel="1" collapsed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34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30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30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30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30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30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30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30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30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30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30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outlineLevel="1" collapsed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34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34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" si="20">0.4*I48+0.6*I59</f>
        <v>0.73449999999999993</v>
      </c>
      <c r="J60" s="16">
        <f t="shared" ref="J60" si="21">0.4*J48+0.6*J59</f>
        <v>0.86499999999999999</v>
      </c>
      <c r="K60" s="16">
        <f t="shared" ref="K60" si="22">0.4*K48+0.6*K59</f>
        <v>0.73449999999999993</v>
      </c>
      <c r="L60" s="16">
        <f t="shared" ref="L60" si="23">0.4*L48+0.6*L59</f>
        <v>0.72400000000000009</v>
      </c>
      <c r="M60" s="16">
        <f t="shared" ref="M60" si="24">0.4*M48+0.6*M59</f>
        <v>0.86499999999999999</v>
      </c>
      <c r="N60" s="16">
        <f t="shared" ref="N60:O60" si="25">0.4*N48+0.6*N59</f>
        <v>0.86499999999999999</v>
      </c>
      <c r="O60" s="16">
        <f t="shared" si="25"/>
        <v>0.86560000000000015</v>
      </c>
      <c r="P60" s="16">
        <f t="shared" ref="P60" si="26">0.4*P48+0.6*P59</f>
        <v>0.86499999999999999</v>
      </c>
      <c r="Q60" s="16">
        <f t="shared" ref="Q60" si="27">0.4*Q48+0.6*Q59</f>
        <v>0.86499999999999999</v>
      </c>
      <c r="R60" s="16">
        <v>0.8382400000000001</v>
      </c>
      <c r="S60" s="16">
        <f t="shared" ref="S60" si="28">0.4*S48+0.6*S59</f>
        <v>0</v>
      </c>
      <c r="T60" s="16">
        <f t="shared" ref="T60" si="29">0.4*T48+0.6*T59</f>
        <v>0</v>
      </c>
      <c r="U60" s="16">
        <f t="shared" ref="U60" si="30">0.4*U48+0.6*U59</f>
        <v>0</v>
      </c>
      <c r="V60" s="16">
        <f t="shared" ref="V60" si="31">0.4*V48+0.6*V59</f>
        <v>0</v>
      </c>
      <c r="W60" s="16">
        <f t="shared" ref="W60" si="32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35" t="s">
        <v>58</v>
      </c>
      <c r="G61" s="10" t="s">
        <v>58</v>
      </c>
      <c r="H61" s="10" t="s">
        <v>58</v>
      </c>
      <c r="I61" s="10" t="s">
        <v>58</v>
      </c>
      <c r="J61" s="1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2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W62" s="17"/>
    </row>
    <row r="63" spans="1:23">
      <c r="A63" s="9" t="s">
        <v>88</v>
      </c>
      <c r="B63" s="7"/>
      <c r="C63" s="7"/>
      <c r="D63" s="7"/>
      <c r="E63" s="7"/>
      <c r="F63" s="3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30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30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3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30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3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30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3"/>
        <v>4.9375000000000009E-2</v>
      </c>
    </row>
    <row r="68" spans="1:23" s="5" customFormat="1" outlineLevel="1" collapsed="1">
      <c r="A68" s="3" t="s">
        <v>6</v>
      </c>
      <c r="B68" s="16">
        <f>SUM(B64:B67)</f>
        <v>1</v>
      </c>
      <c r="C68" s="16">
        <f t="shared" ref="C68:W68" si="34">SUM(C64:C67)</f>
        <v>0.73250000000000004</v>
      </c>
      <c r="D68" s="16">
        <f t="shared" si="34"/>
        <v>0.65000000000000013</v>
      </c>
      <c r="E68" s="16">
        <f t="shared" si="34"/>
        <v>0.77500000000000002</v>
      </c>
      <c r="F68" s="34">
        <f t="shared" si="34"/>
        <v>0.65000000000000013</v>
      </c>
      <c r="G68" s="16">
        <f t="shared" si="34"/>
        <v>0.65000000000000013</v>
      </c>
      <c r="H68" s="16">
        <f t="shared" si="34"/>
        <v>0.72500000000000009</v>
      </c>
      <c r="I68" s="16">
        <f t="shared" si="34"/>
        <v>0.65000000000000013</v>
      </c>
      <c r="J68" s="16">
        <f t="shared" si="34"/>
        <v>0.65500000000000003</v>
      </c>
      <c r="K68" s="16">
        <f t="shared" si="34"/>
        <v>0.65000000000000013</v>
      </c>
      <c r="L68" s="16">
        <f t="shared" si="34"/>
        <v>0.65000000000000013</v>
      </c>
      <c r="M68" s="16">
        <f t="shared" si="34"/>
        <v>0.65000000000000013</v>
      </c>
      <c r="N68" s="16">
        <f t="shared" si="34"/>
        <v>0.65000000000000013</v>
      </c>
      <c r="O68" s="16">
        <f t="shared" si="34"/>
        <v>0.65000000000000013</v>
      </c>
      <c r="P68" s="16">
        <f t="shared" si="34"/>
        <v>0.65000000000000013</v>
      </c>
      <c r="Q68" s="16">
        <f t="shared" si="34"/>
        <v>0.69500000000000006</v>
      </c>
      <c r="R68" s="16">
        <v>0.78750000000000009</v>
      </c>
      <c r="S68" s="16">
        <f t="shared" si="34"/>
        <v>0</v>
      </c>
      <c r="T68" s="16">
        <f t="shared" si="34"/>
        <v>0</v>
      </c>
      <c r="U68" s="16">
        <f t="shared" si="34"/>
        <v>0</v>
      </c>
      <c r="V68" s="16">
        <f t="shared" si="34"/>
        <v>0</v>
      </c>
      <c r="W68" s="16">
        <f t="shared" si="34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30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0.05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5">AVERAGE(C69:V69)</f>
        <v>5.2406250000000008E-2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30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5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30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41">
        <v>0.05</v>
      </c>
      <c r="R71" s="13">
        <v>0.1</v>
      </c>
      <c r="S71" s="13"/>
      <c r="T71" s="13"/>
      <c r="U71" s="13"/>
      <c r="V71" s="13"/>
      <c r="W71" s="15">
        <f t="shared" si="35"/>
        <v>5.3125000000000006E-2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30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5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30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5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30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5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30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5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30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5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30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5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30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5"/>
        <v>7.8750000000000001E-2</v>
      </c>
    </row>
    <row r="79" spans="1:23" s="5" customFormat="1" outlineLevel="1" collapsed="1">
      <c r="A79" s="3" t="s">
        <v>17</v>
      </c>
      <c r="B79" s="16">
        <f>SUM(B69:B78)</f>
        <v>1</v>
      </c>
      <c r="C79" s="16">
        <f t="shared" ref="C79:W79" si="36">SUM(C69:C78)</f>
        <v>0.70400000000000007</v>
      </c>
      <c r="D79" s="16">
        <f t="shared" si="36"/>
        <v>0.70400000000000007</v>
      </c>
      <c r="E79" s="16">
        <f t="shared" si="36"/>
        <v>0.74700000000000011</v>
      </c>
      <c r="F79" s="34">
        <f t="shared" si="36"/>
        <v>0.54499999999999993</v>
      </c>
      <c r="G79" s="16">
        <f t="shared" si="36"/>
        <v>0.66800000000000015</v>
      </c>
      <c r="H79" s="16">
        <f t="shared" si="36"/>
        <v>0.70000000000000007</v>
      </c>
      <c r="I79" s="16">
        <f t="shared" si="36"/>
        <v>0.65900000000000014</v>
      </c>
      <c r="J79" s="16">
        <f t="shared" si="36"/>
        <v>0.70000000000000007</v>
      </c>
      <c r="K79" s="16">
        <f t="shared" si="36"/>
        <v>0.69500000000000006</v>
      </c>
      <c r="L79" s="16">
        <f t="shared" si="36"/>
        <v>0.68700000000000006</v>
      </c>
      <c r="M79" s="16">
        <f t="shared" si="36"/>
        <v>0.69500000000000006</v>
      </c>
      <c r="N79" s="16">
        <f t="shared" si="36"/>
        <v>0.70400000000000007</v>
      </c>
      <c r="O79" s="16">
        <f t="shared" si="36"/>
        <v>0.70400000000000007</v>
      </c>
      <c r="P79" s="16">
        <f t="shared" si="36"/>
        <v>0.65000000000000013</v>
      </c>
      <c r="Q79" s="16">
        <f t="shared" si="36"/>
        <v>0.69500000000000006</v>
      </c>
      <c r="R79" s="16">
        <v>1</v>
      </c>
      <c r="S79" s="16">
        <f t="shared" si="36"/>
        <v>0</v>
      </c>
      <c r="T79" s="16">
        <f t="shared" si="36"/>
        <v>0</v>
      </c>
      <c r="U79" s="16">
        <f t="shared" si="36"/>
        <v>0</v>
      </c>
      <c r="V79" s="16">
        <f t="shared" si="36"/>
        <v>0</v>
      </c>
      <c r="W79" s="16">
        <f t="shared" si="36"/>
        <v>0.70356250000000009</v>
      </c>
    </row>
    <row r="80" spans="1:23">
      <c r="A80" s="3" t="s">
        <v>18</v>
      </c>
      <c r="B80" s="16">
        <f t="shared" ref="B80:W80" si="37">0.4*B68+0.6*B79</f>
        <v>1</v>
      </c>
      <c r="C80" s="16">
        <f t="shared" si="37"/>
        <v>0.71540000000000004</v>
      </c>
      <c r="D80" s="16">
        <f t="shared" si="37"/>
        <v>0.68240000000000012</v>
      </c>
      <c r="E80" s="16">
        <f t="shared" si="37"/>
        <v>0.7582000000000001</v>
      </c>
      <c r="F80" s="34">
        <f t="shared" si="37"/>
        <v>0.58699999999999997</v>
      </c>
      <c r="G80" s="16">
        <f t="shared" si="37"/>
        <v>0.66080000000000017</v>
      </c>
      <c r="H80" s="16">
        <f t="shared" si="37"/>
        <v>0.71000000000000008</v>
      </c>
      <c r="I80" s="16">
        <f t="shared" si="37"/>
        <v>0.6554000000000002</v>
      </c>
      <c r="J80" s="16">
        <f t="shared" si="37"/>
        <v>0.68200000000000005</v>
      </c>
      <c r="K80" s="16">
        <f t="shared" si="37"/>
        <v>0.67700000000000005</v>
      </c>
      <c r="L80" s="16">
        <f t="shared" si="37"/>
        <v>0.67220000000000013</v>
      </c>
      <c r="M80" s="16">
        <f t="shared" si="37"/>
        <v>0.67700000000000005</v>
      </c>
      <c r="N80" s="16">
        <f t="shared" si="37"/>
        <v>0.68240000000000012</v>
      </c>
      <c r="O80" s="16">
        <f t="shared" si="37"/>
        <v>0.68240000000000012</v>
      </c>
      <c r="P80" s="16">
        <f t="shared" si="37"/>
        <v>0.65000000000000013</v>
      </c>
      <c r="Q80" s="16">
        <f t="shared" si="37"/>
        <v>0.69500000000000006</v>
      </c>
      <c r="R80" s="16">
        <v>0.91500000000000004</v>
      </c>
      <c r="S80" s="16">
        <f t="shared" si="37"/>
        <v>0</v>
      </c>
      <c r="T80" s="16">
        <f t="shared" si="37"/>
        <v>0</v>
      </c>
      <c r="U80" s="16">
        <f t="shared" si="37"/>
        <v>0</v>
      </c>
      <c r="V80" s="16">
        <f t="shared" si="37"/>
        <v>0</v>
      </c>
      <c r="W80" s="16">
        <f t="shared" si="37"/>
        <v>0.69388749999999999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35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2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>
      <c r="A83" s="9" t="s">
        <v>89</v>
      </c>
      <c r="B83" s="7"/>
      <c r="C83" s="7"/>
      <c r="D83" s="7"/>
      <c r="E83" s="7"/>
      <c r="F83" s="3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30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30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8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30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8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30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8"/>
        <v>4.8750000000000009E-2</v>
      </c>
    </row>
    <row r="88" spans="1:23" s="5" customFormat="1" outlineLevel="1" collapsed="1">
      <c r="A88" s="3" t="s">
        <v>6</v>
      </c>
      <c r="B88" s="16">
        <f>SUM(B84:B87)</f>
        <v>1</v>
      </c>
      <c r="C88" s="16">
        <f t="shared" ref="C88:W88" si="39">SUM(C84:C87)</f>
        <v>0.61250000000000004</v>
      </c>
      <c r="D88" s="16">
        <f t="shared" si="39"/>
        <v>0.47499999999999998</v>
      </c>
      <c r="E88" s="16">
        <f t="shared" si="39"/>
        <v>0.66250000000000009</v>
      </c>
      <c r="F88" s="34">
        <f t="shared" si="39"/>
        <v>0.47499999999999998</v>
      </c>
      <c r="G88" s="16">
        <f t="shared" si="39"/>
        <v>0.47499999999999998</v>
      </c>
      <c r="H88" s="16">
        <f t="shared" si="39"/>
        <v>0.52300000000000002</v>
      </c>
      <c r="I88" s="16">
        <f t="shared" si="39"/>
        <v>0.47499999999999998</v>
      </c>
      <c r="J88" s="16">
        <f t="shared" si="39"/>
        <v>0.48</v>
      </c>
      <c r="K88" s="16">
        <f t="shared" si="39"/>
        <v>0.47499999999999998</v>
      </c>
      <c r="L88" s="16">
        <f t="shared" si="39"/>
        <v>0.5575</v>
      </c>
      <c r="M88" s="16">
        <f t="shared" si="39"/>
        <v>0.47499999999999998</v>
      </c>
      <c r="N88" s="16">
        <f t="shared" si="39"/>
        <v>0.47499999999999998</v>
      </c>
      <c r="O88" s="16">
        <f t="shared" si="39"/>
        <v>0.47599999999999998</v>
      </c>
      <c r="P88" s="16">
        <f t="shared" si="39"/>
        <v>0.47499999999999998</v>
      </c>
      <c r="Q88" s="16">
        <f t="shared" si="39"/>
        <v>0.51</v>
      </c>
      <c r="R88" s="16">
        <v>0.64000000000000012</v>
      </c>
      <c r="S88" s="16">
        <f t="shared" si="39"/>
        <v>0</v>
      </c>
      <c r="T88" s="16">
        <f t="shared" si="39"/>
        <v>0</v>
      </c>
      <c r="U88" s="16">
        <f t="shared" si="39"/>
        <v>0</v>
      </c>
      <c r="V88" s="16">
        <f t="shared" si="39"/>
        <v>0</v>
      </c>
      <c r="W88" s="16">
        <f t="shared" si="39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30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0.03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0">AVERAGE(C89:V89)</f>
        <v>3.4390625000000001E-2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30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1.6E-2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0"/>
        <v>1.2624999999999999E-2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30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41">
        <v>2.5000000000000001E-2</v>
      </c>
      <c r="R91" s="13">
        <v>0.1</v>
      </c>
      <c r="S91" s="13"/>
      <c r="T91" s="13"/>
      <c r="U91" s="13"/>
      <c r="V91" s="13"/>
      <c r="W91" s="15">
        <f t="shared" si="40"/>
        <v>2.9687500000000006E-2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30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0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30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0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30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0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30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0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30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0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30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0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30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0.09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0"/>
        <v>7.3124999999999996E-2</v>
      </c>
    </row>
    <row r="99" spans="1:23" s="5" customFormat="1" outlineLevel="1" collapsed="1">
      <c r="A99" s="3" t="s">
        <v>17</v>
      </c>
      <c r="B99" s="16">
        <f>SUM(B89:B98)</f>
        <v>1</v>
      </c>
      <c r="C99" s="16">
        <f t="shared" ref="C99:W99" si="41">SUM(C89:C98)</f>
        <v>0.55600000000000005</v>
      </c>
      <c r="D99" s="16">
        <f t="shared" si="41"/>
        <v>0.55600000000000005</v>
      </c>
      <c r="E99" s="16">
        <f t="shared" si="41"/>
        <v>0.62049999999999994</v>
      </c>
      <c r="F99" s="34">
        <f t="shared" si="41"/>
        <v>0.3175</v>
      </c>
      <c r="G99" s="16">
        <f t="shared" si="41"/>
        <v>0.502</v>
      </c>
      <c r="H99" s="16">
        <f t="shared" si="41"/>
        <v>0.55099999999999993</v>
      </c>
      <c r="I99" s="16">
        <f t="shared" si="41"/>
        <v>0.48750000000000004</v>
      </c>
      <c r="J99" s="16">
        <f t="shared" si="41"/>
        <v>0.55499999999999994</v>
      </c>
      <c r="K99" s="16">
        <f t="shared" si="41"/>
        <v>0.54249999999999998</v>
      </c>
      <c r="L99" s="16">
        <f t="shared" si="41"/>
        <v>0.53049999999999997</v>
      </c>
      <c r="M99" s="16">
        <f t="shared" si="41"/>
        <v>0.54249999999999998</v>
      </c>
      <c r="N99" s="16">
        <f t="shared" si="41"/>
        <v>0.55600000000000005</v>
      </c>
      <c r="O99" s="16">
        <f t="shared" si="41"/>
        <v>0.55699999999999994</v>
      </c>
      <c r="P99" s="16">
        <f t="shared" si="41"/>
        <v>0.48850000000000005</v>
      </c>
      <c r="Q99" s="16">
        <f t="shared" si="41"/>
        <v>0.54249999999999998</v>
      </c>
      <c r="R99" s="16">
        <v>1</v>
      </c>
      <c r="S99" s="16">
        <f t="shared" si="41"/>
        <v>0</v>
      </c>
      <c r="T99" s="16">
        <f t="shared" si="41"/>
        <v>0</v>
      </c>
      <c r="U99" s="16">
        <f t="shared" si="41"/>
        <v>0</v>
      </c>
      <c r="V99" s="16">
        <f t="shared" si="41"/>
        <v>0</v>
      </c>
      <c r="W99" s="16">
        <f t="shared" si="41"/>
        <v>0.55656250000000007</v>
      </c>
    </row>
    <row r="100" spans="1:23">
      <c r="A100" s="3" t="s">
        <v>18</v>
      </c>
      <c r="B100" s="16">
        <f t="shared" ref="B100" si="42">0.4*B88+0.6*B99</f>
        <v>1</v>
      </c>
      <c r="C100" s="16">
        <f t="shared" ref="C100" si="43">0.4*C88+0.6*C99</f>
        <v>0.5786</v>
      </c>
      <c r="D100" s="16">
        <f t="shared" ref="D100:E100" si="44">0.4*D88+0.6*D99</f>
        <v>0.52360000000000007</v>
      </c>
      <c r="E100" s="16">
        <f t="shared" si="44"/>
        <v>0.63729999999999998</v>
      </c>
      <c r="F100" s="34">
        <f t="shared" ref="F100" si="45">0.4*F88+0.6*F99</f>
        <v>0.3805</v>
      </c>
      <c r="G100" s="16">
        <f t="shared" ref="G100" si="46">0.4*G88+0.6*G99</f>
        <v>0.49119999999999997</v>
      </c>
      <c r="H100" s="16">
        <f t="shared" ref="H100" si="47">0.4*H88+0.6*H99</f>
        <v>0.53979999999999995</v>
      </c>
      <c r="I100" s="16">
        <f t="shared" ref="I100" si="48">0.4*I88+0.6*I99</f>
        <v>0.48250000000000004</v>
      </c>
      <c r="J100" s="16">
        <f t="shared" ref="J100" si="49">0.4*J88+0.6*J99</f>
        <v>0.52499999999999991</v>
      </c>
      <c r="K100" s="16">
        <f t="shared" ref="K100" si="50">0.4*K88+0.6*K99</f>
        <v>0.51549999999999996</v>
      </c>
      <c r="L100" s="16">
        <f t="shared" ref="L100" si="51">0.4*L88+0.6*L99</f>
        <v>0.5413</v>
      </c>
      <c r="M100" s="16">
        <f t="shared" ref="M100" si="52">0.4*M88+0.6*M99</f>
        <v>0.51549999999999996</v>
      </c>
      <c r="N100" s="16">
        <f t="shared" ref="N100:O100" si="53">0.4*N88+0.6*N99</f>
        <v>0.52360000000000007</v>
      </c>
      <c r="O100" s="16">
        <f t="shared" si="53"/>
        <v>0.52459999999999996</v>
      </c>
      <c r="P100" s="16">
        <f t="shared" ref="P100" si="54">0.4*P88+0.6*P99</f>
        <v>0.48310000000000003</v>
      </c>
      <c r="Q100" s="16">
        <f t="shared" ref="Q100" si="55">0.4*Q88+0.6*Q99</f>
        <v>0.52949999999999997</v>
      </c>
      <c r="R100" s="16">
        <v>0.85600000000000009</v>
      </c>
      <c r="S100" s="16">
        <f t="shared" ref="S100" si="56">0.4*S88+0.6*S99</f>
        <v>0</v>
      </c>
      <c r="T100" s="16">
        <f t="shared" ref="T100" si="57">0.4*T88+0.6*T99</f>
        <v>0</v>
      </c>
      <c r="U100" s="16">
        <f t="shared" ref="U100" si="58">0.4*U88+0.6*U99</f>
        <v>0</v>
      </c>
      <c r="V100" s="16">
        <f t="shared" ref="V100" si="59">0.4*V88+0.6*V99</f>
        <v>0</v>
      </c>
      <c r="W100" s="16">
        <f t="shared" ref="W100" si="60">0.4*W88+0.6*W99</f>
        <v>0.54047500000000004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35" t="s">
        <v>59</v>
      </c>
      <c r="G101" s="10" t="s">
        <v>59</v>
      </c>
      <c r="H101" s="10" t="s">
        <v>59</v>
      </c>
      <c r="I101" s="10" t="s">
        <v>59</v>
      </c>
      <c r="J101" s="1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2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W102" s="17"/>
    </row>
    <row r="103" spans="1:23">
      <c r="A103" s="9" t="s">
        <v>39</v>
      </c>
      <c r="B103" s="7"/>
      <c r="C103" s="7"/>
      <c r="D103" s="7"/>
      <c r="E103" s="7"/>
      <c r="F103" s="3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30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3">
        <v>0.25</v>
      </c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30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3">
        <v>0.1</v>
      </c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1">AVERAGE(C105:V105)</f>
        <v>0.14666666666666664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30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3">
        <v>0.45</v>
      </c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1"/>
        <v>0.54333333333333322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30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3">
        <v>0.2</v>
      </c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1"/>
        <v>6.0000000000000012E-2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62">SUM(C104:C107)</f>
        <v>1</v>
      </c>
      <c r="D108" s="16">
        <f t="shared" si="62"/>
        <v>1</v>
      </c>
      <c r="E108" s="16">
        <f t="shared" si="62"/>
        <v>1</v>
      </c>
      <c r="F108" s="34">
        <f t="shared" si="62"/>
        <v>1</v>
      </c>
      <c r="G108" s="16">
        <f t="shared" si="62"/>
        <v>1</v>
      </c>
      <c r="H108" s="16">
        <f t="shared" si="62"/>
        <v>1</v>
      </c>
      <c r="I108" s="16">
        <f t="shared" si="62"/>
        <v>1</v>
      </c>
      <c r="J108" s="16">
        <f t="shared" si="62"/>
        <v>1</v>
      </c>
      <c r="K108" s="16">
        <f t="shared" si="62"/>
        <v>0</v>
      </c>
      <c r="L108" s="16">
        <f t="shared" si="62"/>
        <v>1</v>
      </c>
      <c r="M108" s="16">
        <f t="shared" si="62"/>
        <v>1</v>
      </c>
      <c r="N108" s="16">
        <f t="shared" si="62"/>
        <v>1</v>
      </c>
      <c r="O108" s="16">
        <f t="shared" si="62"/>
        <v>1</v>
      </c>
      <c r="P108" s="16">
        <f t="shared" si="62"/>
        <v>1</v>
      </c>
      <c r="Q108" s="16">
        <f t="shared" si="62"/>
        <v>1</v>
      </c>
      <c r="R108" s="16">
        <v>1</v>
      </c>
      <c r="S108" s="16">
        <f t="shared" si="62"/>
        <v>0</v>
      </c>
      <c r="T108" s="16">
        <f t="shared" si="62"/>
        <v>0</v>
      </c>
      <c r="U108" s="16">
        <f t="shared" si="62"/>
        <v>0</v>
      </c>
      <c r="V108" s="16">
        <f t="shared" si="62"/>
        <v>0</v>
      </c>
      <c r="W108" s="16">
        <f t="shared" si="62"/>
        <v>0.99999999999999989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30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>
        <v>0.09</v>
      </c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3">AVERAGE(C109:V109)</f>
        <v>9.0000000000000011E-2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30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>
        <v>0.04</v>
      </c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3"/>
        <v>0.04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30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>
        <v>0.1</v>
      </c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3"/>
        <v>0.10000000000000002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30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>
        <v>0.28999999999999998</v>
      </c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3"/>
        <v>0.23978666666666662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30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>
        <v>7.0000000000000007E-2</v>
      </c>
      <c r="P113" s="13">
        <v>4.4999999999999998E-2</v>
      </c>
      <c r="Q113" s="13">
        <v>7.1999999999999995E-2</v>
      </c>
      <c r="R113" s="27">
        <v>5.3999999999999999E-2</v>
      </c>
      <c r="S113" s="13"/>
      <c r="T113" s="13"/>
      <c r="U113" s="13"/>
      <c r="V113" s="13"/>
      <c r="W113" s="15">
        <f t="shared" si="63"/>
        <v>5.8866666666666664E-2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30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>
        <v>0.12</v>
      </c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3"/>
        <v>0.12000000000000005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30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>
        <v>0.03</v>
      </c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3"/>
        <v>3.266666666666667E-2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30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>
        <v>0.09</v>
      </c>
      <c r="P116" s="13">
        <v>0.09</v>
      </c>
      <c r="Q116" s="13">
        <v>0.09</v>
      </c>
      <c r="R116" s="27">
        <v>0.09</v>
      </c>
      <c r="S116" s="13"/>
      <c r="T116" s="13"/>
      <c r="U116" s="13"/>
      <c r="V116" s="13"/>
      <c r="W116" s="15">
        <f t="shared" si="63"/>
        <v>9.0000000000000011E-2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30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>
        <v>0.04</v>
      </c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3"/>
        <v>3.5666666666666666E-2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30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>
        <v>0.09</v>
      </c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3"/>
        <v>8.5900000000000004E-2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64">SUM(C109:C118)</f>
        <v>0.9325</v>
      </c>
      <c r="D119" s="16">
        <f t="shared" si="64"/>
        <v>0.9425</v>
      </c>
      <c r="E119" s="16">
        <f t="shared" si="64"/>
        <v>0.95749999999999991</v>
      </c>
      <c r="F119" s="34">
        <f t="shared" si="64"/>
        <v>0.90500000000000003</v>
      </c>
      <c r="G119" s="16">
        <f t="shared" si="64"/>
        <v>0.78100000000000003</v>
      </c>
      <c r="H119" s="16">
        <f t="shared" si="64"/>
        <v>0.92899999999999994</v>
      </c>
      <c r="I119" s="16">
        <f t="shared" si="64"/>
        <v>0.9</v>
      </c>
      <c r="J119" s="16">
        <f t="shared" si="64"/>
        <v>0.79</v>
      </c>
      <c r="K119" s="16">
        <f t="shared" si="64"/>
        <v>0</v>
      </c>
      <c r="L119" s="16">
        <f t="shared" si="64"/>
        <v>0.85849999999999993</v>
      </c>
      <c r="M119" s="16">
        <f t="shared" si="64"/>
        <v>0.91400000000000003</v>
      </c>
      <c r="N119" s="16">
        <f t="shared" si="64"/>
        <v>0.96799999999999997</v>
      </c>
      <c r="O119" s="16">
        <f t="shared" si="64"/>
        <v>0.96000000000000008</v>
      </c>
      <c r="P119" s="16">
        <f t="shared" si="64"/>
        <v>0.89600000000000002</v>
      </c>
      <c r="Q119" s="16">
        <f t="shared" si="64"/>
        <v>0.87449999999999994</v>
      </c>
      <c r="R119" s="16">
        <v>0.78479999999999994</v>
      </c>
      <c r="S119" s="16">
        <f t="shared" si="64"/>
        <v>0</v>
      </c>
      <c r="T119" s="16">
        <f t="shared" si="64"/>
        <v>0</v>
      </c>
      <c r="U119" s="16">
        <f t="shared" si="64"/>
        <v>0</v>
      </c>
      <c r="V119" s="16">
        <f t="shared" si="64"/>
        <v>0</v>
      </c>
      <c r="W119" s="16">
        <f t="shared" si="64"/>
        <v>0.8928866666666665</v>
      </c>
    </row>
    <row r="120" spans="1:23" collapsed="1">
      <c r="A120" s="3" t="s">
        <v>18</v>
      </c>
      <c r="B120" s="16">
        <f t="shared" ref="B120:W120" si="65">0.4*B108+0.6*B119</f>
        <v>1</v>
      </c>
      <c r="C120" s="16">
        <f t="shared" si="65"/>
        <v>0.95950000000000002</v>
      </c>
      <c r="D120" s="16">
        <f t="shared" si="65"/>
        <v>0.96550000000000002</v>
      </c>
      <c r="E120" s="16">
        <f t="shared" si="65"/>
        <v>0.97449999999999992</v>
      </c>
      <c r="F120" s="34">
        <f t="shared" si="65"/>
        <v>0.94300000000000006</v>
      </c>
      <c r="G120" s="16">
        <f t="shared" si="65"/>
        <v>0.86860000000000004</v>
      </c>
      <c r="H120" s="16">
        <f t="shared" si="65"/>
        <v>0.95739999999999992</v>
      </c>
      <c r="I120" s="16">
        <f t="shared" si="65"/>
        <v>0.94000000000000006</v>
      </c>
      <c r="J120" s="16">
        <f t="shared" si="65"/>
        <v>0.874</v>
      </c>
      <c r="K120" s="16">
        <f t="shared" si="65"/>
        <v>0</v>
      </c>
      <c r="L120" s="16">
        <f t="shared" si="65"/>
        <v>0.91509999999999991</v>
      </c>
      <c r="M120" s="16">
        <f t="shared" si="65"/>
        <v>0.94840000000000002</v>
      </c>
      <c r="N120" s="16">
        <f t="shared" si="65"/>
        <v>0.98080000000000001</v>
      </c>
      <c r="O120" s="16">
        <f t="shared" si="65"/>
        <v>0.97600000000000009</v>
      </c>
      <c r="P120" s="16">
        <f t="shared" si="65"/>
        <v>0.93759999999999999</v>
      </c>
      <c r="Q120" s="16">
        <f t="shared" si="65"/>
        <v>0.92469999999999997</v>
      </c>
      <c r="R120" s="16">
        <v>0.87087999999999999</v>
      </c>
      <c r="S120" s="16">
        <f t="shared" si="65"/>
        <v>0</v>
      </c>
      <c r="T120" s="16">
        <f t="shared" si="65"/>
        <v>0</v>
      </c>
      <c r="U120" s="16">
        <f t="shared" si="65"/>
        <v>0</v>
      </c>
      <c r="V120" s="16">
        <f t="shared" si="65"/>
        <v>0</v>
      </c>
      <c r="W120" s="16">
        <f t="shared" si="65"/>
        <v>0.93573199999999979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35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 t="s">
        <v>58</v>
      </c>
      <c r="O121" s="2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>
      <c r="A123" s="9" t="s">
        <v>20</v>
      </c>
      <c r="B123" s="7"/>
      <c r="C123" s="7"/>
      <c r="D123" s="7"/>
      <c r="E123" s="7"/>
      <c r="F123" s="33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30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0.24583333333333332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30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>
        <v>0.15</v>
      </c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6">AVERAGE(C125:V125)</f>
        <v>0.14849999999999997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30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>
        <v>0.52</v>
      </c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6"/>
        <v>0.51783333333333337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30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>
        <v>0.05</v>
      </c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6"/>
        <v>4.9833333333333348E-2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67">SUM(C124:C127)</f>
        <v>0.97250000000000003</v>
      </c>
      <c r="D128" s="16">
        <f t="shared" si="67"/>
        <v>1</v>
      </c>
      <c r="E128" s="16">
        <f t="shared" si="67"/>
        <v>0.97250000000000003</v>
      </c>
      <c r="F128" s="34">
        <f t="shared" si="67"/>
        <v>0.95000000000000007</v>
      </c>
      <c r="G128" s="16">
        <f t="shared" si="67"/>
        <v>0.8849999999999999</v>
      </c>
      <c r="H128" s="16">
        <f t="shared" si="67"/>
        <v>0.97000000000000008</v>
      </c>
      <c r="I128" s="16">
        <f t="shared" si="67"/>
        <v>0.97250000000000003</v>
      </c>
      <c r="J128" s="16">
        <f t="shared" si="67"/>
        <v>0.95000000000000007</v>
      </c>
      <c r="K128" s="16">
        <f t="shared" si="67"/>
        <v>0</v>
      </c>
      <c r="L128" s="16">
        <f t="shared" si="67"/>
        <v>0.97000000000000008</v>
      </c>
      <c r="M128" s="16">
        <f t="shared" si="67"/>
        <v>0.97250000000000003</v>
      </c>
      <c r="N128" s="16">
        <f t="shared" si="67"/>
        <v>0.95000000000000007</v>
      </c>
      <c r="O128" s="16">
        <f t="shared" si="67"/>
        <v>0.97000000000000008</v>
      </c>
      <c r="P128" s="16">
        <f t="shared" si="67"/>
        <v>0.95000000000000007</v>
      </c>
      <c r="Q128" s="16">
        <f t="shared" si="67"/>
        <v>0.97250000000000003</v>
      </c>
      <c r="R128" s="16">
        <v>0.97250000000000003</v>
      </c>
      <c r="S128" s="16">
        <f t="shared" si="67"/>
        <v>0</v>
      </c>
      <c r="T128" s="16">
        <f t="shared" si="67"/>
        <v>0</v>
      </c>
      <c r="U128" s="16">
        <f t="shared" si="67"/>
        <v>0</v>
      </c>
      <c r="V128" s="16">
        <f t="shared" si="67"/>
        <v>0</v>
      </c>
      <c r="W128" s="16">
        <f t="shared" si="67"/>
        <v>0.96200000000000008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30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>
        <v>0.1</v>
      </c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68">AVERAGE(C129:V129)</f>
        <v>7.9766666666666666E-2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30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68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30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68"/>
        <v>9.4000000000000014E-2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30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>
        <v>0.28999999999999998</v>
      </c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68"/>
        <v>0.27843333333333331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30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>
        <v>6.8000000000000005E-2</v>
      </c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68"/>
        <v>6.8033333333333348E-2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30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>
        <v>0.09</v>
      </c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68"/>
        <v>9.3039999999999998E-2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30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>
        <v>0.04</v>
      </c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68"/>
        <v>0.04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30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68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30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68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30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68"/>
        <v>8.7333333333333332E-2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69">SUM(C129:C138)</f>
        <v>0.92949999999999999</v>
      </c>
      <c r="D139" s="16">
        <f t="shared" si="69"/>
        <v>0.91459999999999997</v>
      </c>
      <c r="E139" s="16">
        <f t="shared" si="69"/>
        <v>0.90449999999999997</v>
      </c>
      <c r="F139" s="34">
        <f t="shared" si="69"/>
        <v>0.89500000000000002</v>
      </c>
      <c r="G139" s="16">
        <f t="shared" si="69"/>
        <v>0.91349999999999998</v>
      </c>
      <c r="H139" s="16">
        <f t="shared" si="69"/>
        <v>0.92499999999999993</v>
      </c>
      <c r="I139" s="16">
        <f t="shared" si="69"/>
        <v>0.9375</v>
      </c>
      <c r="J139" s="16">
        <f t="shared" si="69"/>
        <v>0.92</v>
      </c>
      <c r="K139" s="16">
        <f t="shared" si="69"/>
        <v>0</v>
      </c>
      <c r="L139" s="16">
        <f t="shared" si="69"/>
        <v>0.88000000000000012</v>
      </c>
      <c r="M139" s="16">
        <f t="shared" si="69"/>
        <v>0.91999999999999993</v>
      </c>
      <c r="N139" s="16">
        <f t="shared" si="69"/>
        <v>0.92949999999999999</v>
      </c>
      <c r="O139" s="16">
        <f t="shared" si="69"/>
        <v>0.95800000000000007</v>
      </c>
      <c r="P139" s="16">
        <f t="shared" si="69"/>
        <v>0.93</v>
      </c>
      <c r="Q139" s="16">
        <f t="shared" si="69"/>
        <v>0.89</v>
      </c>
      <c r="R139" s="16">
        <v>0.96199999999999997</v>
      </c>
      <c r="S139" s="16">
        <f t="shared" si="69"/>
        <v>0</v>
      </c>
      <c r="T139" s="16">
        <f t="shared" si="69"/>
        <v>0</v>
      </c>
      <c r="U139" s="16">
        <f t="shared" si="69"/>
        <v>0</v>
      </c>
      <c r="V139" s="16">
        <f t="shared" si="69"/>
        <v>0</v>
      </c>
      <c r="W139" s="16">
        <f t="shared" si="69"/>
        <v>0.9206066666666668</v>
      </c>
    </row>
    <row r="140" spans="1:23" collapsed="1">
      <c r="A140" s="3" t="s">
        <v>18</v>
      </c>
      <c r="B140" s="16">
        <f t="shared" ref="B140:W140" si="70">0.4*B128+0.6*B139</f>
        <v>1</v>
      </c>
      <c r="C140" s="16">
        <f t="shared" si="70"/>
        <v>0.94669999999999999</v>
      </c>
      <c r="D140" s="16">
        <f t="shared" si="70"/>
        <v>0.94875999999999994</v>
      </c>
      <c r="E140" s="16">
        <f t="shared" si="70"/>
        <v>0.93169999999999997</v>
      </c>
      <c r="F140" s="34">
        <f t="shared" si="70"/>
        <v>0.91700000000000004</v>
      </c>
      <c r="G140" s="16">
        <f t="shared" si="70"/>
        <v>0.9020999999999999</v>
      </c>
      <c r="H140" s="16">
        <f t="shared" si="70"/>
        <v>0.94300000000000006</v>
      </c>
      <c r="I140" s="16">
        <f t="shared" si="70"/>
        <v>0.95150000000000001</v>
      </c>
      <c r="J140" s="16">
        <f t="shared" si="70"/>
        <v>0.93200000000000016</v>
      </c>
      <c r="K140" s="16">
        <f t="shared" si="70"/>
        <v>0</v>
      </c>
      <c r="L140" s="16">
        <f t="shared" si="70"/>
        <v>0.91600000000000015</v>
      </c>
      <c r="M140" s="16">
        <f t="shared" si="70"/>
        <v>0.94099999999999995</v>
      </c>
      <c r="N140" s="16">
        <f t="shared" si="70"/>
        <v>0.93769999999999998</v>
      </c>
      <c r="O140" s="16">
        <f t="shared" si="70"/>
        <v>0.9628000000000001</v>
      </c>
      <c r="P140" s="16">
        <f t="shared" si="70"/>
        <v>0.93800000000000017</v>
      </c>
      <c r="Q140" s="16">
        <f t="shared" si="70"/>
        <v>0.92300000000000004</v>
      </c>
      <c r="R140" s="16">
        <v>0.96619999999999995</v>
      </c>
      <c r="S140" s="16">
        <f t="shared" si="70"/>
        <v>0</v>
      </c>
      <c r="T140" s="16">
        <f t="shared" si="70"/>
        <v>0</v>
      </c>
      <c r="U140" s="16">
        <f t="shared" si="70"/>
        <v>0</v>
      </c>
      <c r="V140" s="16">
        <f t="shared" si="70"/>
        <v>0</v>
      </c>
      <c r="W140" s="16">
        <f t="shared" si="70"/>
        <v>0.93716400000000011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35" t="s">
        <v>58</v>
      </c>
      <c r="G141" s="10" t="s">
        <v>58</v>
      </c>
      <c r="H141" s="10" t="s">
        <v>58</v>
      </c>
      <c r="I141" s="10" t="s">
        <v>58</v>
      </c>
      <c r="J141" s="10" t="s">
        <v>58</v>
      </c>
      <c r="K141" s="10"/>
      <c r="L141" s="10" t="s">
        <v>58</v>
      </c>
      <c r="M141" s="10" t="s">
        <v>58</v>
      </c>
      <c r="N141" s="10" t="s">
        <v>59</v>
      </c>
      <c r="O141" s="20"/>
      <c r="P141" s="10"/>
      <c r="Q141" s="10" t="s">
        <v>59</v>
      </c>
      <c r="R141" s="24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W142" s="17"/>
    </row>
    <row r="143" spans="1:23">
      <c r="A143" s="9" t="s">
        <v>21</v>
      </c>
      <c r="B143" s="7"/>
      <c r="C143" s="7"/>
      <c r="D143" s="7"/>
      <c r="E143" s="7"/>
      <c r="F143" s="33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30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>
        <v>0.2</v>
      </c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0.22383333333333336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30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>
        <v>0.15</v>
      </c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1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30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>
        <v>0.55000000000000004</v>
      </c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1"/>
        <v>0.54223333333333334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30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>
        <v>0.05</v>
      </c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1"/>
        <v>5.000000000000001E-2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72">SUM(C144:C147)</f>
        <v>0.97500000000000009</v>
      </c>
      <c r="D148" s="16">
        <f t="shared" si="72"/>
        <v>1</v>
      </c>
      <c r="E148" s="16">
        <f t="shared" si="72"/>
        <v>0.9335</v>
      </c>
      <c r="F148" s="34">
        <f t="shared" si="72"/>
        <v>0.98000000000000009</v>
      </c>
      <c r="G148" s="16">
        <f t="shared" si="72"/>
        <v>0.96</v>
      </c>
      <c r="H148" s="16">
        <f t="shared" si="72"/>
        <v>0.98000000000000009</v>
      </c>
      <c r="I148" s="16">
        <f t="shared" si="72"/>
        <v>0.98750000000000004</v>
      </c>
      <c r="J148" s="16">
        <f t="shared" si="72"/>
        <v>0.93</v>
      </c>
      <c r="K148" s="16">
        <f t="shared" si="72"/>
        <v>0</v>
      </c>
      <c r="L148" s="16">
        <f t="shared" si="72"/>
        <v>0.95000000000000007</v>
      </c>
      <c r="M148" s="16">
        <f t="shared" si="72"/>
        <v>0.95850000000000002</v>
      </c>
      <c r="N148" s="16">
        <f t="shared" si="72"/>
        <v>0.97500000000000009</v>
      </c>
      <c r="O148" s="16">
        <f t="shared" si="72"/>
        <v>0.95000000000000007</v>
      </c>
      <c r="P148" s="16">
        <f t="shared" si="72"/>
        <v>0.95000000000000007</v>
      </c>
      <c r="Q148" s="16">
        <f t="shared" si="72"/>
        <v>0.97250000000000003</v>
      </c>
      <c r="R148" s="16">
        <v>0.9890000000000001</v>
      </c>
      <c r="S148" s="16">
        <f t="shared" si="72"/>
        <v>0</v>
      </c>
      <c r="T148" s="16">
        <f t="shared" si="72"/>
        <v>0</v>
      </c>
      <c r="U148" s="16">
        <f t="shared" si="72"/>
        <v>0</v>
      </c>
      <c r="V148" s="16">
        <f t="shared" si="72"/>
        <v>0</v>
      </c>
      <c r="W148" s="16">
        <f t="shared" si="72"/>
        <v>0.96606666666666674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30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>
        <v>0.09</v>
      </c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3">AVERAGE(C149:V149)</f>
        <v>8.2166666666666666E-2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30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>
        <v>0.04</v>
      </c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3"/>
        <v>0.04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30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>
        <v>0.1</v>
      </c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3"/>
        <v>0.10000000000000002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30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>
        <v>0.28999999999999998</v>
      </c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3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30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>
        <v>0.09</v>
      </c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3"/>
        <v>9.0000000000000011E-2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30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>
        <v>0.12</v>
      </c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3"/>
        <v>0.11952000000000004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30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>
        <v>0.04</v>
      </c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3"/>
        <v>0.04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30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>
        <v>0.09</v>
      </c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3"/>
        <v>9.0000000000000011E-2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30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>
        <v>0.04</v>
      </c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3"/>
        <v>4.2499999999999996E-2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30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>
        <v>0.09</v>
      </c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3"/>
        <v>9.0000000000000011E-2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74">SUM(C149:C158)</f>
        <v>0.99049999999999994</v>
      </c>
      <c r="D159" s="16">
        <f t="shared" si="74"/>
        <v>0.98329999999999995</v>
      </c>
      <c r="E159" s="16">
        <f t="shared" si="74"/>
        <v>0.98149999999999993</v>
      </c>
      <c r="F159" s="34">
        <f t="shared" si="74"/>
        <v>0.995</v>
      </c>
      <c r="G159" s="16">
        <f t="shared" si="74"/>
        <v>0.97599999999999998</v>
      </c>
      <c r="H159" s="16">
        <f t="shared" si="74"/>
        <v>0.98599999999999999</v>
      </c>
      <c r="I159" s="16">
        <f t="shared" si="74"/>
        <v>0.98499999999999999</v>
      </c>
      <c r="J159" s="16">
        <f t="shared" si="74"/>
        <v>0.98499999999999999</v>
      </c>
      <c r="K159" s="16">
        <f t="shared" si="74"/>
        <v>0</v>
      </c>
      <c r="L159" s="16">
        <f t="shared" si="74"/>
        <v>0.96</v>
      </c>
      <c r="M159" s="16">
        <f t="shared" si="74"/>
        <v>0.98599999999999999</v>
      </c>
      <c r="N159" s="16">
        <f t="shared" si="74"/>
        <v>0.98599999999999999</v>
      </c>
      <c r="O159" s="16">
        <f t="shared" si="74"/>
        <v>0.99</v>
      </c>
      <c r="P159" s="16">
        <f t="shared" si="74"/>
        <v>0.98499999999999999</v>
      </c>
      <c r="Q159" s="16">
        <f t="shared" si="74"/>
        <v>0.97599999999999998</v>
      </c>
      <c r="R159" s="16">
        <v>0.99749999999999994</v>
      </c>
      <c r="S159" s="16">
        <f t="shared" si="74"/>
        <v>0</v>
      </c>
      <c r="T159" s="16">
        <f t="shared" si="74"/>
        <v>0</v>
      </c>
      <c r="U159" s="16">
        <f t="shared" si="74"/>
        <v>0</v>
      </c>
      <c r="V159" s="16">
        <f t="shared" si="74"/>
        <v>0</v>
      </c>
      <c r="W159" s="16">
        <f t="shared" si="74"/>
        <v>0.98418666666666665</v>
      </c>
    </row>
    <row r="160" spans="1:23" collapsed="1">
      <c r="A160" s="3" t="s">
        <v>18</v>
      </c>
      <c r="B160" s="16">
        <f t="shared" ref="B160:W160" si="75">0.4*B148+0.6*B159</f>
        <v>1</v>
      </c>
      <c r="C160" s="16">
        <f t="shared" si="75"/>
        <v>0.98429999999999995</v>
      </c>
      <c r="D160" s="16">
        <f t="shared" si="75"/>
        <v>0.98997999999999997</v>
      </c>
      <c r="E160" s="16">
        <f t="shared" si="75"/>
        <v>0.96229999999999993</v>
      </c>
      <c r="F160" s="34">
        <f t="shared" si="75"/>
        <v>0.9890000000000001</v>
      </c>
      <c r="G160" s="16">
        <f t="shared" si="75"/>
        <v>0.96960000000000002</v>
      </c>
      <c r="H160" s="16">
        <f t="shared" si="75"/>
        <v>0.98360000000000003</v>
      </c>
      <c r="I160" s="16">
        <f t="shared" si="75"/>
        <v>0.98599999999999999</v>
      </c>
      <c r="J160" s="16">
        <f t="shared" si="75"/>
        <v>0.96300000000000008</v>
      </c>
      <c r="K160" s="16">
        <f t="shared" si="75"/>
        <v>0</v>
      </c>
      <c r="L160" s="16">
        <f t="shared" si="75"/>
        <v>0.95599999999999996</v>
      </c>
      <c r="M160" s="16">
        <f t="shared" si="75"/>
        <v>0.97500000000000009</v>
      </c>
      <c r="N160" s="16">
        <f t="shared" si="75"/>
        <v>0.98160000000000003</v>
      </c>
      <c r="O160" s="16">
        <f t="shared" si="75"/>
        <v>0.97399999999999998</v>
      </c>
      <c r="P160" s="16">
        <f t="shared" si="75"/>
        <v>0.97100000000000009</v>
      </c>
      <c r="Q160" s="16">
        <f t="shared" si="75"/>
        <v>0.97460000000000002</v>
      </c>
      <c r="R160" s="16">
        <v>0.99409999999999998</v>
      </c>
      <c r="S160" s="16">
        <f t="shared" si="75"/>
        <v>0</v>
      </c>
      <c r="T160" s="16">
        <f t="shared" si="75"/>
        <v>0</v>
      </c>
      <c r="U160" s="16">
        <f t="shared" si="75"/>
        <v>0</v>
      </c>
      <c r="V160" s="16">
        <f t="shared" si="75"/>
        <v>0</v>
      </c>
      <c r="W160" s="16">
        <f t="shared" si="75"/>
        <v>0.97693866666666662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35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 t="s">
        <v>59</v>
      </c>
      <c r="O161" s="20"/>
      <c r="P161" s="10"/>
      <c r="Q161" s="10" t="s">
        <v>59</v>
      </c>
      <c r="R161" s="24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3" spans="1:23">
      <c r="A163" s="29" t="s">
        <v>74</v>
      </c>
      <c r="B163" s="7"/>
      <c r="C163" s="7"/>
      <c r="D163" s="7"/>
      <c r="E163" s="7"/>
      <c r="F163" s="33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$B164*D44/$B44*D84/$B84</f>
        <v>0.25</v>
      </c>
      <c r="E164" s="12">
        <f>$B164*E44/$B44*E84/$B84</f>
        <v>0.25</v>
      </c>
      <c r="F164" s="30">
        <v>0.25</v>
      </c>
      <c r="G164" s="12">
        <v>0.25</v>
      </c>
      <c r="H164" s="13"/>
      <c r="I164" s="13"/>
      <c r="J164" s="13"/>
      <c r="K164" s="13"/>
      <c r="L164" s="13"/>
      <c r="M164" s="13"/>
      <c r="N164" s="13"/>
      <c r="O164" s="12">
        <v>0.25</v>
      </c>
      <c r="P164" s="13"/>
      <c r="Q164" s="12">
        <f>$B164*Q44/$B44*Q84/$B84</f>
        <v>0.25</v>
      </c>
      <c r="R164" s="13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0.15</v>
      </c>
      <c r="C165" s="12">
        <v>3.7499999999999999E-2</v>
      </c>
      <c r="D165" s="12">
        <f t="shared" ref="D165:E167" si="76">$B165*D45/$B45*D85/$B85</f>
        <v>3.7499999999999999E-2</v>
      </c>
      <c r="E165" s="12">
        <f t="shared" si="76"/>
        <v>0.06</v>
      </c>
      <c r="F165" s="30">
        <v>3.7499999999999999E-2</v>
      </c>
      <c r="G165" s="30">
        <v>3.7999999999999999E-2</v>
      </c>
      <c r="H165" s="13"/>
      <c r="I165" s="13"/>
      <c r="J165" s="13"/>
      <c r="K165" s="13"/>
      <c r="L165" s="13"/>
      <c r="M165" s="13"/>
      <c r="N165" s="13"/>
      <c r="O165" s="12">
        <v>3.7499999999999999E-2</v>
      </c>
      <c r="P165" s="13"/>
      <c r="Q165" s="12">
        <f t="shared" ref="Q165" si="77">$B165*Q45/$B45*Q85/$B85</f>
        <v>3.7499999999999999E-2</v>
      </c>
      <c r="R165" s="13"/>
      <c r="S165" s="13"/>
      <c r="T165" s="13"/>
      <c r="U165" s="13"/>
      <c r="V165" s="13"/>
      <c r="W165" s="15">
        <f t="shared" ref="W165:W167" si="78">AVERAGE(C165:V165)</f>
        <v>4.0785714285714293E-2</v>
      </c>
    </row>
    <row r="166" spans="1:23" hidden="1" outlineLevel="2">
      <c r="A166" s="2" t="s">
        <v>4</v>
      </c>
      <c r="B166" s="18">
        <v>0.55000000000000004</v>
      </c>
      <c r="C166" s="12">
        <v>0.27500000000000002</v>
      </c>
      <c r="D166" s="12">
        <f t="shared" si="76"/>
        <v>0.13750000000000001</v>
      </c>
      <c r="E166" s="12">
        <f t="shared" si="76"/>
        <v>0.30250000000000005</v>
      </c>
      <c r="F166" s="30">
        <v>0.13750000000000001</v>
      </c>
      <c r="G166" s="30">
        <v>0.13750000000000001</v>
      </c>
      <c r="H166" s="13"/>
      <c r="I166" s="13"/>
      <c r="J166" s="13"/>
      <c r="K166" s="13"/>
      <c r="L166" s="13"/>
      <c r="M166" s="13"/>
      <c r="N166" s="13"/>
      <c r="O166" s="12">
        <v>0.13750000000000001</v>
      </c>
      <c r="P166" s="13"/>
      <c r="Q166" s="12">
        <f t="shared" ref="Q166" si="79">$B166*Q46/$B46*Q86/$B86</f>
        <v>0.1925</v>
      </c>
      <c r="R166" s="13"/>
      <c r="S166" s="13"/>
      <c r="T166" s="13"/>
      <c r="U166" s="13"/>
      <c r="V166" s="13"/>
      <c r="W166" s="15">
        <f t="shared" si="78"/>
        <v>0.18857142857142856</v>
      </c>
    </row>
    <row r="167" spans="1:23" hidden="1" outlineLevel="2">
      <c r="A167" s="2" t="s">
        <v>5</v>
      </c>
      <c r="B167" s="18">
        <v>0.05</v>
      </c>
      <c r="C167" s="12">
        <v>0.05</v>
      </c>
      <c r="D167" s="12">
        <f t="shared" si="76"/>
        <v>5.000000000000001E-2</v>
      </c>
      <c r="E167" s="12">
        <f t="shared" si="76"/>
        <v>5.000000000000001E-2</v>
      </c>
      <c r="F167" s="30">
        <v>0.05</v>
      </c>
      <c r="G167" s="12">
        <v>0.05</v>
      </c>
      <c r="H167" s="13"/>
      <c r="I167" s="13"/>
      <c r="J167" s="13"/>
      <c r="K167" s="13"/>
      <c r="L167" s="13"/>
      <c r="M167" s="13"/>
      <c r="N167" s="13"/>
      <c r="O167" s="12">
        <v>0.05</v>
      </c>
      <c r="P167" s="13"/>
      <c r="Q167" s="12">
        <f t="shared" ref="Q167" si="80">$B167*Q47/$B47*Q87/$B87</f>
        <v>3.0000000000000002E-2</v>
      </c>
      <c r="R167" s="13"/>
      <c r="S167" s="13"/>
      <c r="T167" s="13"/>
      <c r="U167" s="13"/>
      <c r="V167" s="13"/>
      <c r="W167" s="15">
        <f t="shared" si="78"/>
        <v>4.7142857142857146E-2</v>
      </c>
    </row>
    <row r="168" spans="1:23" s="5" customFormat="1" outlineLevel="1" collapsed="1">
      <c r="A168" s="3" t="s">
        <v>6</v>
      </c>
      <c r="B168" s="16">
        <f>SUM(B164:B167)</f>
        <v>1</v>
      </c>
      <c r="C168" s="16">
        <f t="shared" ref="C168" si="81">SUM(C164:C167)</f>
        <v>0.61250000000000004</v>
      </c>
      <c r="D168" s="16">
        <f t="shared" ref="D168:Q168" si="82">SUM(D164:D167)</f>
        <v>0.47499999999999998</v>
      </c>
      <c r="E168" s="16">
        <f t="shared" si="82"/>
        <v>0.66250000000000009</v>
      </c>
      <c r="F168" s="34">
        <f t="shared" si="82"/>
        <v>0.47499999999999998</v>
      </c>
      <c r="G168" s="16">
        <f t="shared" si="82"/>
        <v>0.47549999999999998</v>
      </c>
      <c r="H168" s="16">
        <f t="shared" si="82"/>
        <v>0</v>
      </c>
      <c r="I168" s="16">
        <f t="shared" si="82"/>
        <v>0</v>
      </c>
      <c r="J168" s="16">
        <f t="shared" si="82"/>
        <v>0</v>
      </c>
      <c r="K168" s="16">
        <f t="shared" si="82"/>
        <v>0</v>
      </c>
      <c r="L168" s="16">
        <f t="shared" si="82"/>
        <v>0</v>
      </c>
      <c r="M168" s="16">
        <f t="shared" si="82"/>
        <v>0</v>
      </c>
      <c r="N168" s="16">
        <f t="shared" si="82"/>
        <v>0</v>
      </c>
      <c r="O168" s="16">
        <f t="shared" si="82"/>
        <v>0.47499999999999998</v>
      </c>
      <c r="P168" s="16">
        <f t="shared" si="82"/>
        <v>0</v>
      </c>
      <c r="Q168" s="16">
        <f t="shared" si="82"/>
        <v>0.51</v>
      </c>
      <c r="R168" s="16">
        <v>1</v>
      </c>
      <c r="S168" s="16">
        <f t="shared" ref="S168:W168" si="83">SUM(S164:S167)</f>
        <v>0</v>
      </c>
      <c r="T168" s="16">
        <f t="shared" si="83"/>
        <v>0</v>
      </c>
      <c r="U168" s="16">
        <f t="shared" si="83"/>
        <v>0</v>
      </c>
      <c r="V168" s="16">
        <f t="shared" si="83"/>
        <v>0</v>
      </c>
      <c r="W168" s="16">
        <f t="shared" si="83"/>
        <v>0.52649999999999997</v>
      </c>
    </row>
    <row r="169" spans="1:23" hidden="1" outlineLevel="2">
      <c r="A169" s="2" t="s">
        <v>7</v>
      </c>
      <c r="B169" s="18">
        <v>0.09</v>
      </c>
      <c r="C169" s="12">
        <v>3.5999999999999997E-2</v>
      </c>
      <c r="D169" s="12">
        <f t="shared" ref="D169:E178" si="84">$B169*D49/$B49*D89/$B89</f>
        <v>3.5999999999999997E-2</v>
      </c>
      <c r="E169" s="12">
        <f t="shared" si="84"/>
        <v>2.9249999999999995E-2</v>
      </c>
      <c r="F169" s="30">
        <v>2.2499999999999999E-2</v>
      </c>
      <c r="G169" s="12">
        <v>0.05</v>
      </c>
      <c r="H169" s="13"/>
      <c r="I169" s="13"/>
      <c r="J169" s="13"/>
      <c r="K169" s="13"/>
      <c r="L169" s="13"/>
      <c r="M169" s="13"/>
      <c r="N169" s="13"/>
      <c r="O169" s="12">
        <v>0.03</v>
      </c>
      <c r="P169" s="13"/>
      <c r="Q169" s="12">
        <f t="shared" ref="Q169" si="85">$B169*Q49/$B49*Q89/$B89</f>
        <v>2.2499999999999999E-2</v>
      </c>
      <c r="R169" s="13"/>
      <c r="S169" s="13"/>
      <c r="T169" s="13"/>
      <c r="U169" s="13"/>
      <c r="V169" s="13"/>
      <c r="W169" s="15">
        <f t="shared" ref="W169:W178" si="86">AVERAGE(C169:V169)</f>
        <v>3.232142857142857E-2</v>
      </c>
    </row>
    <row r="170" spans="1:23" hidden="1" outlineLevel="2">
      <c r="A170" s="2" t="s">
        <v>8</v>
      </c>
      <c r="B170" s="18">
        <v>0.04</v>
      </c>
      <c r="C170" s="12">
        <v>0.01</v>
      </c>
      <c r="D170" s="12">
        <f t="shared" si="84"/>
        <v>0.01</v>
      </c>
      <c r="E170" s="12">
        <f t="shared" si="84"/>
        <v>1.6E-2</v>
      </c>
      <c r="F170" s="30">
        <v>0.01</v>
      </c>
      <c r="G170" s="12">
        <v>0.01</v>
      </c>
      <c r="H170" s="13"/>
      <c r="I170" s="13"/>
      <c r="J170" s="13"/>
      <c r="K170" s="13"/>
      <c r="L170" s="13"/>
      <c r="M170" s="13"/>
      <c r="N170" s="13"/>
      <c r="O170" s="12">
        <v>1.6E-2</v>
      </c>
      <c r="P170" s="13"/>
      <c r="Q170" s="12">
        <f t="shared" ref="Q170" si="87">$B170*Q50/$B50*Q90/$B90</f>
        <v>0.01</v>
      </c>
      <c r="R170" s="13"/>
      <c r="S170" s="13"/>
      <c r="T170" s="13"/>
      <c r="U170" s="13"/>
      <c r="V170" s="13"/>
      <c r="W170" s="15">
        <f t="shared" si="86"/>
        <v>1.1714285714285715E-2</v>
      </c>
    </row>
    <row r="171" spans="1:23" hidden="1" outlineLevel="2">
      <c r="A171" s="2" t="s">
        <v>9</v>
      </c>
      <c r="B171" s="18">
        <v>0.1</v>
      </c>
      <c r="C171" s="12">
        <v>2.5000000000000001E-2</v>
      </c>
      <c r="D171" s="12">
        <f t="shared" si="84"/>
        <v>2.5000000000000005E-2</v>
      </c>
      <c r="E171" s="12">
        <f t="shared" si="84"/>
        <v>2.5000000000000005E-2</v>
      </c>
      <c r="F171" s="30">
        <v>2.5000000000000001E-2</v>
      </c>
      <c r="G171" s="12">
        <v>2.5000000000000001E-2</v>
      </c>
      <c r="H171" s="13"/>
      <c r="I171" s="13"/>
      <c r="J171" s="13"/>
      <c r="K171" s="13"/>
      <c r="L171" s="13"/>
      <c r="M171" s="13"/>
      <c r="N171" s="13"/>
      <c r="O171" s="12">
        <v>2.5000000000000001E-2</v>
      </c>
      <c r="P171" s="13"/>
      <c r="Q171" s="12">
        <f t="shared" ref="Q171" si="88">$B171*Q51/$B51*Q91/$B91</f>
        <v>2.5000000000000005E-2</v>
      </c>
      <c r="R171" s="13"/>
      <c r="S171" s="13"/>
      <c r="T171" s="13"/>
      <c r="U171" s="13"/>
      <c r="V171" s="13"/>
      <c r="W171" s="15">
        <f t="shared" si="86"/>
        <v>2.4999999999999998E-2</v>
      </c>
    </row>
    <row r="172" spans="1:23" hidden="1" outlineLevel="2">
      <c r="A172" s="2" t="s">
        <v>10</v>
      </c>
      <c r="B172" s="18">
        <v>0.28999999999999998</v>
      </c>
      <c r="C172" s="12">
        <v>7.2499999999999995E-2</v>
      </c>
      <c r="D172" s="12">
        <f t="shared" si="84"/>
        <v>7.2499999999999995E-2</v>
      </c>
      <c r="E172" s="12">
        <f t="shared" si="84"/>
        <v>9.6424999999999983E-2</v>
      </c>
      <c r="F172" s="30">
        <v>7.2499999999999995E-2</v>
      </c>
      <c r="G172" s="38">
        <v>7.2999999999999995E-2</v>
      </c>
      <c r="H172" s="13"/>
      <c r="I172" s="13"/>
      <c r="J172" s="13"/>
      <c r="K172" s="13"/>
      <c r="L172" s="13"/>
      <c r="M172" s="13"/>
      <c r="N172" s="13"/>
      <c r="O172" s="12">
        <v>7.2999999999999995E-2</v>
      </c>
      <c r="P172" s="13"/>
      <c r="Q172" s="12">
        <f t="shared" ref="Q172" si="89">$B172*Q52/$B52*Q92/$B92</f>
        <v>7.2499999999999995E-2</v>
      </c>
      <c r="R172" s="13"/>
      <c r="S172" s="13"/>
      <c r="T172" s="13"/>
      <c r="U172" s="13"/>
      <c r="V172" s="13"/>
      <c r="W172" s="15">
        <f t="shared" si="86"/>
        <v>7.6060714285714273E-2</v>
      </c>
    </row>
    <row r="173" spans="1:23" hidden="1" outlineLevel="2">
      <c r="A173" s="2" t="s">
        <v>11</v>
      </c>
      <c r="B173" s="18">
        <v>0.09</v>
      </c>
      <c r="C173" s="12">
        <v>2.2499999999999999E-2</v>
      </c>
      <c r="D173" s="12">
        <f t="shared" si="84"/>
        <v>2.2499999999999999E-2</v>
      </c>
      <c r="E173" s="12">
        <f t="shared" si="84"/>
        <v>2.2499999999999999E-2</v>
      </c>
      <c r="F173" s="30">
        <v>2.2499999999999999E-2</v>
      </c>
      <c r="G173" s="12">
        <v>2.3E-2</v>
      </c>
      <c r="H173" s="13"/>
      <c r="I173" s="13"/>
      <c r="J173" s="13"/>
      <c r="K173" s="13"/>
      <c r="L173" s="13"/>
      <c r="M173" s="13"/>
      <c r="N173" s="13"/>
      <c r="O173" s="12">
        <v>2.2499999999999999E-2</v>
      </c>
      <c r="P173" s="13"/>
      <c r="Q173" s="12">
        <f t="shared" ref="Q173" si="90">$B173*Q53/$B53*Q93/$B93</f>
        <v>2.2499999999999999E-2</v>
      </c>
      <c r="R173" s="13"/>
      <c r="S173" s="13"/>
      <c r="T173" s="13"/>
      <c r="U173" s="13"/>
      <c r="V173" s="13"/>
      <c r="W173" s="15">
        <f t="shared" si="86"/>
        <v>2.2571428571428569E-2</v>
      </c>
    </row>
    <row r="174" spans="1:23" hidden="1" outlineLevel="2">
      <c r="A174" s="2" t="s">
        <v>12</v>
      </c>
      <c r="B174" s="18">
        <v>0.12</v>
      </c>
      <c r="C174" s="12">
        <v>0.03</v>
      </c>
      <c r="D174" s="12">
        <f t="shared" si="84"/>
        <v>4.4399999999999995E-2</v>
      </c>
      <c r="E174" s="12">
        <f t="shared" si="84"/>
        <v>0.03</v>
      </c>
      <c r="F174" s="30">
        <v>0.03</v>
      </c>
      <c r="G174" s="12">
        <v>0.03</v>
      </c>
      <c r="H174" s="13"/>
      <c r="I174" s="13"/>
      <c r="J174" s="13"/>
      <c r="K174" s="13"/>
      <c r="L174" s="13"/>
      <c r="M174" s="13"/>
      <c r="N174" s="13"/>
      <c r="O174" s="12">
        <v>0.03</v>
      </c>
      <c r="P174" s="13"/>
      <c r="Q174" s="12">
        <f t="shared" ref="Q174" si="91">$B174*Q54/$B54*Q94/$B94</f>
        <v>0.03</v>
      </c>
      <c r="R174" s="13"/>
      <c r="S174" s="13"/>
      <c r="T174" s="13"/>
      <c r="U174" s="13"/>
      <c r="V174" s="13"/>
      <c r="W174" s="15">
        <f t="shared" si="86"/>
        <v>3.2057142857142853E-2</v>
      </c>
    </row>
    <row r="175" spans="1:23" hidden="1" outlineLevel="2">
      <c r="A175" s="2" t="s">
        <v>13</v>
      </c>
      <c r="B175" s="18">
        <v>0.04</v>
      </c>
      <c r="C175" s="12">
        <v>0.04</v>
      </c>
      <c r="D175" s="12">
        <f t="shared" si="84"/>
        <v>0.04</v>
      </c>
      <c r="E175" s="12">
        <f t="shared" si="84"/>
        <v>0.04</v>
      </c>
      <c r="F175" s="30">
        <v>0.04</v>
      </c>
      <c r="G175" s="12">
        <v>0.04</v>
      </c>
      <c r="H175" s="13"/>
      <c r="I175" s="13"/>
      <c r="J175" s="13"/>
      <c r="K175" s="13"/>
      <c r="L175" s="13"/>
      <c r="M175" s="13"/>
      <c r="N175" s="13"/>
      <c r="O175" s="12">
        <v>0.04</v>
      </c>
      <c r="P175" s="13"/>
      <c r="Q175" s="12">
        <f t="shared" ref="Q175" si="92">$B175*Q55/$B55*Q95/$B95</f>
        <v>0.04</v>
      </c>
      <c r="R175" s="13"/>
      <c r="S175" s="13"/>
      <c r="T175" s="13"/>
      <c r="U175" s="13"/>
      <c r="V175" s="13"/>
      <c r="W175" s="15">
        <f t="shared" si="86"/>
        <v>0.04</v>
      </c>
    </row>
    <row r="176" spans="1:23" hidden="1" outlineLevel="2">
      <c r="A176" s="2" t="s">
        <v>14</v>
      </c>
      <c r="B176" s="18">
        <v>0.09</v>
      </c>
      <c r="C176" s="12">
        <v>2.2499999999999999E-2</v>
      </c>
      <c r="D176" s="12">
        <f t="shared" si="84"/>
        <v>2.2499999999999999E-2</v>
      </c>
      <c r="E176" s="12">
        <f t="shared" si="84"/>
        <v>2.2499999999999999E-2</v>
      </c>
      <c r="F176" s="30">
        <v>2.2499999999999999E-2</v>
      </c>
      <c r="G176" s="12">
        <v>2.3E-2</v>
      </c>
      <c r="H176" s="13"/>
      <c r="I176" s="13"/>
      <c r="J176" s="13"/>
      <c r="K176" s="13"/>
      <c r="L176" s="13"/>
      <c r="M176" s="13"/>
      <c r="N176" s="13"/>
      <c r="O176" s="12">
        <v>2.3E-2</v>
      </c>
      <c r="P176" s="13"/>
      <c r="Q176" s="12">
        <f t="shared" ref="Q176" si="93">$B176*Q56/$B56*Q96/$B96</f>
        <v>2.2499999999999999E-2</v>
      </c>
      <c r="R176" s="13"/>
      <c r="S176" s="13"/>
      <c r="T176" s="13"/>
      <c r="U176" s="13"/>
      <c r="V176" s="13"/>
      <c r="W176" s="15">
        <f t="shared" si="86"/>
        <v>2.2642857142857138E-2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84"/>
        <v>5.000000000000001E-2</v>
      </c>
      <c r="E177" s="12">
        <f t="shared" si="84"/>
        <v>5.000000000000001E-2</v>
      </c>
      <c r="F177" s="30">
        <v>0.05</v>
      </c>
      <c r="G177" s="12">
        <v>0.05</v>
      </c>
      <c r="H177" s="13"/>
      <c r="I177" s="13"/>
      <c r="J177" s="13"/>
      <c r="K177" s="13"/>
      <c r="L177" s="13"/>
      <c r="M177" s="13"/>
      <c r="N177" s="13"/>
      <c r="O177" s="12">
        <v>0.05</v>
      </c>
      <c r="P177" s="13"/>
      <c r="Q177" s="12">
        <f t="shared" ref="Q177" si="94">$B177*Q57/$B57*Q97/$B97</f>
        <v>5.000000000000001E-2</v>
      </c>
      <c r="R177" s="13"/>
      <c r="S177" s="13"/>
      <c r="T177" s="13"/>
      <c r="U177" s="13"/>
      <c r="V177" s="13"/>
      <c r="W177" s="15">
        <f t="shared" si="86"/>
        <v>4.9999999999999996E-2</v>
      </c>
    </row>
    <row r="178" spans="1:23" hidden="1" outlineLevel="2">
      <c r="A178" s="2" t="s">
        <v>16</v>
      </c>
      <c r="B178" s="18">
        <v>0.09</v>
      </c>
      <c r="C178" s="12">
        <v>2.2499999999999999E-2</v>
      </c>
      <c r="D178" s="12">
        <f t="shared" si="84"/>
        <v>2.2499999999999999E-2</v>
      </c>
      <c r="E178" s="12">
        <f t="shared" si="84"/>
        <v>0</v>
      </c>
      <c r="F178" s="30">
        <v>2.2499999999999999E-2</v>
      </c>
      <c r="G178" s="12">
        <v>2.3E-2</v>
      </c>
      <c r="H178" s="13"/>
      <c r="I178" s="13"/>
      <c r="J178" s="13"/>
      <c r="K178" s="13"/>
      <c r="L178" s="13"/>
      <c r="M178" s="13"/>
      <c r="N178" s="13"/>
      <c r="O178" s="12">
        <v>2.2499999999999999E-2</v>
      </c>
      <c r="P178" s="13"/>
      <c r="Q178" s="12">
        <f t="shared" ref="Q178" si="95">$B178*Q58/$B58*Q98/$B98</f>
        <v>2.2499999999999999E-2</v>
      </c>
      <c r="R178" s="13"/>
      <c r="S178" s="13"/>
      <c r="T178" s="13"/>
      <c r="U178" s="13"/>
      <c r="V178" s="13"/>
      <c r="W178" s="15">
        <f t="shared" si="86"/>
        <v>1.9357142857142854E-2</v>
      </c>
    </row>
    <row r="179" spans="1:23" s="5" customFormat="1" outlineLevel="1" collapsed="1">
      <c r="A179" s="3" t="s">
        <v>17</v>
      </c>
      <c r="B179" s="16">
        <f>SUM(B169:B178)</f>
        <v>1</v>
      </c>
      <c r="C179" s="16">
        <f t="shared" ref="C179:Q179" si="96">SUM(C169:C178)</f>
        <v>0.33100000000000002</v>
      </c>
      <c r="D179" s="16">
        <f t="shared" si="96"/>
        <v>0.34540000000000004</v>
      </c>
      <c r="E179" s="16">
        <f t="shared" si="96"/>
        <v>0.331675</v>
      </c>
      <c r="F179" s="34">
        <f t="shared" si="96"/>
        <v>0.3175</v>
      </c>
      <c r="G179" s="16">
        <f t="shared" si="96"/>
        <v>0.34700000000000003</v>
      </c>
      <c r="H179" s="16">
        <f t="shared" si="96"/>
        <v>0</v>
      </c>
      <c r="I179" s="16">
        <f t="shared" si="96"/>
        <v>0</v>
      </c>
      <c r="J179" s="16">
        <f t="shared" si="96"/>
        <v>0</v>
      </c>
      <c r="K179" s="16">
        <f t="shared" si="96"/>
        <v>0</v>
      </c>
      <c r="L179" s="16">
        <f t="shared" si="96"/>
        <v>0</v>
      </c>
      <c r="M179" s="16">
        <f t="shared" si="96"/>
        <v>0</v>
      </c>
      <c r="N179" s="16">
        <f t="shared" si="96"/>
        <v>0</v>
      </c>
      <c r="O179" s="16">
        <f t="shared" si="96"/>
        <v>0.33200000000000002</v>
      </c>
      <c r="P179" s="16">
        <f t="shared" si="96"/>
        <v>0</v>
      </c>
      <c r="Q179" s="16">
        <f t="shared" si="96"/>
        <v>0.3175</v>
      </c>
      <c r="R179" s="16">
        <v>0.50353999999999999</v>
      </c>
      <c r="S179" s="16">
        <f t="shared" ref="S179:W179" si="97">SUM(S169:S178)</f>
        <v>0</v>
      </c>
      <c r="T179" s="16">
        <f t="shared" si="97"/>
        <v>0</v>
      </c>
      <c r="U179" s="16">
        <f t="shared" si="97"/>
        <v>0</v>
      </c>
      <c r="V179" s="16">
        <f t="shared" si="97"/>
        <v>0</v>
      </c>
      <c r="W179" s="16">
        <f t="shared" si="97"/>
        <v>0.33172499999999999</v>
      </c>
    </row>
    <row r="180" spans="1:23">
      <c r="A180" s="3" t="s">
        <v>18</v>
      </c>
      <c r="B180" s="16">
        <f t="shared" ref="B180:Q180" si="98">0.4*B168+0.6*B179</f>
        <v>1</v>
      </c>
      <c r="C180" s="16">
        <f t="shared" si="98"/>
        <v>0.44359999999999999</v>
      </c>
      <c r="D180" s="16">
        <f t="shared" si="98"/>
        <v>0.39724000000000004</v>
      </c>
      <c r="E180" s="16">
        <f t="shared" si="98"/>
        <v>0.46400500000000006</v>
      </c>
      <c r="F180" s="34">
        <f t="shared" si="98"/>
        <v>0.3805</v>
      </c>
      <c r="G180" s="16">
        <f t="shared" si="98"/>
        <v>0.39840000000000003</v>
      </c>
      <c r="H180" s="16">
        <f t="shared" si="98"/>
        <v>0</v>
      </c>
      <c r="I180" s="16">
        <f t="shared" si="98"/>
        <v>0</v>
      </c>
      <c r="J180" s="16">
        <f t="shared" si="98"/>
        <v>0</v>
      </c>
      <c r="K180" s="16">
        <f t="shared" si="98"/>
        <v>0</v>
      </c>
      <c r="L180" s="16">
        <f t="shared" si="98"/>
        <v>0</v>
      </c>
      <c r="M180" s="16">
        <f t="shared" si="98"/>
        <v>0</v>
      </c>
      <c r="N180" s="16">
        <f t="shared" si="98"/>
        <v>0</v>
      </c>
      <c r="O180" s="16">
        <f t="shared" si="98"/>
        <v>0.38919999999999999</v>
      </c>
      <c r="P180" s="16">
        <f t="shared" si="98"/>
        <v>0</v>
      </c>
      <c r="Q180" s="16">
        <f t="shared" si="98"/>
        <v>0.39450000000000002</v>
      </c>
      <c r="R180" s="16">
        <v>0.70212399999999997</v>
      </c>
      <c r="S180" s="16">
        <f t="shared" ref="S180:W180" si="99">0.4*S168+0.6*S179</f>
        <v>0</v>
      </c>
      <c r="T180" s="16">
        <f t="shared" si="99"/>
        <v>0</v>
      </c>
      <c r="U180" s="16">
        <f t="shared" si="99"/>
        <v>0</v>
      </c>
      <c r="V180" s="16">
        <f t="shared" si="99"/>
        <v>0</v>
      </c>
      <c r="W180" s="16">
        <f t="shared" si="99"/>
        <v>0.40963499999999997</v>
      </c>
    </row>
    <row r="181" spans="1:23">
      <c r="W181" s="17"/>
    </row>
    <row r="182" spans="1:23">
      <c r="A182" s="29" t="s">
        <v>83</v>
      </c>
      <c r="B182" s="7"/>
      <c r="C182" s="7"/>
      <c r="D182" s="7"/>
      <c r="E182" s="7"/>
      <c r="F182" s="33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v>0.25</v>
      </c>
      <c r="D183" s="12">
        <f>$B183*D64/$B64*D24/$B24</f>
        <v>0.25</v>
      </c>
      <c r="E183" s="12">
        <f>$B183*E64/$B64*E24/$B24</f>
        <v>0.25</v>
      </c>
      <c r="F183" s="30">
        <v>0.25</v>
      </c>
      <c r="G183" s="30">
        <v>0.25</v>
      </c>
      <c r="H183" s="13"/>
      <c r="I183" s="13"/>
      <c r="J183" s="13"/>
      <c r="K183" s="13"/>
      <c r="L183" s="13"/>
      <c r="M183" s="13"/>
      <c r="N183" s="13"/>
      <c r="O183" s="30">
        <v>0.25</v>
      </c>
      <c r="P183" s="13"/>
      <c r="Q183" s="12">
        <f>$B183*Q64/$B64*Q24/$B24</f>
        <v>0.25</v>
      </c>
      <c r="R183" s="13"/>
      <c r="S183" s="13"/>
      <c r="T183" s="13"/>
      <c r="U183" s="13"/>
      <c r="V183" s="13"/>
      <c r="W183" s="15">
        <f>AVERAGE(C183:V183)</f>
        <v>0.25</v>
      </c>
    </row>
    <row r="184" spans="1:23" hidden="1" outlineLevel="2">
      <c r="A184" s="2" t="s">
        <v>3</v>
      </c>
      <c r="B184" s="18">
        <v>0.15</v>
      </c>
      <c r="C184" s="12">
        <v>7.4999999999999997E-2</v>
      </c>
      <c r="D184" s="12">
        <f t="shared" ref="D184:E186" si="100">$B184*D65/$B65*D25/$B25</f>
        <v>7.4999999999999997E-2</v>
      </c>
      <c r="E184" s="12">
        <f t="shared" si="100"/>
        <v>0.09</v>
      </c>
      <c r="F184" s="30">
        <v>7.4999999999999997E-2</v>
      </c>
      <c r="G184" s="30">
        <v>7.4999999999999997E-2</v>
      </c>
      <c r="H184" s="13"/>
      <c r="I184" s="13"/>
      <c r="J184" s="13"/>
      <c r="K184" s="13"/>
      <c r="L184" s="13"/>
      <c r="M184" s="13"/>
      <c r="N184" s="13"/>
      <c r="O184" s="30">
        <v>7.4999999999999997E-2</v>
      </c>
      <c r="P184" s="13"/>
      <c r="Q184" s="12">
        <f t="shared" ref="Q184" si="101">$B184*Q65/$B65*Q25/$B25</f>
        <v>7.4999999999999997E-2</v>
      </c>
      <c r="R184" s="13"/>
      <c r="S184" s="13"/>
      <c r="T184" s="13"/>
      <c r="U184" s="13"/>
      <c r="V184" s="13"/>
      <c r="W184" s="15">
        <f t="shared" ref="W184:W186" si="102">AVERAGE(C184:V184)</f>
        <v>7.7142857142857152E-2</v>
      </c>
    </row>
    <row r="185" spans="1:23" hidden="1" outlineLevel="2">
      <c r="A185" s="2" t="s">
        <v>4</v>
      </c>
      <c r="B185" s="18">
        <v>0.55000000000000004</v>
      </c>
      <c r="C185" s="12">
        <v>0.35749999999999998</v>
      </c>
      <c r="D185" s="12">
        <f t="shared" si="100"/>
        <v>0.27500000000000002</v>
      </c>
      <c r="E185" s="12">
        <f t="shared" si="100"/>
        <v>0.38500000000000001</v>
      </c>
      <c r="F185" s="30">
        <v>0.27500000000000002</v>
      </c>
      <c r="G185" s="30">
        <v>0.27500000000000002</v>
      </c>
      <c r="H185" s="13"/>
      <c r="I185" s="13"/>
      <c r="J185" s="13"/>
      <c r="K185" s="13"/>
      <c r="L185" s="13"/>
      <c r="M185" s="13"/>
      <c r="N185" s="13"/>
      <c r="O185" s="30">
        <v>0.27500000000000002</v>
      </c>
      <c r="P185" s="13"/>
      <c r="Q185" s="12">
        <f t="shared" ref="Q185" si="103">$B185*Q66/$B66*Q26/$B26</f>
        <v>0.33</v>
      </c>
      <c r="R185" s="13"/>
      <c r="S185" s="13"/>
      <c r="T185" s="13"/>
      <c r="U185" s="13"/>
      <c r="V185" s="13"/>
      <c r="W185" s="15">
        <f t="shared" si="102"/>
        <v>0.31035714285714283</v>
      </c>
    </row>
    <row r="186" spans="1:23" hidden="1" outlineLevel="2">
      <c r="A186" s="2" t="s">
        <v>5</v>
      </c>
      <c r="B186" s="18">
        <v>0.05</v>
      </c>
      <c r="C186" s="12">
        <v>0.05</v>
      </c>
      <c r="D186" s="12">
        <f t="shared" si="100"/>
        <v>5.000000000000001E-2</v>
      </c>
      <c r="E186" s="12">
        <f t="shared" si="100"/>
        <v>5.000000000000001E-2</v>
      </c>
      <c r="F186" s="30">
        <v>0.05</v>
      </c>
      <c r="G186" s="12">
        <v>0.05</v>
      </c>
      <c r="H186" s="13"/>
      <c r="I186" s="13"/>
      <c r="J186" s="13"/>
      <c r="K186" s="13"/>
      <c r="L186" s="13"/>
      <c r="M186" s="13"/>
      <c r="N186" s="13"/>
      <c r="O186" s="12">
        <v>0.05</v>
      </c>
      <c r="P186" s="13"/>
      <c r="Q186" s="12">
        <f t="shared" ref="Q186" si="104">$B186*Q67/$B67*Q27/$B27</f>
        <v>0.04</v>
      </c>
      <c r="R186" s="13"/>
      <c r="S186" s="13"/>
      <c r="T186" s="13"/>
      <c r="U186" s="13"/>
      <c r="V186" s="13"/>
      <c r="W186" s="15">
        <f t="shared" si="102"/>
        <v>4.8571428571428564E-2</v>
      </c>
    </row>
    <row r="187" spans="1:23" s="5" customFormat="1" outlineLevel="1" collapsed="1">
      <c r="A187" s="3" t="s">
        <v>6</v>
      </c>
      <c r="B187" s="16">
        <f>SUM(B183:B186)</f>
        <v>1</v>
      </c>
      <c r="C187" s="16">
        <f t="shared" ref="C187" si="105">SUM(C183:C186)</f>
        <v>0.73250000000000004</v>
      </c>
      <c r="D187" s="16">
        <f t="shared" ref="D187:Q187" si="106">SUM(D183:D186)</f>
        <v>0.65000000000000013</v>
      </c>
      <c r="E187" s="16">
        <f t="shared" si="106"/>
        <v>0.77500000000000002</v>
      </c>
      <c r="F187" s="34">
        <f t="shared" si="106"/>
        <v>0.65000000000000013</v>
      </c>
      <c r="G187" s="16">
        <f t="shared" si="106"/>
        <v>0.65000000000000013</v>
      </c>
      <c r="H187" s="16">
        <f t="shared" si="106"/>
        <v>0</v>
      </c>
      <c r="I187" s="16">
        <f t="shared" si="106"/>
        <v>0</v>
      </c>
      <c r="J187" s="16">
        <f t="shared" si="106"/>
        <v>0</v>
      </c>
      <c r="K187" s="16">
        <f t="shared" si="106"/>
        <v>0</v>
      </c>
      <c r="L187" s="16">
        <f t="shared" si="106"/>
        <v>0</v>
      </c>
      <c r="M187" s="16">
        <f t="shared" si="106"/>
        <v>0</v>
      </c>
      <c r="N187" s="16">
        <f t="shared" si="106"/>
        <v>0</v>
      </c>
      <c r="O187" s="16">
        <f t="shared" si="106"/>
        <v>0.65000000000000013</v>
      </c>
      <c r="P187" s="16">
        <f t="shared" si="106"/>
        <v>0</v>
      </c>
      <c r="Q187" s="16">
        <f t="shared" si="106"/>
        <v>0.69500000000000006</v>
      </c>
      <c r="R187" s="16">
        <v>1</v>
      </c>
      <c r="S187" s="16">
        <f t="shared" ref="S187:W187" si="107">SUM(S183:S186)</f>
        <v>0</v>
      </c>
      <c r="T187" s="16">
        <f t="shared" si="107"/>
        <v>0</v>
      </c>
      <c r="U187" s="16">
        <f t="shared" si="107"/>
        <v>0</v>
      </c>
      <c r="V187" s="16">
        <f t="shared" si="107"/>
        <v>0</v>
      </c>
      <c r="W187" s="16">
        <f t="shared" si="107"/>
        <v>0.68607142857142855</v>
      </c>
    </row>
    <row r="188" spans="1:23" hidden="1" outlineLevel="2">
      <c r="A188" s="2" t="s">
        <v>7</v>
      </c>
      <c r="B188" s="18">
        <v>0.09</v>
      </c>
      <c r="C188" s="12">
        <v>5.3999999999999999E-2</v>
      </c>
      <c r="D188" s="12">
        <f t="shared" ref="D188:E197" si="108">$B188*D69/$B69*D29/$B29</f>
        <v>5.3999999999999999E-2</v>
      </c>
      <c r="E188" s="12">
        <f t="shared" si="108"/>
        <v>4.9500000000000002E-2</v>
      </c>
      <c r="F188" s="30">
        <v>4.4999999999999998E-2</v>
      </c>
      <c r="G188" s="12">
        <v>6.3E-2</v>
      </c>
      <c r="H188" s="13"/>
      <c r="I188" s="13"/>
      <c r="J188" s="13"/>
      <c r="K188" s="13"/>
      <c r="L188" s="13"/>
      <c r="M188" s="13"/>
      <c r="N188" s="13"/>
      <c r="O188" s="12">
        <v>0.05</v>
      </c>
      <c r="P188" s="13"/>
      <c r="Q188" s="12">
        <f t="shared" ref="Q188" si="109">$B188*Q69/$B69*Q29/$B29</f>
        <v>4.4999999999999998E-2</v>
      </c>
      <c r="R188" s="13"/>
      <c r="S188" s="13"/>
      <c r="T188" s="13"/>
      <c r="U188" s="13"/>
      <c r="V188" s="13"/>
      <c r="W188" s="15">
        <f t="shared" ref="W188:W197" si="110">AVERAGE(C188:V188)</f>
        <v>5.1499999999999997E-2</v>
      </c>
    </row>
    <row r="189" spans="1:23" hidden="1" outlineLevel="2">
      <c r="A189" s="2" t="s">
        <v>8</v>
      </c>
      <c r="B189" s="18">
        <v>0.04</v>
      </c>
      <c r="C189" s="12">
        <v>0.02</v>
      </c>
      <c r="D189" s="12">
        <f t="shared" si="108"/>
        <v>0.02</v>
      </c>
      <c r="E189" s="12">
        <f t="shared" si="108"/>
        <v>2.4E-2</v>
      </c>
      <c r="F189" s="30">
        <v>0.02</v>
      </c>
      <c r="G189" s="12">
        <v>0.02</v>
      </c>
      <c r="H189" s="13"/>
      <c r="I189" s="13"/>
      <c r="J189" s="13"/>
      <c r="K189" s="13"/>
      <c r="L189" s="13"/>
      <c r="M189" s="13"/>
      <c r="N189" s="13"/>
      <c r="O189" s="12">
        <v>2.4E-2</v>
      </c>
      <c r="P189" s="13"/>
      <c r="Q189" s="12">
        <f t="shared" ref="Q189" si="111">$B189*Q70/$B70*Q30/$B30</f>
        <v>0.02</v>
      </c>
      <c r="R189" s="13"/>
      <c r="S189" s="13"/>
      <c r="T189" s="13"/>
      <c r="U189" s="13"/>
      <c r="V189" s="13"/>
      <c r="W189" s="15">
        <f t="shared" si="110"/>
        <v>2.114285714285714E-2</v>
      </c>
    </row>
    <row r="190" spans="1:23" hidden="1" outlineLevel="2">
      <c r="A190" s="2" t="s">
        <v>9</v>
      </c>
      <c r="B190" s="18">
        <v>0.1</v>
      </c>
      <c r="C190" s="12">
        <v>0.05</v>
      </c>
      <c r="D190" s="12">
        <f t="shared" si="108"/>
        <v>5.000000000000001E-2</v>
      </c>
      <c r="E190" s="12">
        <f t="shared" si="108"/>
        <v>5.000000000000001E-2</v>
      </c>
      <c r="F190" s="30">
        <v>0.05</v>
      </c>
      <c r="G190" s="12">
        <v>0.05</v>
      </c>
      <c r="H190" s="13"/>
      <c r="I190" s="13"/>
      <c r="J190" s="13"/>
      <c r="K190" s="13"/>
      <c r="L190" s="13"/>
      <c r="M190" s="13"/>
      <c r="N190" s="13"/>
      <c r="O190" s="12">
        <v>0.05</v>
      </c>
      <c r="P190" s="13"/>
      <c r="Q190" s="12">
        <f t="shared" ref="Q190" si="112">$B190*Q71/$B71*Q31/$B31</f>
        <v>5.000000000000001E-2</v>
      </c>
      <c r="R190" s="13"/>
      <c r="S190" s="13"/>
      <c r="T190" s="13"/>
      <c r="U190" s="13"/>
      <c r="V190" s="13"/>
      <c r="W190" s="15">
        <f t="shared" si="110"/>
        <v>4.9999999999999996E-2</v>
      </c>
    </row>
    <row r="191" spans="1:23" hidden="1" outlineLevel="2">
      <c r="A191" s="2" t="s">
        <v>10</v>
      </c>
      <c r="B191" s="18">
        <v>0.28999999999999998</v>
      </c>
      <c r="C191" s="12">
        <v>0.14499999999999999</v>
      </c>
      <c r="D191" s="12">
        <f t="shared" si="108"/>
        <v>0.14499999999999999</v>
      </c>
      <c r="E191" s="12">
        <f t="shared" si="108"/>
        <v>0.16022499999999998</v>
      </c>
      <c r="F191" s="30">
        <v>0.14499999999999999</v>
      </c>
      <c r="G191" s="12">
        <v>0.14499999999999999</v>
      </c>
      <c r="H191" s="13"/>
      <c r="I191" s="13"/>
      <c r="J191" s="13"/>
      <c r="K191" s="13"/>
      <c r="L191" s="13"/>
      <c r="M191" s="13"/>
      <c r="N191" s="13"/>
      <c r="O191" s="12">
        <v>0.14499999999999999</v>
      </c>
      <c r="P191" s="13"/>
      <c r="Q191" s="12">
        <f t="shared" ref="Q191" si="113">$B191*Q72/$B72*Q32/$B32</f>
        <v>0.14499999999999999</v>
      </c>
      <c r="R191" s="13"/>
      <c r="S191" s="13"/>
      <c r="T191" s="13"/>
      <c r="U191" s="13"/>
      <c r="V191" s="13"/>
      <c r="W191" s="15">
        <f t="shared" si="110"/>
        <v>0.147175</v>
      </c>
    </row>
    <row r="192" spans="1:23" hidden="1" outlineLevel="2">
      <c r="A192" s="2" t="s">
        <v>11</v>
      </c>
      <c r="B192" s="18">
        <v>0.09</v>
      </c>
      <c r="C192" s="12">
        <v>4.4999999999999998E-2</v>
      </c>
      <c r="D192" s="12">
        <f t="shared" si="108"/>
        <v>4.4999999999999998E-2</v>
      </c>
      <c r="E192" s="12">
        <f t="shared" si="108"/>
        <v>4.4999999999999998E-2</v>
      </c>
      <c r="F192" s="30">
        <v>4.4999999999999998E-2</v>
      </c>
      <c r="G192" s="12">
        <v>4.4999999999999998E-2</v>
      </c>
      <c r="H192" s="13"/>
      <c r="I192" s="13"/>
      <c r="J192" s="13"/>
      <c r="K192" s="13"/>
      <c r="L192" s="13"/>
      <c r="M192" s="13"/>
      <c r="N192" s="13"/>
      <c r="O192" s="12">
        <v>4.4999999999999998E-2</v>
      </c>
      <c r="P192" s="13"/>
      <c r="Q192" s="12">
        <f t="shared" ref="Q192" si="114">$B192*Q73/$B73*Q33/$B33</f>
        <v>4.4999999999999998E-2</v>
      </c>
      <c r="R192" s="13"/>
      <c r="S192" s="13"/>
      <c r="T192" s="13"/>
      <c r="U192" s="13"/>
      <c r="V192" s="13"/>
      <c r="W192" s="15">
        <f t="shared" si="110"/>
        <v>4.4999999999999991E-2</v>
      </c>
    </row>
    <row r="193" spans="1:23" hidden="1" outlineLevel="2">
      <c r="A193" s="2" t="s">
        <v>12</v>
      </c>
      <c r="B193" s="18">
        <v>0.12</v>
      </c>
      <c r="C193" s="12">
        <v>0.06</v>
      </c>
      <c r="D193" s="12">
        <f t="shared" si="108"/>
        <v>6.9600000000000009E-2</v>
      </c>
      <c r="E193" s="12">
        <f t="shared" si="108"/>
        <v>0.06</v>
      </c>
      <c r="F193" s="30">
        <v>0.06</v>
      </c>
      <c r="G193" s="12">
        <v>0.06</v>
      </c>
      <c r="H193" s="13"/>
      <c r="I193" s="13"/>
      <c r="J193" s="13"/>
      <c r="K193" s="13"/>
      <c r="L193" s="13"/>
      <c r="M193" s="13"/>
      <c r="N193" s="13"/>
      <c r="O193" s="12">
        <v>0.06</v>
      </c>
      <c r="P193" s="13"/>
      <c r="Q193" s="12">
        <f t="shared" ref="Q193" si="115">$B193*Q74/$B74*Q34/$B34</f>
        <v>0.06</v>
      </c>
      <c r="R193" s="13"/>
      <c r="S193" s="13"/>
      <c r="T193" s="13"/>
      <c r="U193" s="13"/>
      <c r="V193" s="13"/>
      <c r="W193" s="15">
        <f t="shared" si="110"/>
        <v>6.137142857142857E-2</v>
      </c>
    </row>
    <row r="194" spans="1:23" hidden="1" outlineLevel="2">
      <c r="A194" s="2" t="s">
        <v>13</v>
      </c>
      <c r="B194" s="18">
        <v>0.04</v>
      </c>
      <c r="C194" s="12">
        <v>0.04</v>
      </c>
      <c r="D194" s="12">
        <f t="shared" si="108"/>
        <v>0.04</v>
      </c>
      <c r="E194" s="12">
        <f t="shared" si="108"/>
        <v>0.04</v>
      </c>
      <c r="F194" s="30">
        <v>0.04</v>
      </c>
      <c r="G194" s="12">
        <v>0.04</v>
      </c>
      <c r="H194" s="13"/>
      <c r="I194" s="13"/>
      <c r="J194" s="13"/>
      <c r="K194" s="13"/>
      <c r="L194" s="13"/>
      <c r="M194" s="13"/>
      <c r="N194" s="13"/>
      <c r="O194" s="12">
        <v>0.04</v>
      </c>
      <c r="P194" s="13"/>
      <c r="Q194" s="12">
        <f t="shared" ref="Q194" si="116">$B194*Q75/$B75*Q35/$B35</f>
        <v>0.04</v>
      </c>
      <c r="R194" s="13"/>
      <c r="S194" s="13"/>
      <c r="T194" s="13"/>
      <c r="U194" s="13"/>
      <c r="V194" s="13"/>
      <c r="W194" s="15">
        <f t="shared" si="110"/>
        <v>0.04</v>
      </c>
    </row>
    <row r="195" spans="1:23" hidden="1" outlineLevel="2">
      <c r="A195" s="2" t="s">
        <v>14</v>
      </c>
      <c r="B195" s="18">
        <v>0.09</v>
      </c>
      <c r="C195" s="12">
        <v>4.4999999999999998E-2</v>
      </c>
      <c r="D195" s="12">
        <f t="shared" si="108"/>
        <v>4.4999999999999998E-2</v>
      </c>
      <c r="E195" s="12">
        <f t="shared" si="108"/>
        <v>4.4999999999999998E-2</v>
      </c>
      <c r="F195" s="30">
        <v>4.4999999999999998E-2</v>
      </c>
      <c r="G195" s="12">
        <v>4.4999999999999998E-2</v>
      </c>
      <c r="H195" s="13"/>
      <c r="I195" s="13"/>
      <c r="J195" s="13"/>
      <c r="K195" s="13"/>
      <c r="L195" s="13"/>
      <c r="M195" s="13"/>
      <c r="N195" s="13"/>
      <c r="O195" s="12">
        <v>4.4999999999999998E-2</v>
      </c>
      <c r="P195" s="13"/>
      <c r="Q195" s="12">
        <f t="shared" ref="Q195" si="117">$B195*Q76/$B76*Q36/$B36</f>
        <v>4.4999999999999998E-2</v>
      </c>
      <c r="R195" s="13"/>
      <c r="S195" s="13"/>
      <c r="T195" s="13"/>
      <c r="U195" s="13"/>
      <c r="V195" s="13"/>
      <c r="W195" s="15">
        <f t="shared" si="110"/>
        <v>4.4999999999999991E-2</v>
      </c>
    </row>
    <row r="196" spans="1:23" hidden="1" outlineLevel="2">
      <c r="A196" s="2" t="s">
        <v>15</v>
      </c>
      <c r="B196" s="18">
        <v>0.05</v>
      </c>
      <c r="C196" s="12">
        <v>0.05</v>
      </c>
      <c r="D196" s="12">
        <f t="shared" si="108"/>
        <v>5.000000000000001E-2</v>
      </c>
      <c r="E196" s="12">
        <f t="shared" si="108"/>
        <v>5.000000000000001E-2</v>
      </c>
      <c r="F196" s="30">
        <v>0.05</v>
      </c>
      <c r="G196" s="12">
        <v>0.05</v>
      </c>
      <c r="H196" s="13"/>
      <c r="I196" s="13"/>
      <c r="J196" s="13"/>
      <c r="K196" s="13"/>
      <c r="L196" s="13"/>
      <c r="M196" s="13"/>
      <c r="N196" s="13"/>
      <c r="O196" s="12">
        <v>0.05</v>
      </c>
      <c r="P196" s="13"/>
      <c r="Q196" s="12">
        <f t="shared" ref="Q196" si="118">$B196*Q77/$B77*Q37/$B37</f>
        <v>5.000000000000001E-2</v>
      </c>
      <c r="R196" s="13"/>
      <c r="S196" s="13"/>
      <c r="T196" s="13"/>
      <c r="U196" s="13"/>
      <c r="V196" s="13"/>
      <c r="W196" s="15">
        <f t="shared" si="110"/>
        <v>4.9999999999999996E-2</v>
      </c>
    </row>
    <row r="197" spans="1:23" hidden="1" outlineLevel="2">
      <c r="A197" s="2" t="s">
        <v>16</v>
      </c>
      <c r="B197" s="18">
        <v>0.09</v>
      </c>
      <c r="C197" s="12">
        <v>4.4999999999999998E-2</v>
      </c>
      <c r="D197" s="12">
        <f t="shared" si="108"/>
        <v>4.4999999999999998E-2</v>
      </c>
      <c r="E197" s="12">
        <f t="shared" si="108"/>
        <v>4.4999999999999998E-2</v>
      </c>
      <c r="F197" s="30">
        <v>4.4999999999999998E-2</v>
      </c>
      <c r="G197" s="12">
        <v>4.4999999999999998E-2</v>
      </c>
      <c r="H197" s="13"/>
      <c r="I197" s="13"/>
      <c r="J197" s="13"/>
      <c r="K197" s="13"/>
      <c r="L197" s="13"/>
      <c r="M197" s="13"/>
      <c r="N197" s="13"/>
      <c r="O197" s="12">
        <v>4.4999999999999998E-2</v>
      </c>
      <c r="P197" s="13"/>
      <c r="Q197" s="12">
        <f t="shared" ref="Q197" si="119">$B197*Q78/$B78*Q38/$B38</f>
        <v>4.4999999999999998E-2</v>
      </c>
      <c r="R197" s="13"/>
      <c r="S197" s="13"/>
      <c r="T197" s="13"/>
      <c r="U197" s="13"/>
      <c r="V197" s="13"/>
      <c r="W197" s="15">
        <f t="shared" si="110"/>
        <v>4.4999999999999991E-2</v>
      </c>
    </row>
    <row r="198" spans="1:23" s="5" customFormat="1" outlineLevel="1" collapsed="1">
      <c r="A198" s="3" t="s">
        <v>17</v>
      </c>
      <c r="B198" s="16">
        <f>SUM(B188:B197)</f>
        <v>1</v>
      </c>
      <c r="C198" s="16">
        <f t="shared" ref="C198:Q198" si="120">SUM(C188:C197)</f>
        <v>0.55400000000000005</v>
      </c>
      <c r="D198" s="16">
        <f t="shared" si="120"/>
        <v>0.56359999999999999</v>
      </c>
      <c r="E198" s="16">
        <f t="shared" si="120"/>
        <v>0.56872500000000004</v>
      </c>
      <c r="F198" s="34">
        <f t="shared" si="120"/>
        <v>0.54499999999999993</v>
      </c>
      <c r="G198" s="16">
        <f t="shared" si="120"/>
        <v>0.56300000000000006</v>
      </c>
      <c r="H198" s="16">
        <f t="shared" si="120"/>
        <v>0</v>
      </c>
      <c r="I198" s="16">
        <f t="shared" si="120"/>
        <v>0</v>
      </c>
      <c r="J198" s="16">
        <f t="shared" si="120"/>
        <v>0</v>
      </c>
      <c r="K198" s="16">
        <f t="shared" si="120"/>
        <v>0</v>
      </c>
      <c r="L198" s="16">
        <f t="shared" si="120"/>
        <v>0</v>
      </c>
      <c r="M198" s="16">
        <f t="shared" si="120"/>
        <v>0</v>
      </c>
      <c r="N198" s="16">
        <f t="shared" si="120"/>
        <v>0</v>
      </c>
      <c r="O198" s="16">
        <f t="shared" si="120"/>
        <v>0.55400000000000005</v>
      </c>
      <c r="P198" s="16">
        <f t="shared" si="120"/>
        <v>0</v>
      </c>
      <c r="Q198" s="16">
        <f t="shared" si="120"/>
        <v>0.54499999999999993</v>
      </c>
      <c r="R198" s="16">
        <v>0.50353999999999999</v>
      </c>
      <c r="S198" s="16">
        <f t="shared" ref="S198:W198" si="121">SUM(S188:S197)</f>
        <v>0</v>
      </c>
      <c r="T198" s="16">
        <f t="shared" si="121"/>
        <v>0</v>
      </c>
      <c r="U198" s="16">
        <f t="shared" si="121"/>
        <v>0</v>
      </c>
      <c r="V198" s="16">
        <f t="shared" si="121"/>
        <v>0</v>
      </c>
      <c r="W198" s="16">
        <f t="shared" si="121"/>
        <v>0.55618928571428572</v>
      </c>
    </row>
    <row r="199" spans="1:23">
      <c r="A199" s="3" t="s">
        <v>18</v>
      </c>
      <c r="B199" s="16">
        <f t="shared" ref="B199:Q199" si="122">0.4*B187+0.6*B198</f>
        <v>1</v>
      </c>
      <c r="C199" s="16">
        <f t="shared" si="122"/>
        <v>0.62540000000000007</v>
      </c>
      <c r="D199" s="16">
        <f t="shared" si="122"/>
        <v>0.59816000000000003</v>
      </c>
      <c r="E199" s="16">
        <f t="shared" si="122"/>
        <v>0.65123500000000001</v>
      </c>
      <c r="F199" s="34">
        <f t="shared" si="122"/>
        <v>0.58699999999999997</v>
      </c>
      <c r="G199" s="16">
        <f t="shared" si="122"/>
        <v>0.59780000000000011</v>
      </c>
      <c r="H199" s="16">
        <f t="shared" si="122"/>
        <v>0</v>
      </c>
      <c r="I199" s="16">
        <f t="shared" si="122"/>
        <v>0</v>
      </c>
      <c r="J199" s="16">
        <f t="shared" si="122"/>
        <v>0</v>
      </c>
      <c r="K199" s="16">
        <f t="shared" si="122"/>
        <v>0</v>
      </c>
      <c r="L199" s="16">
        <f t="shared" si="122"/>
        <v>0</v>
      </c>
      <c r="M199" s="16">
        <f t="shared" si="122"/>
        <v>0</v>
      </c>
      <c r="N199" s="16">
        <f t="shared" si="122"/>
        <v>0</v>
      </c>
      <c r="O199" s="16">
        <f t="shared" si="122"/>
        <v>0.59240000000000004</v>
      </c>
      <c r="P199" s="16">
        <f t="shared" si="122"/>
        <v>0</v>
      </c>
      <c r="Q199" s="16">
        <f t="shared" si="122"/>
        <v>0.60499999999999998</v>
      </c>
      <c r="R199" s="16">
        <v>0.70212399999999997</v>
      </c>
      <c r="S199" s="16">
        <f t="shared" ref="S199:W199" si="123">0.4*S187+0.6*S198</f>
        <v>0</v>
      </c>
      <c r="T199" s="16">
        <f t="shared" si="123"/>
        <v>0</v>
      </c>
      <c r="U199" s="16">
        <f t="shared" si="123"/>
        <v>0</v>
      </c>
      <c r="V199" s="16">
        <f t="shared" si="123"/>
        <v>0</v>
      </c>
      <c r="W199" s="16">
        <f t="shared" si="123"/>
        <v>0.60814214285714285</v>
      </c>
    </row>
    <row r="200" spans="1:23">
      <c r="W200" s="17"/>
    </row>
    <row r="201" spans="1:23">
      <c r="A201" s="29" t="s">
        <v>75</v>
      </c>
      <c r="B201" s="7"/>
      <c r="C201" s="7"/>
      <c r="D201" s="7"/>
      <c r="E201" s="7"/>
      <c r="F201" s="33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C4*C164/B202</f>
        <v>0.25</v>
      </c>
      <c r="D202" s="12">
        <f>$B202*D164/$B164*D4/$B4</f>
        <v>0.25</v>
      </c>
      <c r="E202" s="12">
        <f>$B202*E164/$B164*E4/$B4</f>
        <v>0.25</v>
      </c>
      <c r="F202" s="30">
        <f>F164*F4/B4</f>
        <v>0.25</v>
      </c>
      <c r="G202" s="30">
        <f>G164*G4/B4</f>
        <v>0.2</v>
      </c>
      <c r="H202" s="13"/>
      <c r="I202" s="13"/>
      <c r="J202" s="13"/>
      <c r="K202" s="13"/>
      <c r="L202" s="13"/>
      <c r="M202" s="13"/>
      <c r="N202" s="13"/>
      <c r="O202" s="12">
        <v>0.25</v>
      </c>
      <c r="P202" s="13"/>
      <c r="Q202" s="12">
        <f>$B202*Q164/$B164*Q4/$B4</f>
        <v>0.25</v>
      </c>
      <c r="R202" s="13"/>
      <c r="S202" s="13"/>
      <c r="T202" s="13"/>
      <c r="U202" s="13"/>
      <c r="V202" s="13"/>
      <c r="W202" s="15">
        <f>AVERAGE(C202:V202)</f>
        <v>0.24285714285714285</v>
      </c>
    </row>
    <row r="203" spans="1:23" hidden="1" outlineLevel="2">
      <c r="A203" s="2" t="s">
        <v>3</v>
      </c>
      <c r="B203" s="18">
        <v>0.15</v>
      </c>
      <c r="C203" s="12">
        <f t="shared" ref="C203:C205" si="124">C5*C165/B203</f>
        <v>3.7499999999999999E-2</v>
      </c>
      <c r="D203" s="12">
        <f t="shared" ref="D203:E205" si="125">$B203*D165/$B165*D5/$B5</f>
        <v>3.7499999999999999E-2</v>
      </c>
      <c r="E203" s="12">
        <f t="shared" si="125"/>
        <v>0.06</v>
      </c>
      <c r="F203" s="30">
        <f t="shared" ref="F203:F216" si="126">F165*F5/B5</f>
        <v>3.7499999999999999E-2</v>
      </c>
      <c r="G203" s="30">
        <f>G165*G5/B5</f>
        <v>3.7999999999999999E-2</v>
      </c>
      <c r="H203" s="13"/>
      <c r="I203" s="13"/>
      <c r="J203" s="13"/>
      <c r="K203" s="13"/>
      <c r="L203" s="13"/>
      <c r="M203" s="13"/>
      <c r="N203" s="13"/>
      <c r="O203" s="12">
        <v>3.7499999999999999E-2</v>
      </c>
      <c r="P203" s="13"/>
      <c r="Q203" s="12">
        <f t="shared" ref="Q203" si="127">$B203*Q165/$B165*Q5/$B5</f>
        <v>3.7499999999999999E-2</v>
      </c>
      <c r="R203" s="13"/>
      <c r="S203" s="13"/>
      <c r="T203" s="13"/>
      <c r="U203" s="13"/>
      <c r="V203" s="13"/>
      <c r="W203" s="15">
        <f t="shared" ref="W203:W205" si="128">AVERAGE(C203:V203)</f>
        <v>4.0785714285714293E-2</v>
      </c>
    </row>
    <row r="204" spans="1:23" hidden="1" outlineLevel="2">
      <c r="A204" s="2" t="s">
        <v>4</v>
      </c>
      <c r="B204" s="18">
        <v>0.55000000000000004</v>
      </c>
      <c r="C204" s="12">
        <f t="shared" si="124"/>
        <v>0.27500000000000002</v>
      </c>
      <c r="D204" s="12">
        <f t="shared" si="125"/>
        <v>0.13750000000000001</v>
      </c>
      <c r="E204" s="12">
        <f t="shared" si="125"/>
        <v>0.30250000000000005</v>
      </c>
      <c r="F204" s="30">
        <f t="shared" si="126"/>
        <v>0.11</v>
      </c>
      <c r="G204" s="30">
        <f>G166*G6/B6</f>
        <v>0.13750000000000001</v>
      </c>
      <c r="H204" s="13"/>
      <c r="I204" s="13"/>
      <c r="J204" s="13"/>
      <c r="K204" s="13"/>
      <c r="L204" s="13"/>
      <c r="M204" s="13"/>
      <c r="N204" s="13"/>
      <c r="O204" s="12">
        <v>0.13750000000000001</v>
      </c>
      <c r="P204" s="13"/>
      <c r="Q204" s="12">
        <f t="shared" ref="Q204" si="129">$B204*Q166/$B166*Q6/$B6</f>
        <v>0.1925</v>
      </c>
      <c r="R204" s="13"/>
      <c r="S204" s="13"/>
      <c r="T204" s="13"/>
      <c r="U204" s="13"/>
      <c r="V204" s="13"/>
      <c r="W204" s="15">
        <f t="shared" si="128"/>
        <v>0.18464285714285714</v>
      </c>
    </row>
    <row r="205" spans="1:23" hidden="1" outlineLevel="2">
      <c r="A205" s="2" t="s">
        <v>5</v>
      </c>
      <c r="B205" s="18">
        <v>0.05</v>
      </c>
      <c r="C205" s="12">
        <f t="shared" si="124"/>
        <v>5.000000000000001E-2</v>
      </c>
      <c r="D205" s="12">
        <f t="shared" si="125"/>
        <v>5.000000000000001E-2</v>
      </c>
      <c r="E205" s="12">
        <f t="shared" si="125"/>
        <v>5.000000000000001E-2</v>
      </c>
      <c r="F205" s="30">
        <f t="shared" si="126"/>
        <v>5.000000000000001E-2</v>
      </c>
      <c r="G205" s="30">
        <f>G167*G7/B7</f>
        <v>5.000000000000001E-2</v>
      </c>
      <c r="H205" s="13"/>
      <c r="I205" s="13"/>
      <c r="J205" s="13"/>
      <c r="K205" s="13"/>
      <c r="L205" s="13"/>
      <c r="M205" s="13"/>
      <c r="N205" s="13"/>
      <c r="O205" s="12">
        <v>0.05</v>
      </c>
      <c r="P205" s="13"/>
      <c r="Q205" s="12">
        <f t="shared" ref="Q205" si="130">$B205*Q167/$B167*Q7/$B7</f>
        <v>3.0000000000000002E-2</v>
      </c>
      <c r="R205" s="13"/>
      <c r="S205" s="13"/>
      <c r="T205" s="13"/>
      <c r="U205" s="13"/>
      <c r="V205" s="13"/>
      <c r="W205" s="15">
        <f t="shared" si="128"/>
        <v>4.7142857142857153E-2</v>
      </c>
    </row>
    <row r="206" spans="1:23" s="5" customFormat="1" outlineLevel="1" collapsed="1">
      <c r="A206" s="3" t="s">
        <v>6</v>
      </c>
      <c r="B206" s="16">
        <f>SUM(B202:B205)</f>
        <v>1</v>
      </c>
      <c r="C206" s="16">
        <f t="shared" ref="C206:Q206" si="131">SUM(C202:C205)</f>
        <v>0.61250000000000004</v>
      </c>
      <c r="D206" s="16">
        <f t="shared" si="131"/>
        <v>0.47499999999999998</v>
      </c>
      <c r="E206" s="16">
        <f t="shared" si="131"/>
        <v>0.66250000000000009</v>
      </c>
      <c r="F206" s="34">
        <f t="shared" si="131"/>
        <v>0.44749999999999995</v>
      </c>
      <c r="G206" s="16">
        <f t="shared" si="131"/>
        <v>0.42550000000000004</v>
      </c>
      <c r="H206" s="16">
        <f t="shared" si="131"/>
        <v>0</v>
      </c>
      <c r="I206" s="16">
        <f t="shared" si="131"/>
        <v>0</v>
      </c>
      <c r="J206" s="16">
        <f t="shared" si="131"/>
        <v>0</v>
      </c>
      <c r="K206" s="16">
        <f t="shared" si="131"/>
        <v>0</v>
      </c>
      <c r="L206" s="16">
        <f t="shared" si="131"/>
        <v>0</v>
      </c>
      <c r="M206" s="16">
        <f t="shared" si="131"/>
        <v>0</v>
      </c>
      <c r="N206" s="16">
        <f t="shared" si="131"/>
        <v>0</v>
      </c>
      <c r="O206" s="16">
        <f t="shared" si="131"/>
        <v>0.47499999999999998</v>
      </c>
      <c r="P206" s="16">
        <f t="shared" si="131"/>
        <v>0</v>
      </c>
      <c r="Q206" s="16">
        <f t="shared" si="131"/>
        <v>0.51</v>
      </c>
      <c r="R206" s="16">
        <v>1</v>
      </c>
      <c r="S206" s="16">
        <f t="shared" ref="S206:W206" si="132">SUM(S202:S205)</f>
        <v>0</v>
      </c>
      <c r="T206" s="16">
        <f t="shared" si="132"/>
        <v>0</v>
      </c>
      <c r="U206" s="16">
        <f t="shared" si="132"/>
        <v>0</v>
      </c>
      <c r="V206" s="16">
        <f t="shared" si="132"/>
        <v>0</v>
      </c>
      <c r="W206" s="16">
        <f t="shared" si="132"/>
        <v>0.51542857142857146</v>
      </c>
    </row>
    <row r="207" spans="1:23" hidden="1" outlineLevel="2">
      <c r="A207" s="2" t="s">
        <v>7</v>
      </c>
      <c r="B207" s="18">
        <v>0.09</v>
      </c>
      <c r="C207" s="12">
        <f>C9*C169/B207</f>
        <v>7.1999999999999998E-3</v>
      </c>
      <c r="D207" s="12">
        <f t="shared" ref="D207:E216" si="133">$B207*D169/$B169*D9/$B9</f>
        <v>6.8399999999999963E-3</v>
      </c>
      <c r="E207" s="12">
        <f t="shared" si="133"/>
        <v>7.3124999999999987E-3</v>
      </c>
      <c r="F207" s="30">
        <f t="shared" si="126"/>
        <v>4.4999999999999997E-3</v>
      </c>
      <c r="G207" s="30">
        <f t="shared" ref="G207:G216" si="134">G169*G9/B9</f>
        <v>0.01</v>
      </c>
      <c r="H207" s="13"/>
      <c r="I207" s="13"/>
      <c r="J207" s="13"/>
      <c r="K207" s="13"/>
      <c r="L207" s="13"/>
      <c r="M207" s="13"/>
      <c r="N207" s="13"/>
      <c r="O207" s="12">
        <v>7.0000000000000001E-3</v>
      </c>
      <c r="P207" s="13"/>
      <c r="Q207" s="12">
        <f t="shared" ref="Q207" si="135">$B207*Q169/$B169*Q9/$B9</f>
        <v>4.4999999999999997E-3</v>
      </c>
      <c r="R207" s="13"/>
      <c r="S207" s="13"/>
      <c r="T207" s="13"/>
      <c r="U207" s="13"/>
      <c r="V207" s="13"/>
      <c r="W207" s="15">
        <f t="shared" ref="W207:W216" si="136">AVERAGE(C207:V207)</f>
        <v>6.7646428571428562E-3</v>
      </c>
    </row>
    <row r="208" spans="1:23" hidden="1" outlineLevel="2">
      <c r="A208" s="2" t="s">
        <v>8</v>
      </c>
      <c r="B208" s="18">
        <v>0.04</v>
      </c>
      <c r="C208" s="12">
        <f t="shared" ref="C208:C216" si="137">C10*C170/B208</f>
        <v>2E-3</v>
      </c>
      <c r="D208" s="12">
        <f t="shared" si="133"/>
        <v>1.5000000000000002E-3</v>
      </c>
      <c r="E208" s="12">
        <f t="shared" si="133"/>
        <v>7.3600000000000002E-3</v>
      </c>
      <c r="F208" s="30">
        <f t="shared" si="126"/>
        <v>2E-3</v>
      </c>
      <c r="G208" s="30">
        <f t="shared" si="134"/>
        <v>2E-3</v>
      </c>
      <c r="H208" s="13"/>
      <c r="I208" s="13"/>
      <c r="J208" s="13"/>
      <c r="K208" s="13"/>
      <c r="L208" s="13"/>
      <c r="M208" s="13"/>
      <c r="N208" s="13"/>
      <c r="O208" s="12">
        <v>4.0000000000000001E-3</v>
      </c>
      <c r="P208" s="13"/>
      <c r="Q208" s="12">
        <f t="shared" ref="Q208" si="138">$B208*Q170/$B170*Q10/$B10</f>
        <v>4.5750000000000001E-3</v>
      </c>
      <c r="R208" s="13"/>
      <c r="S208" s="13"/>
      <c r="T208" s="13"/>
      <c r="U208" s="13"/>
      <c r="V208" s="13"/>
      <c r="W208" s="15">
        <f t="shared" si="136"/>
        <v>3.3478571428571429E-3</v>
      </c>
    </row>
    <row r="209" spans="1:23" hidden="1" outlineLevel="2">
      <c r="A209" s="2" t="s">
        <v>9</v>
      </c>
      <c r="B209" s="18">
        <v>0.1</v>
      </c>
      <c r="C209" s="12">
        <f t="shared" si="137"/>
        <v>5.0000000000000001E-3</v>
      </c>
      <c r="D209" s="12">
        <f t="shared" si="133"/>
        <v>4.7499999999999999E-3</v>
      </c>
      <c r="E209" s="12">
        <f t="shared" si="133"/>
        <v>5.0000000000000001E-3</v>
      </c>
      <c r="F209" s="30">
        <f t="shared" si="126"/>
        <v>5.0000000000000001E-3</v>
      </c>
      <c r="G209" s="30">
        <f t="shared" si="134"/>
        <v>5.0000000000000001E-3</v>
      </c>
      <c r="H209" s="13"/>
      <c r="I209" s="13"/>
      <c r="J209" s="13"/>
      <c r="K209" s="13"/>
      <c r="L209" s="13"/>
      <c r="M209" s="13"/>
      <c r="N209" s="13"/>
      <c r="O209" s="12">
        <v>5.0000000000000001E-3</v>
      </c>
      <c r="P209" s="13"/>
      <c r="Q209" s="12">
        <f t="shared" ref="Q209" si="139">$B209*Q171/$B171*Q11/$B11</f>
        <v>4.850000000000001E-3</v>
      </c>
      <c r="R209" s="13"/>
      <c r="S209" s="13"/>
      <c r="T209" s="13"/>
      <c r="U209" s="13"/>
      <c r="V209" s="13"/>
      <c r="W209" s="15">
        <f t="shared" si="136"/>
        <v>4.9428571428571438E-3</v>
      </c>
    </row>
    <row r="210" spans="1:23" hidden="1" outlineLevel="2">
      <c r="A210" s="2" t="s">
        <v>10</v>
      </c>
      <c r="B210" s="18">
        <v>0.28999999999999998</v>
      </c>
      <c r="C210" s="12">
        <f t="shared" si="137"/>
        <v>3.6249999999999998E-2</v>
      </c>
      <c r="D210" s="12">
        <f t="shared" si="133"/>
        <v>4.3499999999999997E-2</v>
      </c>
      <c r="E210" s="12">
        <f t="shared" si="133"/>
        <v>2.6999000000000002E-2</v>
      </c>
      <c r="F210" s="30">
        <f t="shared" si="126"/>
        <v>4.3499999999999997E-2</v>
      </c>
      <c r="G210" s="30">
        <f t="shared" si="134"/>
        <v>1.46E-2</v>
      </c>
      <c r="H210" s="13"/>
      <c r="I210" s="13"/>
      <c r="J210" s="13"/>
      <c r="K210" s="13"/>
      <c r="L210" s="13"/>
      <c r="M210" s="13"/>
      <c r="N210" s="13"/>
      <c r="O210" s="12">
        <v>1.7999999999999999E-2</v>
      </c>
      <c r="P210" s="13"/>
      <c r="Q210" s="12">
        <f t="shared" ref="Q210" si="140">$B210*Q172/$B172*Q12/$B12</f>
        <v>1.4075000000000002E-2</v>
      </c>
      <c r="R210" s="13"/>
      <c r="S210" s="13"/>
      <c r="T210" s="13"/>
      <c r="U210" s="13"/>
      <c r="V210" s="13"/>
      <c r="W210" s="15">
        <f t="shared" si="136"/>
        <v>2.8131999999999994E-2</v>
      </c>
    </row>
    <row r="211" spans="1:23" hidden="1" outlineLevel="2">
      <c r="A211" s="2" t="s">
        <v>11</v>
      </c>
      <c r="B211" s="18">
        <v>0.09</v>
      </c>
      <c r="C211" s="12">
        <f t="shared" si="137"/>
        <v>4.4999999999999997E-3</v>
      </c>
      <c r="D211" s="12">
        <f t="shared" si="133"/>
        <v>1.35E-2</v>
      </c>
      <c r="E211" s="12">
        <f t="shared" si="133"/>
        <v>5.6249999999999998E-3</v>
      </c>
      <c r="F211" s="30">
        <f t="shared" si="126"/>
        <v>1.35E-2</v>
      </c>
      <c r="G211" s="30">
        <f t="shared" si="134"/>
        <v>4.5999999999999999E-3</v>
      </c>
      <c r="H211" s="13"/>
      <c r="I211" s="13"/>
      <c r="J211" s="13"/>
      <c r="K211" s="13"/>
      <c r="L211" s="13"/>
      <c r="M211" s="13"/>
      <c r="N211" s="13"/>
      <c r="O211" s="12">
        <v>4.4999999999999997E-3</v>
      </c>
      <c r="P211" s="13"/>
      <c r="Q211" s="12">
        <f t="shared" ref="Q211" si="141">$B211*Q173/$B173*Q13/$B13</f>
        <v>8.7250000000000001E-3</v>
      </c>
      <c r="R211" s="13"/>
      <c r="S211" s="13"/>
      <c r="T211" s="13"/>
      <c r="U211" s="13"/>
      <c r="V211" s="13"/>
      <c r="W211" s="15">
        <f t="shared" si="136"/>
        <v>7.8499999999999993E-3</v>
      </c>
    </row>
    <row r="212" spans="1:23" hidden="1" outlineLevel="2">
      <c r="A212" s="2" t="s">
        <v>12</v>
      </c>
      <c r="B212" s="18">
        <v>0.12</v>
      </c>
      <c r="C212" s="12">
        <f t="shared" si="137"/>
        <v>6.0000000000000001E-3</v>
      </c>
      <c r="D212" s="12">
        <f t="shared" si="133"/>
        <v>8.4359999999999973E-3</v>
      </c>
      <c r="E212" s="12">
        <f t="shared" si="133"/>
        <v>5.9999999999999984E-3</v>
      </c>
      <c r="F212" s="30">
        <f t="shared" si="126"/>
        <v>6.0000000000000001E-3</v>
      </c>
      <c r="G212" s="30">
        <f t="shared" si="134"/>
        <v>6.0000000000000001E-3</v>
      </c>
      <c r="H212" s="13"/>
      <c r="I212" s="13"/>
      <c r="J212" s="13"/>
      <c r="K212" s="13"/>
      <c r="L212" s="13"/>
      <c r="M212" s="13"/>
      <c r="N212" s="13"/>
      <c r="O212" s="12">
        <v>6.0000000000000001E-3</v>
      </c>
      <c r="P212" s="13"/>
      <c r="Q212" s="12">
        <f t="shared" ref="Q212" si="142">$B212*Q174/$B174*Q14/$B14</f>
        <v>1.1650000000000001E-2</v>
      </c>
      <c r="R212" s="13"/>
      <c r="S212" s="13"/>
      <c r="T212" s="13"/>
      <c r="U212" s="13"/>
      <c r="V212" s="13"/>
      <c r="W212" s="15">
        <f t="shared" si="136"/>
        <v>7.1551428571428556E-3</v>
      </c>
    </row>
    <row r="213" spans="1:23" hidden="1" outlineLevel="2">
      <c r="A213" s="2" t="s">
        <v>13</v>
      </c>
      <c r="B213" s="18">
        <v>0.04</v>
      </c>
      <c r="C213" s="12">
        <f t="shared" si="137"/>
        <v>0.04</v>
      </c>
      <c r="D213" s="12">
        <f t="shared" si="133"/>
        <v>0.04</v>
      </c>
      <c r="E213" s="12">
        <f t="shared" si="133"/>
        <v>0.04</v>
      </c>
      <c r="F213" s="30">
        <f t="shared" si="126"/>
        <v>0.04</v>
      </c>
      <c r="G213" s="30">
        <f t="shared" si="134"/>
        <v>2.4E-2</v>
      </c>
      <c r="H213" s="13"/>
      <c r="I213" s="13"/>
      <c r="J213" s="13"/>
      <c r="K213" s="13"/>
      <c r="L213" s="13"/>
      <c r="M213" s="13"/>
      <c r="N213" s="13"/>
      <c r="O213" s="12">
        <v>0.04</v>
      </c>
      <c r="P213" s="13"/>
      <c r="Q213" s="12">
        <f t="shared" ref="Q213" si="143">$B213*Q175/$B175*Q15/$B15</f>
        <v>0.04</v>
      </c>
      <c r="R213" s="13"/>
      <c r="S213" s="13"/>
      <c r="T213" s="13"/>
      <c r="U213" s="13"/>
      <c r="V213" s="13"/>
      <c r="W213" s="15">
        <f t="shared" si="136"/>
        <v>3.7714285714285714E-2</v>
      </c>
    </row>
    <row r="214" spans="1:23" hidden="1" outlineLevel="2">
      <c r="A214" s="2" t="s">
        <v>14</v>
      </c>
      <c r="B214" s="18">
        <v>0.09</v>
      </c>
      <c r="C214" s="12">
        <f t="shared" si="137"/>
        <v>2.2499999999999999E-2</v>
      </c>
      <c r="D214" s="12">
        <f t="shared" si="133"/>
        <v>2.2499999999999999E-2</v>
      </c>
      <c r="E214" s="12">
        <f t="shared" si="133"/>
        <v>2.2499999999999999E-2</v>
      </c>
      <c r="F214" s="30">
        <f t="shared" si="126"/>
        <v>2.2499999999999999E-2</v>
      </c>
      <c r="G214" s="30">
        <f t="shared" si="134"/>
        <v>2.3E-2</v>
      </c>
      <c r="H214" s="13"/>
      <c r="I214" s="13"/>
      <c r="J214" s="13"/>
      <c r="K214" s="13"/>
      <c r="L214" s="13"/>
      <c r="M214" s="13"/>
      <c r="N214" s="13"/>
      <c r="O214" s="12">
        <v>2.2499999999999999E-2</v>
      </c>
      <c r="P214" s="13"/>
      <c r="Q214" s="12">
        <f t="shared" ref="Q214" si="144">$B214*Q176/$B176*Q16/$B16</f>
        <v>2.2499999999999999E-2</v>
      </c>
      <c r="R214" s="13"/>
      <c r="S214" s="13"/>
      <c r="T214" s="13"/>
      <c r="U214" s="13"/>
      <c r="V214" s="13"/>
      <c r="W214" s="15">
        <f t="shared" si="136"/>
        <v>2.2571428571428569E-2</v>
      </c>
    </row>
    <row r="215" spans="1:23" hidden="1" outlineLevel="2">
      <c r="A215" s="2" t="s">
        <v>15</v>
      </c>
      <c r="B215" s="18">
        <v>0.05</v>
      </c>
      <c r="C215" s="12">
        <f t="shared" si="137"/>
        <v>0.02</v>
      </c>
      <c r="D215" s="12">
        <f t="shared" si="133"/>
        <v>3.0000000000000002E-2</v>
      </c>
      <c r="E215" s="12">
        <f t="shared" si="133"/>
        <v>2.0000000000000007E-2</v>
      </c>
      <c r="F215" s="30">
        <f t="shared" si="126"/>
        <v>5.000000000000001E-2</v>
      </c>
      <c r="G215" s="30">
        <f t="shared" si="134"/>
        <v>5.000000000000001E-2</v>
      </c>
      <c r="H215" s="13"/>
      <c r="I215" s="13"/>
      <c r="J215" s="13"/>
      <c r="K215" s="13"/>
      <c r="L215" s="13"/>
      <c r="M215" s="13"/>
      <c r="N215" s="13"/>
      <c r="O215" s="12">
        <v>0.05</v>
      </c>
      <c r="P215" s="13"/>
      <c r="Q215" s="12">
        <f t="shared" ref="Q215" si="145">$B215*Q177/$B177*Q17/$B17</f>
        <v>2.0000000000000004E-2</v>
      </c>
      <c r="R215" s="13"/>
      <c r="S215" s="13"/>
      <c r="T215" s="13"/>
      <c r="U215" s="13"/>
      <c r="V215" s="13"/>
      <c r="W215" s="15">
        <f t="shared" si="136"/>
        <v>3.4285714285714294E-2</v>
      </c>
    </row>
    <row r="216" spans="1:23" hidden="1" outlineLevel="2">
      <c r="A216" s="2" t="s">
        <v>16</v>
      </c>
      <c r="B216" s="18">
        <v>0.09</v>
      </c>
      <c r="C216" s="12">
        <f t="shared" si="137"/>
        <v>2.2499999999999999E-2</v>
      </c>
      <c r="D216" s="12">
        <f t="shared" si="133"/>
        <v>2.2499999999999999E-2</v>
      </c>
      <c r="E216" s="12">
        <f t="shared" si="133"/>
        <v>0</v>
      </c>
      <c r="F216" s="30">
        <f t="shared" si="126"/>
        <v>2.2499999999999999E-2</v>
      </c>
      <c r="G216" s="30">
        <f t="shared" si="134"/>
        <v>2.3E-2</v>
      </c>
      <c r="H216" s="13"/>
      <c r="I216" s="13"/>
      <c r="J216" s="13"/>
      <c r="K216" s="13"/>
      <c r="L216" s="13"/>
      <c r="M216" s="13"/>
      <c r="N216" s="13"/>
      <c r="O216" s="12">
        <v>2.2499999999999999E-2</v>
      </c>
      <c r="P216" s="13"/>
      <c r="Q216" s="12">
        <f t="shared" ref="Q216" si="146">$B216*Q178/$B178*Q18/$B18</f>
        <v>2.2499999999999999E-2</v>
      </c>
      <c r="R216" s="13"/>
      <c r="S216" s="13"/>
      <c r="T216" s="13"/>
      <c r="U216" s="13"/>
      <c r="V216" s="13"/>
      <c r="W216" s="15">
        <f t="shared" si="136"/>
        <v>1.9357142857142854E-2</v>
      </c>
    </row>
    <row r="217" spans="1:23" s="5" customFormat="1" outlineLevel="1" collapsed="1">
      <c r="A217" s="3" t="s">
        <v>17</v>
      </c>
      <c r="B217" s="16">
        <f>SUM(B207:B216)</f>
        <v>1</v>
      </c>
      <c r="C217" s="16">
        <f t="shared" ref="C217:Q217" si="147">SUM(C207:C216)</f>
        <v>0.16594999999999996</v>
      </c>
      <c r="D217" s="16">
        <f t="shared" si="147"/>
        <v>0.19352599999999998</v>
      </c>
      <c r="E217" s="16">
        <f t="shared" si="147"/>
        <v>0.14079650000000002</v>
      </c>
      <c r="F217" s="34">
        <f t="shared" si="147"/>
        <v>0.20949999999999999</v>
      </c>
      <c r="G217" s="16">
        <f t="shared" si="147"/>
        <v>0.16220000000000001</v>
      </c>
      <c r="H217" s="16">
        <f t="shared" si="147"/>
        <v>0</v>
      </c>
      <c r="I217" s="16">
        <f t="shared" si="147"/>
        <v>0</v>
      </c>
      <c r="J217" s="16">
        <f t="shared" si="147"/>
        <v>0</v>
      </c>
      <c r="K217" s="16">
        <f t="shared" si="147"/>
        <v>0</v>
      </c>
      <c r="L217" s="16">
        <f t="shared" si="147"/>
        <v>0</v>
      </c>
      <c r="M217" s="16">
        <f t="shared" si="147"/>
        <v>0</v>
      </c>
      <c r="N217" s="16">
        <f t="shared" si="147"/>
        <v>0</v>
      </c>
      <c r="O217" s="16">
        <f t="shared" si="147"/>
        <v>0.17949999999999997</v>
      </c>
      <c r="P217" s="16">
        <f t="shared" si="147"/>
        <v>0</v>
      </c>
      <c r="Q217" s="16">
        <f t="shared" si="147"/>
        <v>0.15337500000000001</v>
      </c>
      <c r="R217" s="16">
        <v>0.50353999999999999</v>
      </c>
      <c r="S217" s="16">
        <f t="shared" ref="S217:W217" si="148">SUM(S207:S216)</f>
        <v>0</v>
      </c>
      <c r="T217" s="16">
        <f t="shared" si="148"/>
        <v>0</v>
      </c>
      <c r="U217" s="16">
        <f t="shared" si="148"/>
        <v>0</v>
      </c>
      <c r="V217" s="16">
        <f t="shared" si="148"/>
        <v>0</v>
      </c>
      <c r="W217" s="16">
        <f t="shared" si="148"/>
        <v>0.17212107142857141</v>
      </c>
    </row>
    <row r="218" spans="1:23">
      <c r="A218" s="3" t="s">
        <v>18</v>
      </c>
      <c r="B218" s="16">
        <f t="shared" ref="B218:Q218" si="149">0.4*B206+0.6*B217</f>
        <v>1</v>
      </c>
      <c r="C218" s="16">
        <f t="shared" si="149"/>
        <v>0.34456999999999999</v>
      </c>
      <c r="D218" s="16">
        <f t="shared" si="149"/>
        <v>0.30611559999999999</v>
      </c>
      <c r="E218" s="16">
        <f t="shared" si="149"/>
        <v>0.34947790000000006</v>
      </c>
      <c r="F218" s="34">
        <f t="shared" si="149"/>
        <v>0.30469999999999997</v>
      </c>
      <c r="G218" s="16">
        <f t="shared" si="149"/>
        <v>0.26752000000000004</v>
      </c>
      <c r="H218" s="16">
        <f t="shared" si="149"/>
        <v>0</v>
      </c>
      <c r="I218" s="16">
        <f t="shared" si="149"/>
        <v>0</v>
      </c>
      <c r="J218" s="16">
        <f t="shared" si="149"/>
        <v>0</v>
      </c>
      <c r="K218" s="16">
        <f t="shared" si="149"/>
        <v>0</v>
      </c>
      <c r="L218" s="16">
        <f t="shared" si="149"/>
        <v>0</v>
      </c>
      <c r="M218" s="16">
        <f t="shared" si="149"/>
        <v>0</v>
      </c>
      <c r="N218" s="16">
        <f t="shared" si="149"/>
        <v>0</v>
      </c>
      <c r="O218" s="16">
        <f t="shared" si="149"/>
        <v>0.29769999999999996</v>
      </c>
      <c r="P218" s="16">
        <f t="shared" si="149"/>
        <v>0</v>
      </c>
      <c r="Q218" s="16">
        <f t="shared" si="149"/>
        <v>0.29602500000000004</v>
      </c>
      <c r="R218" s="16">
        <v>0.70212399999999997</v>
      </c>
      <c r="S218" s="16">
        <f t="shared" ref="S218:W218" si="150">0.4*S206+0.6*S217</f>
        <v>0</v>
      </c>
      <c r="T218" s="16">
        <f t="shared" si="150"/>
        <v>0</v>
      </c>
      <c r="U218" s="16">
        <f t="shared" si="150"/>
        <v>0</v>
      </c>
      <c r="V218" s="16">
        <f t="shared" si="150"/>
        <v>0</v>
      </c>
      <c r="W218" s="16">
        <f t="shared" si="150"/>
        <v>0.30944407142857144</v>
      </c>
    </row>
    <row r="219" spans="1:23">
      <c r="W219" s="17"/>
    </row>
    <row r="220" spans="1:23">
      <c r="A220" s="29" t="s">
        <v>78</v>
      </c>
      <c r="B220" s="7"/>
      <c r="C220" s="7"/>
      <c r="D220" s="7"/>
      <c r="E220" s="7"/>
      <c r="F220" s="33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C202*C124*C144/B221/B221</f>
        <v>0.22500000000000001</v>
      </c>
      <c r="D221" s="12">
        <f>$B221*D202/$B202*D124/$B124*D144/$B144</f>
        <v>0.25</v>
      </c>
      <c r="E221" s="12">
        <f>$B221*E202/$B202*E124/$B124*E144/$B144</f>
        <v>0.2</v>
      </c>
      <c r="F221" s="30">
        <f>F202*F144*F124/B124/B144</f>
        <v>0.23</v>
      </c>
      <c r="G221" s="39">
        <f>G202*G144*G124/B124/B144</f>
        <v>0.14250000000000002</v>
      </c>
      <c r="H221" s="13"/>
      <c r="I221" s="13"/>
      <c r="J221" s="13"/>
      <c r="K221" s="13"/>
      <c r="L221" s="13"/>
      <c r="M221" s="13"/>
      <c r="N221" s="13"/>
      <c r="O221" s="12">
        <v>0.25</v>
      </c>
      <c r="P221" s="13"/>
      <c r="Q221" s="12">
        <f>$B221*Q202/$B202*Q124/$B124*Q144/$B144</f>
        <v>0.23749999999999999</v>
      </c>
      <c r="R221" s="13"/>
      <c r="S221" s="13"/>
      <c r="T221" s="13"/>
      <c r="U221" s="13"/>
      <c r="V221" s="13"/>
      <c r="W221" s="15">
        <f>AVERAGE(C221:V221)</f>
        <v>0.21928571428571431</v>
      </c>
    </row>
    <row r="222" spans="1:23" hidden="1" outlineLevel="2">
      <c r="A222" s="2" t="s">
        <v>3</v>
      </c>
      <c r="B222" s="18">
        <v>0.15</v>
      </c>
      <c r="C222" s="12">
        <f t="shared" ref="C222:C224" si="151">C203*C125*C145/B222/B222</f>
        <v>3.7499999999999999E-2</v>
      </c>
      <c r="D222" s="12">
        <f t="shared" ref="D222:E224" si="152">$B222*D203/$B203*D125/$B125*D145/$B145</f>
        <v>3.7499999999999999E-2</v>
      </c>
      <c r="E222" s="12">
        <f t="shared" si="152"/>
        <v>0.06</v>
      </c>
      <c r="F222" s="30">
        <f t="shared" ref="F222:F235" si="153">F203*F145*F125/B125/B145</f>
        <v>3.7499999999999999E-2</v>
      </c>
      <c r="G222" s="39">
        <f>G203*G145*G125/B125/B145</f>
        <v>3.2300000000000002E-2</v>
      </c>
      <c r="H222" s="13"/>
      <c r="I222" s="13"/>
      <c r="J222" s="13"/>
      <c r="K222" s="13"/>
      <c r="L222" s="13"/>
      <c r="M222" s="13"/>
      <c r="N222" s="13"/>
      <c r="O222" s="12">
        <v>3.7499999999999999E-2</v>
      </c>
      <c r="P222" s="13"/>
      <c r="Q222" s="12">
        <f t="shared" ref="Q222" si="154">$B222*Q203/$B203*Q125/$B125*Q145/$B145</f>
        <v>3.7499999999999999E-2</v>
      </c>
      <c r="R222" s="13"/>
      <c r="S222" s="13"/>
      <c r="T222" s="13"/>
      <c r="U222" s="13"/>
      <c r="V222" s="13"/>
      <c r="W222" s="15">
        <f t="shared" ref="W222:W224" si="155">AVERAGE(C222:V222)</f>
        <v>3.9971428571428567E-2</v>
      </c>
    </row>
    <row r="223" spans="1:23" hidden="1" outlineLevel="2">
      <c r="A223" s="2" t="s">
        <v>4</v>
      </c>
      <c r="B223" s="18">
        <v>0.55000000000000004</v>
      </c>
      <c r="C223" s="12">
        <f t="shared" si="151"/>
        <v>0.26124999999999998</v>
      </c>
      <c r="D223" s="12">
        <f t="shared" si="152"/>
        <v>0.13750000000000001</v>
      </c>
      <c r="E223" s="12">
        <f t="shared" si="152"/>
        <v>0.27875374999999997</v>
      </c>
      <c r="F223" s="30">
        <f t="shared" si="153"/>
        <v>9.9999999999999992E-2</v>
      </c>
      <c r="G223" s="39">
        <f>G204*G146*G126/B126/B146</f>
        <v>0.12409374999999996</v>
      </c>
      <c r="H223" s="13"/>
      <c r="I223" s="13"/>
      <c r="J223" s="13"/>
      <c r="K223" s="13"/>
      <c r="L223" s="13"/>
      <c r="M223" s="13"/>
      <c r="N223" s="13"/>
      <c r="O223" s="12">
        <v>0.13</v>
      </c>
      <c r="P223" s="13"/>
      <c r="Q223" s="12">
        <f t="shared" ref="Q223" si="156">$B223*Q204/$B204*Q126/$B126*Q146/$B146</f>
        <v>0.17788749999999998</v>
      </c>
      <c r="R223" s="13"/>
      <c r="S223" s="13"/>
      <c r="T223" s="13"/>
      <c r="U223" s="13"/>
      <c r="V223" s="13"/>
      <c r="W223" s="15">
        <f t="shared" si="155"/>
        <v>0.17278357142857143</v>
      </c>
    </row>
    <row r="224" spans="1:23" hidden="1" outlineLevel="2">
      <c r="A224" s="2" t="s">
        <v>5</v>
      </c>
      <c r="B224" s="18">
        <v>0.05</v>
      </c>
      <c r="C224" s="12">
        <f t="shared" si="151"/>
        <v>5.000000000000001E-2</v>
      </c>
      <c r="D224" s="12">
        <f t="shared" si="152"/>
        <v>5.000000000000001E-2</v>
      </c>
      <c r="E224" s="12">
        <f t="shared" si="152"/>
        <v>5.000000000000001E-2</v>
      </c>
      <c r="F224" s="30">
        <f t="shared" si="153"/>
        <v>5.000000000000001E-2</v>
      </c>
      <c r="G224" s="39">
        <f>G205*G147*G127/B127/B147</f>
        <v>4.7500000000000007E-2</v>
      </c>
      <c r="H224" s="13"/>
      <c r="I224" s="13"/>
      <c r="J224" s="13"/>
      <c r="K224" s="13"/>
      <c r="L224" s="13"/>
      <c r="M224" s="13"/>
      <c r="N224" s="13"/>
      <c r="O224" s="12">
        <v>0.05</v>
      </c>
      <c r="P224" s="13"/>
      <c r="Q224" s="12">
        <f t="shared" ref="Q224" si="157">$B224*Q205/$B205*Q127/$B127*Q147/$B147</f>
        <v>3.0000000000000002E-2</v>
      </c>
      <c r="R224" s="13"/>
      <c r="S224" s="13"/>
      <c r="T224" s="13"/>
      <c r="U224" s="13"/>
      <c r="V224" s="13"/>
      <c r="W224" s="15">
        <f t="shared" si="155"/>
        <v>4.6785714285714299E-2</v>
      </c>
    </row>
    <row r="225" spans="1:23" s="5" customFormat="1" outlineLevel="1" collapsed="1">
      <c r="A225" s="3" t="s">
        <v>6</v>
      </c>
      <c r="B225" s="16">
        <f>SUM(B221:B224)</f>
        <v>1</v>
      </c>
      <c r="C225" s="16">
        <f t="shared" ref="C225:Q225" si="158">SUM(C221:C224)</f>
        <v>0.57374999999999998</v>
      </c>
      <c r="D225" s="16">
        <f t="shared" si="158"/>
        <v>0.47499999999999998</v>
      </c>
      <c r="E225" s="16">
        <f t="shared" si="158"/>
        <v>0.58875374999999996</v>
      </c>
      <c r="F225" s="34">
        <f t="shared" si="158"/>
        <v>0.41749999999999998</v>
      </c>
      <c r="G225" s="16">
        <f t="shared" si="158"/>
        <v>0.34639374999999994</v>
      </c>
      <c r="H225" s="16">
        <f t="shared" si="158"/>
        <v>0</v>
      </c>
      <c r="I225" s="16">
        <f t="shared" si="158"/>
        <v>0</v>
      </c>
      <c r="J225" s="16">
        <f t="shared" si="158"/>
        <v>0</v>
      </c>
      <c r="K225" s="16">
        <f t="shared" si="158"/>
        <v>0</v>
      </c>
      <c r="L225" s="16">
        <f t="shared" si="158"/>
        <v>0</v>
      </c>
      <c r="M225" s="16">
        <f t="shared" si="158"/>
        <v>0</v>
      </c>
      <c r="N225" s="16">
        <f t="shared" si="158"/>
        <v>0</v>
      </c>
      <c r="O225" s="16">
        <f t="shared" si="158"/>
        <v>0.46749999999999997</v>
      </c>
      <c r="P225" s="16">
        <f t="shared" si="158"/>
        <v>0</v>
      </c>
      <c r="Q225" s="16">
        <f t="shared" si="158"/>
        <v>0.48288749999999997</v>
      </c>
      <c r="R225" s="16">
        <v>1</v>
      </c>
      <c r="S225" s="16">
        <f t="shared" ref="S225:W225" si="159">SUM(S221:S224)</f>
        <v>0</v>
      </c>
      <c r="T225" s="16">
        <f t="shared" si="159"/>
        <v>0</v>
      </c>
      <c r="U225" s="16">
        <f t="shared" si="159"/>
        <v>0</v>
      </c>
      <c r="V225" s="16">
        <f t="shared" si="159"/>
        <v>0</v>
      </c>
      <c r="W225" s="16">
        <f t="shared" si="159"/>
        <v>0.4788264285714286</v>
      </c>
    </row>
    <row r="226" spans="1:23" hidden="1" outlineLevel="2">
      <c r="A226" s="2" t="s">
        <v>7</v>
      </c>
      <c r="B226" s="18">
        <v>0.09</v>
      </c>
      <c r="C226" s="12">
        <f>C207*C129*C149/B226/B226</f>
        <v>5.4720000000000003E-3</v>
      </c>
      <c r="D226" s="12">
        <f t="shared" ref="D226:E235" si="160">$B226*D207/$B207*D129/$B129*D149/$B149</f>
        <v>5.1983999999999963E-3</v>
      </c>
      <c r="E226" s="12">
        <f t="shared" si="160"/>
        <v>5.2832812499999998E-3</v>
      </c>
      <c r="F226" s="30">
        <f t="shared" si="153"/>
        <v>4.4999999999999997E-3</v>
      </c>
      <c r="G226" s="39">
        <f t="shared" ref="G226:G235" si="161">G207*G149*G129/B129/B149</f>
        <v>8.1000000000000013E-3</v>
      </c>
      <c r="H226" s="13"/>
      <c r="I226" s="13"/>
      <c r="J226" s="13"/>
      <c r="K226" s="13"/>
      <c r="L226" s="13"/>
      <c r="M226" s="13"/>
      <c r="N226" s="13"/>
      <c r="O226" s="12">
        <v>7.0000000000000001E-3</v>
      </c>
      <c r="P226" s="13"/>
      <c r="Q226" s="12">
        <f t="shared" ref="Q226" si="162">$B226*Q207/$B207*Q129/$B129*Q149/$B149</f>
        <v>3.6449999999999998E-3</v>
      </c>
      <c r="R226" s="13"/>
      <c r="S226" s="13"/>
      <c r="T226" s="13"/>
      <c r="U226" s="13"/>
      <c r="V226" s="13"/>
      <c r="W226" s="15">
        <f t="shared" ref="W226:W235" si="163">AVERAGE(C226:V226)</f>
        <v>5.5998116071428574E-3</v>
      </c>
    </row>
    <row r="227" spans="1:23" hidden="1" outlineLevel="2">
      <c r="A227" s="2" t="s">
        <v>8</v>
      </c>
      <c r="B227" s="18">
        <v>0.04</v>
      </c>
      <c r="C227" s="12">
        <f t="shared" ref="C227:C235" si="164">C208*C130*C150/B227/B227</f>
        <v>2E-3</v>
      </c>
      <c r="D227" s="12">
        <f t="shared" si="160"/>
        <v>1.5000000000000002E-3</v>
      </c>
      <c r="E227" s="12">
        <f t="shared" si="160"/>
        <v>7.3600000000000002E-3</v>
      </c>
      <c r="F227" s="30">
        <f t="shared" si="153"/>
        <v>2E-3</v>
      </c>
      <c r="G227" s="39">
        <f t="shared" si="161"/>
        <v>2E-3</v>
      </c>
      <c r="H227" s="13"/>
      <c r="I227" s="13"/>
      <c r="J227" s="13"/>
      <c r="K227" s="13"/>
      <c r="L227" s="13"/>
      <c r="M227" s="13"/>
      <c r="N227" s="13"/>
      <c r="O227" s="12">
        <v>4.0000000000000001E-3</v>
      </c>
      <c r="P227" s="13"/>
      <c r="Q227" s="12">
        <f t="shared" ref="Q227" si="165">$B227*Q208/$B208*Q130/$B130*Q150/$B150</f>
        <v>4.5750000000000001E-3</v>
      </c>
      <c r="R227" s="13"/>
      <c r="S227" s="13"/>
      <c r="T227" s="13"/>
      <c r="U227" s="13"/>
      <c r="V227" s="13"/>
      <c r="W227" s="15">
        <f t="shared" si="163"/>
        <v>3.3478571428571429E-3</v>
      </c>
    </row>
    <row r="228" spans="1:23" hidden="1" outlineLevel="2">
      <c r="A228" s="2" t="s">
        <v>9</v>
      </c>
      <c r="B228" s="18">
        <v>0.1</v>
      </c>
      <c r="C228" s="12">
        <f t="shared" si="164"/>
        <v>5.0000000000000001E-3</v>
      </c>
      <c r="D228" s="12">
        <f t="shared" si="160"/>
        <v>4.7499999999999999E-3</v>
      </c>
      <c r="E228" s="12">
        <f t="shared" si="160"/>
        <v>4.2500000000000003E-3</v>
      </c>
      <c r="F228" s="30">
        <f t="shared" si="153"/>
        <v>5.0000000000000001E-3</v>
      </c>
      <c r="G228" s="39">
        <f t="shared" si="161"/>
        <v>3.7499999999999994E-3</v>
      </c>
      <c r="H228" s="13"/>
      <c r="I228" s="13"/>
      <c r="J228" s="13"/>
      <c r="K228" s="13"/>
      <c r="L228" s="13"/>
      <c r="M228" s="13"/>
      <c r="N228" s="13"/>
      <c r="O228" s="12">
        <v>5.0000000000000001E-3</v>
      </c>
      <c r="P228" s="13"/>
      <c r="Q228" s="12">
        <f t="shared" ref="Q228" si="166">$B228*Q209/$B209*Q131/$B131*Q151/$B151</f>
        <v>3.6375000000000005E-3</v>
      </c>
      <c r="R228" s="13"/>
      <c r="S228" s="13"/>
      <c r="T228" s="13"/>
      <c r="U228" s="13"/>
      <c r="V228" s="13"/>
      <c r="W228" s="15">
        <f t="shared" si="163"/>
        <v>4.483928571428571E-3</v>
      </c>
    </row>
    <row r="229" spans="1:23" hidden="1" outlineLevel="2">
      <c r="A229" s="2" t="s">
        <v>10</v>
      </c>
      <c r="B229" s="18">
        <v>0.28999999999999998</v>
      </c>
      <c r="C229" s="12">
        <f t="shared" si="164"/>
        <v>3.6249999999999998E-2</v>
      </c>
      <c r="D229" s="12">
        <f t="shared" si="160"/>
        <v>3.9149999999999997E-2</v>
      </c>
      <c r="E229" s="12">
        <f t="shared" si="160"/>
        <v>2.5649050000000003E-2</v>
      </c>
      <c r="F229" s="30">
        <f t="shared" si="153"/>
        <v>4.3499999999999997E-2</v>
      </c>
      <c r="G229" s="39">
        <f t="shared" si="161"/>
        <v>1.46E-2</v>
      </c>
      <c r="H229" s="13"/>
      <c r="I229" s="13"/>
      <c r="J229" s="13"/>
      <c r="K229" s="13"/>
      <c r="L229" s="13"/>
      <c r="M229" s="13"/>
      <c r="N229" s="13"/>
      <c r="O229" s="12">
        <v>1.7999999999999999E-2</v>
      </c>
      <c r="P229" s="13"/>
      <c r="Q229" s="12">
        <f t="shared" ref="Q229" si="167">$B229*Q210/$B210*Q132/$B132*Q152/$B152</f>
        <v>1.1260000000000003E-2</v>
      </c>
      <c r="R229" s="13"/>
      <c r="S229" s="13"/>
      <c r="T229" s="13"/>
      <c r="U229" s="13"/>
      <c r="V229" s="13"/>
      <c r="W229" s="15">
        <f t="shared" si="163"/>
        <v>2.691557857142857E-2</v>
      </c>
    </row>
    <row r="230" spans="1:23" hidden="1" outlineLevel="2">
      <c r="A230" s="2" t="s">
        <v>11</v>
      </c>
      <c r="B230" s="18">
        <v>0.09</v>
      </c>
      <c r="C230" s="12">
        <f t="shared" si="164"/>
        <v>3.375E-3</v>
      </c>
      <c r="D230" s="12">
        <f t="shared" si="160"/>
        <v>1.0799999999999999E-2</v>
      </c>
      <c r="E230" s="12">
        <f t="shared" si="160"/>
        <v>4.2187500000000003E-3</v>
      </c>
      <c r="F230" s="30">
        <f t="shared" si="153"/>
        <v>6.7499999999999999E-3</v>
      </c>
      <c r="G230" s="39">
        <f t="shared" si="161"/>
        <v>3.4500000000000004E-3</v>
      </c>
      <c r="H230" s="13"/>
      <c r="I230" s="13"/>
      <c r="J230" s="13"/>
      <c r="K230" s="13"/>
      <c r="L230" s="13"/>
      <c r="M230" s="13"/>
      <c r="N230" s="13"/>
      <c r="O230" s="12">
        <v>3.5999999999999999E-3</v>
      </c>
      <c r="P230" s="13"/>
      <c r="Q230" s="12">
        <f t="shared" ref="Q230" si="168">$B230*Q211/$B211*Q133/$B133*Q153/$B153</f>
        <v>6.9800000000000001E-3</v>
      </c>
      <c r="R230" s="13"/>
      <c r="S230" s="13"/>
      <c r="T230" s="13"/>
      <c r="U230" s="13"/>
      <c r="V230" s="13"/>
      <c r="W230" s="15">
        <f t="shared" si="163"/>
        <v>5.5962499999999997E-3</v>
      </c>
    </row>
    <row r="231" spans="1:23" hidden="1" outlineLevel="2">
      <c r="A231" s="2" t="s">
        <v>12</v>
      </c>
      <c r="B231" s="18">
        <v>0.12</v>
      </c>
      <c r="C231" s="12">
        <f t="shared" si="164"/>
        <v>4.5000000000000005E-3</v>
      </c>
      <c r="D231" s="12">
        <f t="shared" si="160"/>
        <v>6.5817671999999971E-3</v>
      </c>
      <c r="E231" s="12">
        <f t="shared" si="160"/>
        <v>4.4999999999999988E-3</v>
      </c>
      <c r="F231" s="30">
        <f t="shared" si="153"/>
        <v>3.0000000000000001E-3</v>
      </c>
      <c r="G231" s="39">
        <f t="shared" si="161"/>
        <v>4.4999999999999997E-3</v>
      </c>
      <c r="H231" s="13"/>
      <c r="I231" s="13"/>
      <c r="J231" s="13"/>
      <c r="K231" s="13"/>
      <c r="L231" s="13"/>
      <c r="M231" s="13"/>
      <c r="N231" s="13"/>
      <c r="O231" s="12">
        <v>4.7999999999999996E-3</v>
      </c>
      <c r="P231" s="13"/>
      <c r="Q231" s="12">
        <f t="shared" ref="Q231" si="169">$B231*Q212/$B212*Q134/$B134*Q154/$B154</f>
        <v>1.1650000000000001E-2</v>
      </c>
      <c r="R231" s="13"/>
      <c r="S231" s="13"/>
      <c r="T231" s="13"/>
      <c r="U231" s="13"/>
      <c r="V231" s="13"/>
      <c r="W231" s="15">
        <f t="shared" si="163"/>
        <v>5.6473953142857141E-3</v>
      </c>
    </row>
    <row r="232" spans="1:23" hidden="1" outlineLevel="2">
      <c r="A232" s="2" t="s">
        <v>13</v>
      </c>
      <c r="B232" s="18">
        <v>0.04</v>
      </c>
      <c r="C232" s="12">
        <f t="shared" si="164"/>
        <v>4.0000000000000008E-2</v>
      </c>
      <c r="D232" s="12">
        <f t="shared" si="160"/>
        <v>0.04</v>
      </c>
      <c r="E232" s="12">
        <f t="shared" si="160"/>
        <v>0.04</v>
      </c>
      <c r="F232" s="30">
        <f t="shared" si="153"/>
        <v>4.0000000000000008E-2</v>
      </c>
      <c r="G232" s="39">
        <f t="shared" si="161"/>
        <v>2.4000000000000004E-2</v>
      </c>
      <c r="H232" s="13"/>
      <c r="I232" s="13"/>
      <c r="J232" s="13"/>
      <c r="K232" s="13"/>
      <c r="L232" s="13"/>
      <c r="M232" s="13"/>
      <c r="N232" s="13"/>
      <c r="O232" s="12">
        <v>0.04</v>
      </c>
      <c r="P232" s="13"/>
      <c r="Q232" s="12">
        <f t="shared" ref="Q232" si="170">$B232*Q213/$B213*Q135/$B135*Q155/$B155</f>
        <v>0.04</v>
      </c>
      <c r="R232" s="13"/>
      <c r="S232" s="13"/>
      <c r="T232" s="13"/>
      <c r="U232" s="13"/>
      <c r="V232" s="13"/>
      <c r="W232" s="15">
        <f t="shared" si="163"/>
        <v>3.7714285714285714E-2</v>
      </c>
    </row>
    <row r="233" spans="1:23" hidden="1" outlineLevel="2">
      <c r="A233" s="2" t="s">
        <v>14</v>
      </c>
      <c r="B233" s="18">
        <v>0.09</v>
      </c>
      <c r="C233" s="12">
        <f t="shared" si="164"/>
        <v>2.2499999999999999E-2</v>
      </c>
      <c r="D233" s="12">
        <f t="shared" si="160"/>
        <v>2.2499999999999999E-2</v>
      </c>
      <c r="E233" s="12">
        <f t="shared" si="160"/>
        <v>2.2499999999999999E-2</v>
      </c>
      <c r="F233" s="30">
        <f t="shared" si="153"/>
        <v>2.2499999999999999E-2</v>
      </c>
      <c r="G233" s="39">
        <f t="shared" si="161"/>
        <v>2.3E-2</v>
      </c>
      <c r="H233" s="13"/>
      <c r="I233" s="13"/>
      <c r="J233" s="13"/>
      <c r="K233" s="13"/>
      <c r="L233" s="13"/>
      <c r="M233" s="13"/>
      <c r="N233" s="13"/>
      <c r="O233" s="12">
        <v>2.3E-2</v>
      </c>
      <c r="P233" s="13"/>
      <c r="Q233" s="12">
        <f t="shared" ref="Q233" si="171">$B233*Q214/$B214*Q136/$B136*Q156/$B156</f>
        <v>2.2499999999999999E-2</v>
      </c>
      <c r="R233" s="13"/>
      <c r="S233" s="13"/>
      <c r="T233" s="13"/>
      <c r="U233" s="13"/>
      <c r="V233" s="13"/>
      <c r="W233" s="15">
        <f t="shared" si="163"/>
        <v>2.2642857142857138E-2</v>
      </c>
    </row>
    <row r="234" spans="1:23" hidden="1" outlineLevel="2">
      <c r="A234" s="2" t="s">
        <v>15</v>
      </c>
      <c r="B234" s="18">
        <v>0.05</v>
      </c>
      <c r="C234" s="12">
        <f t="shared" si="164"/>
        <v>1.7999999999999995E-2</v>
      </c>
      <c r="D234" s="12">
        <f t="shared" si="160"/>
        <v>2.7000000000000003E-2</v>
      </c>
      <c r="E234" s="12">
        <f t="shared" si="160"/>
        <v>1.8000000000000006E-2</v>
      </c>
      <c r="F234" s="30">
        <f t="shared" si="153"/>
        <v>4.5000000000000005E-2</v>
      </c>
      <c r="G234" s="39">
        <f t="shared" si="161"/>
        <v>3.500000000000001E-2</v>
      </c>
      <c r="H234" s="13"/>
      <c r="I234" s="13"/>
      <c r="J234" s="13"/>
      <c r="K234" s="13"/>
      <c r="L234" s="13"/>
      <c r="M234" s="13"/>
      <c r="N234" s="13"/>
      <c r="O234" s="12">
        <v>0.05</v>
      </c>
      <c r="P234" s="13"/>
      <c r="Q234" s="12">
        <f t="shared" ref="Q234" si="172">$B234*Q215/$B215*Q137/$B137*Q157/$B157</f>
        <v>1.4000000000000004E-2</v>
      </c>
      <c r="R234" s="13"/>
      <c r="S234" s="13"/>
      <c r="T234" s="13"/>
      <c r="U234" s="13"/>
      <c r="V234" s="13"/>
      <c r="W234" s="15">
        <f t="shared" si="163"/>
        <v>2.9571428571428575E-2</v>
      </c>
    </row>
    <row r="235" spans="1:23" hidden="1" outlineLevel="2">
      <c r="A235" s="2" t="s">
        <v>16</v>
      </c>
      <c r="B235" s="18">
        <v>0.09</v>
      </c>
      <c r="C235" s="12">
        <f t="shared" si="164"/>
        <v>2.2499999999999999E-2</v>
      </c>
      <c r="D235" s="12">
        <f t="shared" si="160"/>
        <v>2.2499999999999999E-2</v>
      </c>
      <c r="E235" s="12">
        <f t="shared" si="160"/>
        <v>0</v>
      </c>
      <c r="F235" s="30">
        <f t="shared" si="153"/>
        <v>2.2499999999999999E-2</v>
      </c>
      <c r="G235" s="39">
        <f t="shared" si="161"/>
        <v>2.3E-2</v>
      </c>
      <c r="H235" s="13"/>
      <c r="I235" s="13"/>
      <c r="J235" s="13"/>
      <c r="K235" s="13"/>
      <c r="L235" s="13"/>
      <c r="M235" s="13"/>
      <c r="N235" s="13"/>
      <c r="O235" s="12">
        <v>2.3E-2</v>
      </c>
      <c r="P235" s="13"/>
      <c r="Q235" s="12">
        <f t="shared" ref="Q235" si="173">$B235*Q216/$B216*Q138/$B138*Q158/$B158</f>
        <v>2.2499999999999999E-2</v>
      </c>
      <c r="R235" s="13"/>
      <c r="S235" s="13"/>
      <c r="T235" s="13"/>
      <c r="U235" s="13"/>
      <c r="V235" s="13"/>
      <c r="W235" s="15">
        <f t="shared" si="163"/>
        <v>1.9428571428571427E-2</v>
      </c>
    </row>
    <row r="236" spans="1:23" s="5" customFormat="1" outlineLevel="1" collapsed="1">
      <c r="A236" s="3" t="s">
        <v>17</v>
      </c>
      <c r="B236" s="16">
        <f>SUM(B226:B235)</f>
        <v>1</v>
      </c>
      <c r="C236" s="16">
        <f t="shared" ref="C236:Q236" si="174">SUM(C226:C235)</f>
        <v>0.15959699999999999</v>
      </c>
      <c r="D236" s="16">
        <f t="shared" si="174"/>
        <v>0.17998016719999996</v>
      </c>
      <c r="E236" s="16">
        <f t="shared" ref="E236" si="175">SUM(E226:E235)</f>
        <v>0.13176108125000002</v>
      </c>
      <c r="F236" s="34">
        <f t="shared" si="174"/>
        <v>0.19475000000000001</v>
      </c>
      <c r="G236" s="16">
        <f t="shared" si="174"/>
        <v>0.1414</v>
      </c>
      <c r="H236" s="16">
        <f t="shared" si="174"/>
        <v>0</v>
      </c>
      <c r="I236" s="16">
        <f t="shared" si="174"/>
        <v>0</v>
      </c>
      <c r="J236" s="16">
        <f t="shared" si="174"/>
        <v>0</v>
      </c>
      <c r="K236" s="16">
        <f t="shared" si="174"/>
        <v>0</v>
      </c>
      <c r="L236" s="16">
        <f t="shared" si="174"/>
        <v>0</v>
      </c>
      <c r="M236" s="16">
        <f t="shared" si="174"/>
        <v>0</v>
      </c>
      <c r="N236" s="16">
        <f t="shared" si="174"/>
        <v>0</v>
      </c>
      <c r="O236" s="16">
        <f t="shared" ref="O236" si="176">SUM(O226:O235)</f>
        <v>0.17839999999999998</v>
      </c>
      <c r="P236" s="16">
        <f t="shared" si="174"/>
        <v>0</v>
      </c>
      <c r="Q236" s="16">
        <f t="shared" si="174"/>
        <v>0.1407475</v>
      </c>
      <c r="R236" s="16">
        <v>0.50353999999999999</v>
      </c>
      <c r="S236" s="16">
        <f t="shared" ref="S236:W236" si="177">SUM(S226:S235)</f>
        <v>0</v>
      </c>
      <c r="T236" s="16">
        <f t="shared" si="177"/>
        <v>0</v>
      </c>
      <c r="U236" s="16">
        <f t="shared" si="177"/>
        <v>0</v>
      </c>
      <c r="V236" s="16">
        <f t="shared" si="177"/>
        <v>0</v>
      </c>
      <c r="W236" s="16">
        <f t="shared" si="177"/>
        <v>0.16094796406428571</v>
      </c>
    </row>
    <row r="237" spans="1:23">
      <c r="A237" s="3" t="s">
        <v>18</v>
      </c>
      <c r="B237" s="16">
        <f t="shared" ref="B237:Q237" si="178">0.4*B225+0.6*B236</f>
        <v>1</v>
      </c>
      <c r="C237" s="16">
        <f t="shared" si="178"/>
        <v>0.3252582</v>
      </c>
      <c r="D237" s="16">
        <f t="shared" si="178"/>
        <v>0.29798810032</v>
      </c>
      <c r="E237" s="16">
        <f t="shared" si="178"/>
        <v>0.31455814874999999</v>
      </c>
      <c r="F237" s="34">
        <f t="shared" si="178"/>
        <v>0.28384999999999999</v>
      </c>
      <c r="G237" s="16">
        <f t="shared" si="178"/>
        <v>0.22339749999999997</v>
      </c>
      <c r="H237" s="16">
        <f t="shared" si="178"/>
        <v>0</v>
      </c>
      <c r="I237" s="16">
        <f t="shared" si="178"/>
        <v>0</v>
      </c>
      <c r="J237" s="16">
        <f t="shared" si="178"/>
        <v>0</v>
      </c>
      <c r="K237" s="16">
        <f t="shared" si="178"/>
        <v>0</v>
      </c>
      <c r="L237" s="16">
        <f t="shared" si="178"/>
        <v>0</v>
      </c>
      <c r="M237" s="16">
        <f t="shared" si="178"/>
        <v>0</v>
      </c>
      <c r="N237" s="16">
        <f t="shared" si="178"/>
        <v>0</v>
      </c>
      <c r="O237" s="16">
        <f t="shared" si="178"/>
        <v>0.29403999999999997</v>
      </c>
      <c r="P237" s="16">
        <f t="shared" si="178"/>
        <v>0</v>
      </c>
      <c r="Q237" s="16">
        <f t="shared" si="178"/>
        <v>0.2776035</v>
      </c>
      <c r="R237" s="16">
        <v>0.70212399999999997</v>
      </c>
      <c r="S237" s="16">
        <f t="shared" ref="S237:W237" si="179">0.4*S225+0.6*S236</f>
        <v>0</v>
      </c>
      <c r="T237" s="16">
        <f t="shared" si="179"/>
        <v>0</v>
      </c>
      <c r="U237" s="16">
        <f t="shared" si="179"/>
        <v>0</v>
      </c>
      <c r="V237" s="16">
        <f t="shared" si="179"/>
        <v>0</v>
      </c>
      <c r="W237" s="16">
        <f t="shared" si="179"/>
        <v>0.28809934986714286</v>
      </c>
    </row>
    <row r="238" spans="1:23">
      <c r="W238" s="17"/>
    </row>
    <row r="239" spans="1:23">
      <c r="A239" s="29" t="s">
        <v>76</v>
      </c>
      <c r="B239" s="7"/>
      <c r="C239" s="7"/>
      <c r="D239" s="7"/>
      <c r="E239" s="7"/>
      <c r="F239" s="33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C202*C104/B240</f>
        <v>0.25</v>
      </c>
      <c r="D240" s="12">
        <f>$B240*D202/$B202*D104/$B104</f>
        <v>0.25</v>
      </c>
      <c r="E240" s="12">
        <f>$B240*E202/$B202*E104/$B104</f>
        <v>0.25</v>
      </c>
      <c r="F240" s="30">
        <f>F202*F104/B104</f>
        <v>0.25</v>
      </c>
      <c r="G240" s="13">
        <f>G202*G104/B104</f>
        <v>0.2</v>
      </c>
      <c r="H240" s="13"/>
      <c r="I240" s="13"/>
      <c r="J240" s="13"/>
      <c r="K240" s="13"/>
      <c r="L240" s="13"/>
      <c r="M240" s="13"/>
      <c r="N240" s="13"/>
      <c r="O240" s="12">
        <v>0.25</v>
      </c>
      <c r="P240" s="13"/>
      <c r="Q240" s="12">
        <f>$B240*Q202/$B202*Q104/$B104</f>
        <v>0.25</v>
      </c>
      <c r="R240" s="13"/>
      <c r="S240" s="13"/>
      <c r="T240" s="13"/>
      <c r="U240" s="13"/>
      <c r="V240" s="13"/>
      <c r="W240" s="15">
        <f>AVERAGE(C240:V240)</f>
        <v>0.24285714285714285</v>
      </c>
    </row>
    <row r="241" spans="1:23" hidden="1" outlineLevel="2">
      <c r="A241" s="2" t="s">
        <v>3</v>
      </c>
      <c r="B241" s="18">
        <v>0.15</v>
      </c>
      <c r="C241" s="12">
        <f t="shared" ref="C241:C243" si="180">C203*C105/B241</f>
        <v>3.7499999999999999E-2</v>
      </c>
      <c r="D241" s="12">
        <f t="shared" ref="D241:E243" si="181">$B241*D203/$B203*D105/$B105</f>
        <v>3.7499999999999999E-2</v>
      </c>
      <c r="E241" s="12">
        <f t="shared" si="181"/>
        <v>0.06</v>
      </c>
      <c r="F241" s="30">
        <f t="shared" ref="F241:F254" si="182">F203*F105/B105</f>
        <v>3.7499999999999999E-2</v>
      </c>
      <c r="G241" s="13">
        <f>G203*G105/B105</f>
        <v>3.7999999999999999E-2</v>
      </c>
      <c r="H241" s="13"/>
      <c r="I241" s="13"/>
      <c r="J241" s="13"/>
      <c r="K241" s="13"/>
      <c r="L241" s="13"/>
      <c r="M241" s="13"/>
      <c r="N241" s="13"/>
      <c r="O241" s="12">
        <v>3.7499999999999999E-2</v>
      </c>
      <c r="P241" s="13"/>
      <c r="Q241" s="12">
        <f t="shared" ref="Q241" si="183">$B241*Q203/$B203*Q105/$B105</f>
        <v>3.7499999999999999E-2</v>
      </c>
      <c r="R241" s="13"/>
      <c r="S241" s="13"/>
      <c r="T241" s="13"/>
      <c r="U241" s="13"/>
      <c r="V241" s="13"/>
      <c r="W241" s="15">
        <f t="shared" ref="W241:W243" si="184">AVERAGE(C241:V241)</f>
        <v>4.0785714285714293E-2</v>
      </c>
    </row>
    <row r="242" spans="1:23" hidden="1" outlineLevel="2">
      <c r="A242" s="2" t="s">
        <v>4</v>
      </c>
      <c r="B242" s="18">
        <v>0.55000000000000004</v>
      </c>
      <c r="C242" s="12">
        <f t="shared" si="180"/>
        <v>0.27500000000000002</v>
      </c>
      <c r="D242" s="12">
        <f t="shared" si="181"/>
        <v>0.13750000000000001</v>
      </c>
      <c r="E242" s="12">
        <f t="shared" si="181"/>
        <v>0.30250000000000005</v>
      </c>
      <c r="F242" s="30">
        <f t="shared" si="182"/>
        <v>0.11</v>
      </c>
      <c r="G242" s="13">
        <f>G204*G106/B106</f>
        <v>0.13750000000000001</v>
      </c>
      <c r="H242" s="13"/>
      <c r="I242" s="13"/>
      <c r="J242" s="13"/>
      <c r="K242" s="13"/>
      <c r="L242" s="13"/>
      <c r="M242" s="13"/>
      <c r="N242" s="13"/>
      <c r="O242" s="12">
        <v>0.13750000000000001</v>
      </c>
      <c r="P242" s="13"/>
      <c r="Q242" s="12">
        <f t="shared" ref="Q242" si="185">$B242*Q204/$B204*Q106/$B106</f>
        <v>0.1925</v>
      </c>
      <c r="R242" s="13"/>
      <c r="S242" s="13"/>
      <c r="T242" s="13"/>
      <c r="U242" s="13"/>
      <c r="V242" s="13"/>
      <c r="W242" s="15">
        <f t="shared" si="184"/>
        <v>0.18464285714285714</v>
      </c>
    </row>
    <row r="243" spans="1:23" hidden="1" outlineLevel="2">
      <c r="A243" s="2" t="s">
        <v>5</v>
      </c>
      <c r="B243" s="18">
        <v>0.05</v>
      </c>
      <c r="C243" s="12">
        <f t="shared" si="180"/>
        <v>5.000000000000001E-2</v>
      </c>
      <c r="D243" s="12">
        <f t="shared" si="181"/>
        <v>5.000000000000001E-2</v>
      </c>
      <c r="E243" s="12">
        <f t="shared" si="181"/>
        <v>5.000000000000001E-2</v>
      </c>
      <c r="F243" s="30">
        <f t="shared" si="182"/>
        <v>5.000000000000001E-2</v>
      </c>
      <c r="G243" s="13">
        <f>G205*G107/B107</f>
        <v>5.000000000000001E-2</v>
      </c>
      <c r="H243" s="13"/>
      <c r="I243" s="13"/>
      <c r="J243" s="13"/>
      <c r="K243" s="13"/>
      <c r="L243" s="13"/>
      <c r="M243" s="13"/>
      <c r="N243" s="13"/>
      <c r="O243" s="12">
        <v>0.05</v>
      </c>
      <c r="P243" s="13"/>
      <c r="Q243" s="12">
        <f t="shared" ref="Q243" si="186">$B243*Q205/$B205*Q107/$B107</f>
        <v>3.0000000000000002E-2</v>
      </c>
      <c r="R243" s="13"/>
      <c r="S243" s="13"/>
      <c r="T243" s="13"/>
      <c r="U243" s="13"/>
      <c r="V243" s="13"/>
      <c r="W243" s="15">
        <f t="shared" si="184"/>
        <v>4.7142857142857153E-2</v>
      </c>
    </row>
    <row r="244" spans="1:23" s="5" customFormat="1" outlineLevel="1" collapsed="1">
      <c r="A244" s="3" t="s">
        <v>6</v>
      </c>
      <c r="B244" s="16">
        <f>SUM(B240:B243)</f>
        <v>1</v>
      </c>
      <c r="C244" s="16">
        <f t="shared" ref="C244:Q244" si="187">SUM(C240:C243)</f>
        <v>0.61250000000000004</v>
      </c>
      <c r="D244" s="16">
        <f t="shared" si="187"/>
        <v>0.47499999999999998</v>
      </c>
      <c r="E244" s="16">
        <f t="shared" si="187"/>
        <v>0.66250000000000009</v>
      </c>
      <c r="F244" s="16">
        <f t="shared" si="187"/>
        <v>0.44749999999999995</v>
      </c>
      <c r="G244" s="16">
        <f t="shared" si="187"/>
        <v>0.42550000000000004</v>
      </c>
      <c r="H244" s="16">
        <f t="shared" si="187"/>
        <v>0</v>
      </c>
      <c r="I244" s="16">
        <f t="shared" si="187"/>
        <v>0</v>
      </c>
      <c r="J244" s="16">
        <f t="shared" si="187"/>
        <v>0</v>
      </c>
      <c r="K244" s="16">
        <f t="shared" si="187"/>
        <v>0</v>
      </c>
      <c r="L244" s="16">
        <f t="shared" si="187"/>
        <v>0</v>
      </c>
      <c r="M244" s="16">
        <f t="shared" si="187"/>
        <v>0</v>
      </c>
      <c r="N244" s="16">
        <f t="shared" si="187"/>
        <v>0</v>
      </c>
      <c r="O244" s="16">
        <f t="shared" si="187"/>
        <v>0.47499999999999998</v>
      </c>
      <c r="P244" s="16">
        <f t="shared" si="187"/>
        <v>0</v>
      </c>
      <c r="Q244" s="16">
        <f t="shared" si="187"/>
        <v>0.51</v>
      </c>
      <c r="R244" s="16">
        <v>1</v>
      </c>
      <c r="S244" s="16">
        <f t="shared" ref="S244:W244" si="188">SUM(S240:S243)</f>
        <v>0</v>
      </c>
      <c r="T244" s="16">
        <f t="shared" si="188"/>
        <v>0</v>
      </c>
      <c r="U244" s="16">
        <f t="shared" si="188"/>
        <v>0</v>
      </c>
      <c r="V244" s="16">
        <f t="shared" si="188"/>
        <v>0</v>
      </c>
      <c r="W244" s="16">
        <f t="shared" si="188"/>
        <v>0.51542857142857146</v>
      </c>
    </row>
    <row r="245" spans="1:23" hidden="1" outlineLevel="2">
      <c r="A245" s="2" t="s">
        <v>7</v>
      </c>
      <c r="B245" s="18">
        <v>0.09</v>
      </c>
      <c r="C245" s="12">
        <f>C207*C109/B245</f>
        <v>7.1999999999999998E-3</v>
      </c>
      <c r="D245" s="12">
        <f t="shared" ref="D245:E254" si="189">$B245*D207/$B207*D109/$B109</f>
        <v>6.8399999999999963E-3</v>
      </c>
      <c r="E245" s="12">
        <f t="shared" si="189"/>
        <v>7.3124999999999987E-3</v>
      </c>
      <c r="F245" s="30">
        <f t="shared" si="182"/>
        <v>4.4999999999999997E-3</v>
      </c>
      <c r="G245" s="13">
        <f t="shared" ref="G245:G254" si="190">G207*G109/B109</f>
        <v>0.01</v>
      </c>
      <c r="H245" s="13"/>
      <c r="I245" s="13"/>
      <c r="J245" s="13"/>
      <c r="K245" s="13"/>
      <c r="L245" s="13"/>
      <c r="M245" s="13"/>
      <c r="N245" s="13"/>
      <c r="O245" s="12">
        <v>7.0000000000000001E-3</v>
      </c>
      <c r="P245" s="13"/>
      <c r="Q245" s="12">
        <f t="shared" ref="Q245" si="191">$B245*Q207/$B207*Q109/$B109</f>
        <v>4.4999999999999997E-3</v>
      </c>
      <c r="R245" s="13"/>
      <c r="S245" s="13"/>
      <c r="T245" s="13"/>
      <c r="U245" s="13"/>
      <c r="V245" s="13"/>
      <c r="W245" s="15">
        <f t="shared" ref="W245:W254" si="192">AVERAGE(C245:V245)</f>
        <v>6.7646428571428562E-3</v>
      </c>
    </row>
    <row r="246" spans="1:23" hidden="1" outlineLevel="2">
      <c r="A246" s="2" t="s">
        <v>8</v>
      </c>
      <c r="B246" s="18">
        <v>0.04</v>
      </c>
      <c r="C246" s="12">
        <f t="shared" ref="C246:C254" si="193">C208*C110/B246</f>
        <v>2E-3</v>
      </c>
      <c r="D246" s="12">
        <f t="shared" si="189"/>
        <v>1.5000000000000002E-3</v>
      </c>
      <c r="E246" s="12">
        <f t="shared" si="189"/>
        <v>7.3600000000000002E-3</v>
      </c>
      <c r="F246" s="30">
        <f t="shared" si="182"/>
        <v>2E-3</v>
      </c>
      <c r="G246" s="13">
        <f t="shared" si="190"/>
        <v>2E-3</v>
      </c>
      <c r="H246" s="13"/>
      <c r="I246" s="13"/>
      <c r="J246" s="13"/>
      <c r="K246" s="13"/>
      <c r="L246" s="13"/>
      <c r="M246" s="13"/>
      <c r="N246" s="13"/>
      <c r="O246" s="12">
        <v>4.0000000000000001E-3</v>
      </c>
      <c r="P246" s="13"/>
      <c r="Q246" s="12">
        <f t="shared" ref="Q246" si="194">$B246*Q208/$B208*Q110/$B110</f>
        <v>4.5750000000000001E-3</v>
      </c>
      <c r="R246" s="13"/>
      <c r="S246" s="13"/>
      <c r="T246" s="13"/>
      <c r="U246" s="13"/>
      <c r="V246" s="13"/>
      <c r="W246" s="15">
        <f t="shared" si="192"/>
        <v>3.3478571428571429E-3</v>
      </c>
    </row>
    <row r="247" spans="1:23" hidden="1" outlineLevel="2">
      <c r="A247" s="2" t="s">
        <v>9</v>
      </c>
      <c r="B247" s="18">
        <v>0.1</v>
      </c>
      <c r="C247" s="12">
        <f t="shared" si="193"/>
        <v>5.0000000000000001E-3</v>
      </c>
      <c r="D247" s="12">
        <f t="shared" si="189"/>
        <v>4.7499999999999999E-3</v>
      </c>
      <c r="E247" s="12">
        <f t="shared" si="189"/>
        <v>5.0000000000000001E-3</v>
      </c>
      <c r="F247" s="30">
        <f t="shared" si="182"/>
        <v>5.0000000000000001E-3</v>
      </c>
      <c r="G247" s="13">
        <f t="shared" si="190"/>
        <v>5.0000000000000001E-3</v>
      </c>
      <c r="H247" s="13"/>
      <c r="I247" s="13"/>
      <c r="J247" s="13"/>
      <c r="K247" s="13"/>
      <c r="L247" s="13"/>
      <c r="M247" s="13"/>
      <c r="N247" s="13"/>
      <c r="O247" s="12">
        <v>5.0000000000000001E-3</v>
      </c>
      <c r="P247" s="13"/>
      <c r="Q247" s="12">
        <f t="shared" ref="Q247" si="195">$B247*Q209/$B209*Q111/$B111</f>
        <v>4.850000000000001E-3</v>
      </c>
      <c r="R247" s="13"/>
      <c r="S247" s="13"/>
      <c r="T247" s="13"/>
      <c r="U247" s="13"/>
      <c r="V247" s="13"/>
      <c r="W247" s="15">
        <f t="shared" si="192"/>
        <v>4.9428571428571438E-3</v>
      </c>
    </row>
    <row r="248" spans="1:23" hidden="1" outlineLevel="2">
      <c r="A248" s="2" t="s">
        <v>10</v>
      </c>
      <c r="B248" s="18">
        <v>0.28999999999999998</v>
      </c>
      <c r="C248" s="12">
        <f t="shared" si="193"/>
        <v>3.6249999999999998E-2</v>
      </c>
      <c r="D248" s="12">
        <f t="shared" si="189"/>
        <v>4.3499999999999997E-2</v>
      </c>
      <c r="E248" s="12">
        <f t="shared" si="189"/>
        <v>2.4299100000000004E-2</v>
      </c>
      <c r="F248" s="30">
        <f t="shared" si="182"/>
        <v>3.9E-2</v>
      </c>
      <c r="G248" s="13">
        <f t="shared" si="190"/>
        <v>7.3000000000000001E-3</v>
      </c>
      <c r="H248" s="13"/>
      <c r="I248" s="13"/>
      <c r="J248" s="13"/>
      <c r="K248" s="13"/>
      <c r="L248" s="13"/>
      <c r="M248" s="13"/>
      <c r="N248" s="13"/>
      <c r="O248" s="12">
        <v>1.7999999999999999E-2</v>
      </c>
      <c r="P248" s="13"/>
      <c r="Q248" s="12">
        <f t="shared" ref="Q248" si="196">$B248*Q210/$B210*Q112/$B112</f>
        <v>1.0556250000000003E-2</v>
      </c>
      <c r="R248" s="13"/>
      <c r="S248" s="13"/>
      <c r="T248" s="13"/>
      <c r="U248" s="13"/>
      <c r="V248" s="13"/>
      <c r="W248" s="15">
        <f t="shared" si="192"/>
        <v>2.5557907142857137E-2</v>
      </c>
    </row>
    <row r="249" spans="1:23" hidden="1" outlineLevel="2">
      <c r="A249" s="2" t="s">
        <v>11</v>
      </c>
      <c r="B249" s="18">
        <v>0.09</v>
      </c>
      <c r="C249" s="12">
        <f t="shared" si="193"/>
        <v>2.2499999999999998E-3</v>
      </c>
      <c r="D249" s="12">
        <f t="shared" si="189"/>
        <v>6.7499999999999999E-3</v>
      </c>
      <c r="E249" s="12">
        <f t="shared" si="189"/>
        <v>5.0625000000000002E-3</v>
      </c>
      <c r="F249" s="30">
        <f t="shared" si="182"/>
        <v>6.7499999999999999E-3</v>
      </c>
      <c r="G249" s="13">
        <f t="shared" si="190"/>
        <v>2.3E-3</v>
      </c>
      <c r="H249" s="13"/>
      <c r="I249" s="13"/>
      <c r="J249" s="13"/>
      <c r="K249" s="13"/>
      <c r="L249" s="13"/>
      <c r="M249" s="13"/>
      <c r="N249" s="13"/>
      <c r="O249" s="12">
        <v>3.5000000000000001E-3</v>
      </c>
      <c r="P249" s="13"/>
      <c r="Q249" s="12">
        <f t="shared" ref="Q249" si="197">$B249*Q211/$B211*Q113/$B113</f>
        <v>6.9800000000000001E-3</v>
      </c>
      <c r="R249" s="13"/>
      <c r="S249" s="13"/>
      <c r="T249" s="13"/>
      <c r="U249" s="13"/>
      <c r="V249" s="13"/>
      <c r="W249" s="15">
        <f t="shared" si="192"/>
        <v>4.7989285714285712E-3</v>
      </c>
    </row>
    <row r="250" spans="1:23" hidden="1" outlineLevel="2">
      <c r="A250" s="2" t="s">
        <v>12</v>
      </c>
      <c r="B250" s="18">
        <v>0.12</v>
      </c>
      <c r="C250" s="12">
        <f t="shared" si="193"/>
        <v>6.0000000000000001E-3</v>
      </c>
      <c r="D250" s="12">
        <f t="shared" si="189"/>
        <v>8.4359999999999973E-3</v>
      </c>
      <c r="E250" s="12">
        <f t="shared" si="189"/>
        <v>5.9999999999999984E-3</v>
      </c>
      <c r="F250" s="30">
        <f t="shared" si="182"/>
        <v>6.0000000000000001E-3</v>
      </c>
      <c r="G250" s="13">
        <f t="shared" si="190"/>
        <v>6.0000000000000001E-3</v>
      </c>
      <c r="H250" s="13"/>
      <c r="I250" s="13"/>
      <c r="J250" s="13"/>
      <c r="K250" s="13"/>
      <c r="L250" s="13"/>
      <c r="M250" s="13"/>
      <c r="N250" s="13"/>
      <c r="O250" s="12">
        <v>6.0000000000000001E-3</v>
      </c>
      <c r="P250" s="13"/>
      <c r="Q250" s="12">
        <f t="shared" ref="Q250" si="198">$B250*Q212/$B212*Q114/$B114</f>
        <v>1.1650000000000001E-2</v>
      </c>
      <c r="R250" s="13"/>
      <c r="S250" s="13"/>
      <c r="T250" s="13"/>
      <c r="U250" s="13"/>
      <c r="V250" s="13"/>
      <c r="W250" s="15">
        <f t="shared" si="192"/>
        <v>7.1551428571428556E-3</v>
      </c>
    </row>
    <row r="251" spans="1:23" hidden="1" outlineLevel="2">
      <c r="A251" s="2" t="s">
        <v>13</v>
      </c>
      <c r="B251" s="18">
        <v>0.04</v>
      </c>
      <c r="C251" s="12">
        <f t="shared" si="193"/>
        <v>2.9999999999999995E-2</v>
      </c>
      <c r="D251" s="12">
        <f t="shared" si="189"/>
        <v>0.04</v>
      </c>
      <c r="E251" s="12">
        <f t="shared" si="189"/>
        <v>3.7999999999999999E-2</v>
      </c>
      <c r="F251" s="30">
        <f t="shared" si="182"/>
        <v>0.04</v>
      </c>
      <c r="G251" s="13">
        <f t="shared" si="190"/>
        <v>2.1599999999999998E-2</v>
      </c>
      <c r="H251" s="13"/>
      <c r="I251" s="13"/>
      <c r="J251" s="13"/>
      <c r="K251" s="13"/>
      <c r="L251" s="13"/>
      <c r="M251" s="13"/>
      <c r="N251" s="13"/>
      <c r="O251" s="12">
        <v>3.5000000000000003E-2</v>
      </c>
      <c r="P251" s="13"/>
      <c r="Q251" s="12">
        <f t="shared" ref="Q251" si="199">$B251*Q213/$B213*Q115/$B115</f>
        <v>2.4E-2</v>
      </c>
      <c r="R251" s="13"/>
      <c r="S251" s="13"/>
      <c r="T251" s="13"/>
      <c r="U251" s="13"/>
      <c r="V251" s="13"/>
      <c r="W251" s="15">
        <f t="shared" si="192"/>
        <v>3.2657142857142857E-2</v>
      </c>
    </row>
    <row r="252" spans="1:23" hidden="1" outlineLevel="2">
      <c r="A252" s="2" t="s">
        <v>14</v>
      </c>
      <c r="B252" s="18">
        <v>0.09</v>
      </c>
      <c r="C252" s="12">
        <f t="shared" si="193"/>
        <v>2.2499999999999999E-2</v>
      </c>
      <c r="D252" s="12">
        <f t="shared" si="189"/>
        <v>2.2499999999999999E-2</v>
      </c>
      <c r="E252" s="12">
        <f t="shared" si="189"/>
        <v>2.2499999999999999E-2</v>
      </c>
      <c r="F252" s="30">
        <f t="shared" si="182"/>
        <v>2.2499999999999999E-2</v>
      </c>
      <c r="G252" s="13">
        <f t="shared" si="190"/>
        <v>2.3E-2</v>
      </c>
      <c r="H252" s="13"/>
      <c r="I252" s="13"/>
      <c r="J252" s="13"/>
      <c r="K252" s="13"/>
      <c r="L252" s="13"/>
      <c r="M252" s="13"/>
      <c r="N252" s="13"/>
      <c r="O252" s="12">
        <v>2.2499999999999999E-2</v>
      </c>
      <c r="P252" s="13"/>
      <c r="Q252" s="12">
        <f t="shared" ref="Q252" si="200">$B252*Q214/$B214*Q116/$B116</f>
        <v>2.2499999999999999E-2</v>
      </c>
      <c r="R252" s="13"/>
      <c r="S252" s="13"/>
      <c r="T252" s="13"/>
      <c r="U252" s="13"/>
      <c r="V252" s="13"/>
      <c r="W252" s="15">
        <f t="shared" si="192"/>
        <v>2.2571428571428569E-2</v>
      </c>
    </row>
    <row r="253" spans="1:23" hidden="1" outlineLevel="2">
      <c r="A253" s="2" t="s">
        <v>15</v>
      </c>
      <c r="B253" s="18">
        <v>0.05</v>
      </c>
      <c r="C253" s="12">
        <f t="shared" si="193"/>
        <v>1.4999999999999999E-2</v>
      </c>
      <c r="D253" s="12">
        <f t="shared" si="189"/>
        <v>2.2500000000000006E-2</v>
      </c>
      <c r="E253" s="12">
        <f t="shared" si="189"/>
        <v>1.9000000000000006E-2</v>
      </c>
      <c r="F253" s="30">
        <f t="shared" si="182"/>
        <v>3.0000000000000002E-2</v>
      </c>
      <c r="G253" s="13">
        <f t="shared" si="190"/>
        <v>2.5000000000000005E-2</v>
      </c>
      <c r="H253" s="13"/>
      <c r="I253" s="13"/>
      <c r="J253" s="13"/>
      <c r="K253" s="13"/>
      <c r="L253" s="13"/>
      <c r="M253" s="13"/>
      <c r="N253" s="13"/>
      <c r="O253" s="12">
        <v>0.04</v>
      </c>
      <c r="P253" s="13"/>
      <c r="Q253" s="12">
        <f t="shared" ref="Q253" si="201">$B253*Q215/$B215*Q117/$B117</f>
        <v>1.6E-2</v>
      </c>
      <c r="R253" s="13"/>
      <c r="S253" s="13"/>
      <c r="T253" s="13"/>
      <c r="U253" s="13"/>
      <c r="V253" s="13"/>
      <c r="W253" s="15">
        <f t="shared" si="192"/>
        <v>2.3928571428571434E-2</v>
      </c>
    </row>
    <row r="254" spans="1:23" hidden="1" outlineLevel="2">
      <c r="A254" s="2" t="s">
        <v>16</v>
      </c>
      <c r="B254" s="18">
        <v>0.09</v>
      </c>
      <c r="C254" s="12">
        <f t="shared" si="193"/>
        <v>2.2499999999999999E-2</v>
      </c>
      <c r="D254" s="12">
        <f t="shared" si="189"/>
        <v>2.2499999999999999E-2</v>
      </c>
      <c r="E254" s="12">
        <f t="shared" si="189"/>
        <v>0</v>
      </c>
      <c r="F254" s="30">
        <f t="shared" si="182"/>
        <v>2.2499999999999999E-2</v>
      </c>
      <c r="G254" s="13">
        <f t="shared" si="190"/>
        <v>2.3E-2</v>
      </c>
      <c r="H254" s="13"/>
      <c r="I254" s="13"/>
      <c r="J254" s="13"/>
      <c r="K254" s="13"/>
      <c r="L254" s="13"/>
      <c r="M254" s="13"/>
      <c r="N254" s="13"/>
      <c r="O254" s="12">
        <v>2.2499999999999999E-2</v>
      </c>
      <c r="P254" s="13"/>
      <c r="Q254" s="12">
        <f t="shared" ref="Q254" si="202">$B254*Q216/$B216*Q118/$B118</f>
        <v>2.0250000000000001E-2</v>
      </c>
      <c r="R254" s="13"/>
      <c r="S254" s="13"/>
      <c r="T254" s="13"/>
      <c r="U254" s="13"/>
      <c r="V254" s="13"/>
      <c r="W254" s="15">
        <f t="shared" si="192"/>
        <v>1.9035714285714284E-2</v>
      </c>
    </row>
    <row r="255" spans="1:23" s="5" customFormat="1" outlineLevel="1" collapsed="1">
      <c r="A255" s="3" t="s">
        <v>17</v>
      </c>
      <c r="B255" s="16">
        <f>SUM(B245:B254)</f>
        <v>1</v>
      </c>
      <c r="C255" s="16">
        <f t="shared" ref="C255:Q255" si="203">SUM(C245:C254)</f>
        <v>0.14869999999999997</v>
      </c>
      <c r="D255" s="16">
        <f t="shared" si="203"/>
        <v>0.17927599999999996</v>
      </c>
      <c r="E255" s="16">
        <f t="shared" si="203"/>
        <v>0.13453410000000002</v>
      </c>
      <c r="F255" s="34">
        <f t="shared" si="203"/>
        <v>0.17824999999999999</v>
      </c>
      <c r="G255" s="16">
        <f t="shared" si="203"/>
        <v>0.12520000000000001</v>
      </c>
      <c r="H255" s="16">
        <f t="shared" si="203"/>
        <v>0</v>
      </c>
      <c r="I255" s="16">
        <f t="shared" si="203"/>
        <v>0</v>
      </c>
      <c r="J255" s="16">
        <f t="shared" si="203"/>
        <v>0</v>
      </c>
      <c r="K255" s="16">
        <f t="shared" si="203"/>
        <v>0</v>
      </c>
      <c r="L255" s="16">
        <f t="shared" si="203"/>
        <v>0</v>
      </c>
      <c r="M255" s="16">
        <f t="shared" si="203"/>
        <v>0</v>
      </c>
      <c r="N255" s="16">
        <f t="shared" si="203"/>
        <v>0</v>
      </c>
      <c r="O255" s="16">
        <f t="shared" si="203"/>
        <v>0.16350000000000001</v>
      </c>
      <c r="P255" s="16">
        <f t="shared" si="203"/>
        <v>0</v>
      </c>
      <c r="Q255" s="16">
        <f t="shared" si="203"/>
        <v>0.12586125000000001</v>
      </c>
      <c r="R255" s="16">
        <v>0.50353999999999999</v>
      </c>
      <c r="S255" s="16">
        <f t="shared" ref="S255:W255" si="204">SUM(S245:S254)</f>
        <v>0</v>
      </c>
      <c r="T255" s="16">
        <f t="shared" si="204"/>
        <v>0</v>
      </c>
      <c r="U255" s="16">
        <f t="shared" si="204"/>
        <v>0</v>
      </c>
      <c r="V255" s="16">
        <f t="shared" si="204"/>
        <v>0</v>
      </c>
      <c r="W255" s="16">
        <f t="shared" si="204"/>
        <v>0.15076019285714287</v>
      </c>
    </row>
    <row r="256" spans="1:23">
      <c r="A256" s="3" t="s">
        <v>18</v>
      </c>
      <c r="B256" s="16">
        <f t="shared" ref="B256:Q256" si="205">0.4*B244+0.6*B255</f>
        <v>1</v>
      </c>
      <c r="C256" s="16">
        <f t="shared" si="205"/>
        <v>0.33422000000000002</v>
      </c>
      <c r="D256" s="16">
        <f t="shared" si="205"/>
        <v>0.29756559999999999</v>
      </c>
      <c r="E256" s="16">
        <f t="shared" si="205"/>
        <v>0.34572046000000006</v>
      </c>
      <c r="F256" s="34">
        <f t="shared" si="205"/>
        <v>0.28594999999999998</v>
      </c>
      <c r="G256" s="16">
        <f t="shared" si="205"/>
        <v>0.24532000000000004</v>
      </c>
      <c r="H256" s="16">
        <f t="shared" si="205"/>
        <v>0</v>
      </c>
      <c r="I256" s="16">
        <f t="shared" si="205"/>
        <v>0</v>
      </c>
      <c r="J256" s="16">
        <f t="shared" si="205"/>
        <v>0</v>
      </c>
      <c r="K256" s="16">
        <f t="shared" si="205"/>
        <v>0</v>
      </c>
      <c r="L256" s="16">
        <f t="shared" si="205"/>
        <v>0</v>
      </c>
      <c r="M256" s="16">
        <f t="shared" si="205"/>
        <v>0</v>
      </c>
      <c r="N256" s="16">
        <f t="shared" si="205"/>
        <v>0</v>
      </c>
      <c r="O256" s="16">
        <f t="shared" si="205"/>
        <v>0.28810000000000002</v>
      </c>
      <c r="P256" s="16">
        <f t="shared" si="205"/>
        <v>0</v>
      </c>
      <c r="Q256" s="16">
        <f t="shared" si="205"/>
        <v>0.27951675000000004</v>
      </c>
      <c r="R256" s="16">
        <v>0.70212399999999997</v>
      </c>
      <c r="S256" s="16">
        <f t="shared" ref="S256:W256" si="206">0.4*S244+0.6*S255</f>
        <v>0</v>
      </c>
      <c r="T256" s="16">
        <f t="shared" si="206"/>
        <v>0</v>
      </c>
      <c r="U256" s="16">
        <f t="shared" si="206"/>
        <v>0</v>
      </c>
      <c r="V256" s="16">
        <f t="shared" si="206"/>
        <v>0</v>
      </c>
      <c r="W256" s="16">
        <f t="shared" si="206"/>
        <v>0.29662754428571431</v>
      </c>
    </row>
    <row r="257" spans="1:23">
      <c r="W257" s="17"/>
    </row>
    <row r="258" spans="1:23">
      <c r="A258" s="29" t="s">
        <v>79</v>
      </c>
      <c r="B258" s="7"/>
      <c r="C258" s="7"/>
      <c r="D258" s="7"/>
      <c r="E258" s="7"/>
      <c r="F258" s="33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30">
        <f>F221*F104/B104</f>
        <v>0.23</v>
      </c>
      <c r="G259" s="30">
        <f>G221*G104/B104</f>
        <v>0.14250000000000002</v>
      </c>
      <c r="H259" s="13"/>
      <c r="I259" s="13"/>
      <c r="J259" s="13"/>
      <c r="K259" s="13"/>
      <c r="L259" s="13"/>
      <c r="M259" s="13"/>
      <c r="N259" s="13"/>
      <c r="O259" s="12">
        <v>0.25</v>
      </c>
      <c r="P259" s="13"/>
      <c r="Q259" s="12">
        <f>$B259*Q221/$B221*Q104/$B104</f>
        <v>0.23749999999999999</v>
      </c>
      <c r="R259" s="13"/>
      <c r="S259" s="13"/>
      <c r="T259" s="13"/>
      <c r="U259" s="13"/>
      <c r="V259" s="13"/>
      <c r="W259" s="15">
        <f>AVERAGE(C259:V259)</f>
        <v>0.21928571428571431</v>
      </c>
    </row>
    <row r="260" spans="1:23" hidden="1" outlineLevel="2">
      <c r="A260" s="2" t="s">
        <v>3</v>
      </c>
      <c r="B260" s="18">
        <v>0.15</v>
      </c>
      <c r="C260" s="12">
        <f t="shared" ref="C260:C262" si="207">C222*C105/B260</f>
        <v>3.7499999999999999E-2</v>
      </c>
      <c r="D260" s="12">
        <f t="shared" ref="D260:E262" si="208">$B260*D222/$B222*D105/$B105</f>
        <v>3.7499999999999999E-2</v>
      </c>
      <c r="E260" s="12">
        <f t="shared" si="208"/>
        <v>0.06</v>
      </c>
      <c r="F260" s="30">
        <f t="shared" ref="F260:F273" si="209">F222*F105/B105</f>
        <v>3.7499999999999999E-2</v>
      </c>
      <c r="G260" s="30">
        <f>G222*G105/B105</f>
        <v>3.2300000000000002E-2</v>
      </c>
      <c r="H260" s="13"/>
      <c r="I260" s="13"/>
      <c r="J260" s="13"/>
      <c r="K260" s="13"/>
      <c r="L260" s="13"/>
      <c r="M260" s="13"/>
      <c r="N260" s="13"/>
      <c r="O260" s="12">
        <v>3.7499999999999999E-2</v>
      </c>
      <c r="P260" s="13"/>
      <c r="Q260" s="12">
        <f t="shared" ref="Q260" si="210">$B260*Q222/$B222*Q105/$B105</f>
        <v>3.7499999999999999E-2</v>
      </c>
      <c r="R260" s="13"/>
      <c r="S260" s="13"/>
      <c r="T260" s="13"/>
      <c r="U260" s="13"/>
      <c r="V260" s="13"/>
      <c r="W260" s="15">
        <f t="shared" ref="W260:W262" si="211">AVERAGE(C260:V260)</f>
        <v>3.9971428571428567E-2</v>
      </c>
    </row>
    <row r="261" spans="1:23" hidden="1" outlineLevel="2">
      <c r="A261" s="2" t="s">
        <v>4</v>
      </c>
      <c r="B261" s="18">
        <v>0.55000000000000004</v>
      </c>
      <c r="C261" s="12">
        <f t="shared" si="207"/>
        <v>0.26124999999999998</v>
      </c>
      <c r="D261" s="12">
        <f t="shared" si="208"/>
        <v>0.13750000000000001</v>
      </c>
      <c r="E261" s="12">
        <f t="shared" si="208"/>
        <v>0.27875374999999997</v>
      </c>
      <c r="F261" s="30">
        <f t="shared" si="209"/>
        <v>9.9999999999999992E-2</v>
      </c>
      <c r="G261" s="30">
        <f>G223*G106/B106</f>
        <v>0.12409374999999996</v>
      </c>
      <c r="H261" s="13"/>
      <c r="I261" s="13"/>
      <c r="J261" s="13"/>
      <c r="K261" s="13"/>
      <c r="L261" s="13"/>
      <c r="M261" s="13"/>
      <c r="N261" s="13"/>
      <c r="O261" s="12">
        <v>0.13750000000000001</v>
      </c>
      <c r="P261" s="13"/>
      <c r="Q261" s="12">
        <f t="shared" ref="Q261" si="212">$B261*Q223/$B223*Q106/$B106</f>
        <v>0.17788749999999998</v>
      </c>
      <c r="R261" s="13"/>
      <c r="S261" s="13"/>
      <c r="T261" s="13"/>
      <c r="U261" s="13"/>
      <c r="V261" s="13"/>
      <c r="W261" s="15">
        <f t="shared" si="211"/>
        <v>0.17385500000000001</v>
      </c>
    </row>
    <row r="262" spans="1:23" hidden="1" outlineLevel="2">
      <c r="A262" s="2" t="s">
        <v>5</v>
      </c>
      <c r="B262" s="18">
        <v>0.05</v>
      </c>
      <c r="C262" s="12">
        <f t="shared" si="207"/>
        <v>5.000000000000001E-2</v>
      </c>
      <c r="D262" s="12">
        <f t="shared" si="208"/>
        <v>5.000000000000001E-2</v>
      </c>
      <c r="E262" s="12">
        <f t="shared" si="208"/>
        <v>5.000000000000001E-2</v>
      </c>
      <c r="F262" s="30">
        <f t="shared" si="209"/>
        <v>5.000000000000001E-2</v>
      </c>
      <c r="G262" s="30">
        <f>G224*G107/B107</f>
        <v>4.7500000000000007E-2</v>
      </c>
      <c r="H262" s="13"/>
      <c r="I262" s="13"/>
      <c r="J262" s="13"/>
      <c r="K262" s="13"/>
      <c r="L262" s="13"/>
      <c r="M262" s="13"/>
      <c r="N262" s="13"/>
      <c r="O262" s="12">
        <v>0.05</v>
      </c>
      <c r="P262" s="13"/>
      <c r="Q262" s="12">
        <f t="shared" ref="Q262" si="213">$B262*Q224/$B224*Q107/$B107</f>
        <v>3.0000000000000002E-2</v>
      </c>
      <c r="R262" s="13"/>
      <c r="S262" s="13"/>
      <c r="T262" s="13"/>
      <c r="U262" s="13"/>
      <c r="V262" s="13"/>
      <c r="W262" s="15">
        <f t="shared" si="211"/>
        <v>4.6785714285714299E-2</v>
      </c>
    </row>
    <row r="263" spans="1:23" s="5" customFormat="1" outlineLevel="1" collapsed="1">
      <c r="A263" s="3" t="s">
        <v>6</v>
      </c>
      <c r="B263" s="16">
        <f>SUM(B259:B262)</f>
        <v>1</v>
      </c>
      <c r="C263" s="16">
        <f t="shared" ref="C263:Q263" si="214">SUM(C259:C262)</f>
        <v>0.57374999999999998</v>
      </c>
      <c r="D263" s="16">
        <f t="shared" si="214"/>
        <v>0.47499999999999998</v>
      </c>
      <c r="E263" s="16">
        <f t="shared" si="214"/>
        <v>0.58875374999999996</v>
      </c>
      <c r="F263" s="16">
        <f t="shared" si="214"/>
        <v>0.41749999999999998</v>
      </c>
      <c r="G263" s="16">
        <f t="shared" si="214"/>
        <v>0.34639374999999994</v>
      </c>
      <c r="H263" s="16">
        <f t="shared" si="214"/>
        <v>0</v>
      </c>
      <c r="I263" s="16">
        <f t="shared" si="214"/>
        <v>0</v>
      </c>
      <c r="J263" s="16">
        <f t="shared" si="214"/>
        <v>0</v>
      </c>
      <c r="K263" s="16">
        <f t="shared" si="214"/>
        <v>0</v>
      </c>
      <c r="L263" s="16">
        <f t="shared" si="214"/>
        <v>0</v>
      </c>
      <c r="M263" s="16">
        <f t="shared" si="214"/>
        <v>0</v>
      </c>
      <c r="N263" s="16">
        <f t="shared" si="214"/>
        <v>0</v>
      </c>
      <c r="O263" s="16">
        <f t="shared" si="214"/>
        <v>0.47499999999999998</v>
      </c>
      <c r="P263" s="16">
        <f t="shared" si="214"/>
        <v>0</v>
      </c>
      <c r="Q263" s="16">
        <f t="shared" si="214"/>
        <v>0.48288749999999997</v>
      </c>
      <c r="R263" s="16">
        <v>1</v>
      </c>
      <c r="S263" s="16">
        <f t="shared" ref="S263:W263" si="215">SUM(S259:S262)</f>
        <v>0</v>
      </c>
      <c r="T263" s="16">
        <f t="shared" si="215"/>
        <v>0</v>
      </c>
      <c r="U263" s="16">
        <f t="shared" si="215"/>
        <v>0</v>
      </c>
      <c r="V263" s="16">
        <f t="shared" si="215"/>
        <v>0</v>
      </c>
      <c r="W263" s="16">
        <f t="shared" si="215"/>
        <v>0.47989785714285715</v>
      </c>
    </row>
    <row r="264" spans="1:23" hidden="1" outlineLevel="2">
      <c r="A264" s="2" t="s">
        <v>7</v>
      </c>
      <c r="B264" s="18">
        <v>0.09</v>
      </c>
      <c r="C264" s="12">
        <f>C226*C109/B264</f>
        <v>5.4720000000000003E-3</v>
      </c>
      <c r="D264" s="12">
        <f t="shared" ref="D264:E273" si="216">$B264*D226/$B226*D109/$B109</f>
        <v>5.1983999999999963E-3</v>
      </c>
      <c r="E264" s="12">
        <f t="shared" si="216"/>
        <v>5.2832812499999998E-3</v>
      </c>
      <c r="F264" s="30">
        <f t="shared" si="209"/>
        <v>4.4999999999999997E-3</v>
      </c>
      <c r="G264" s="30">
        <f t="shared" ref="G264:G273" si="217">G226*G109/B109</f>
        <v>8.1000000000000013E-3</v>
      </c>
      <c r="H264" s="13"/>
      <c r="I264" s="13"/>
      <c r="J264" s="13"/>
      <c r="K264" s="13"/>
      <c r="L264" s="13"/>
      <c r="M264" s="13"/>
      <c r="N264" s="13"/>
      <c r="O264" s="12">
        <v>7.0000000000000001E-3</v>
      </c>
      <c r="P264" s="13"/>
      <c r="Q264" s="12">
        <f t="shared" ref="Q264" si="218">$B264*Q226/$B226*Q109/$B109</f>
        <v>3.6449999999999998E-3</v>
      </c>
      <c r="R264" s="13"/>
      <c r="S264" s="13"/>
      <c r="T264" s="13"/>
      <c r="U264" s="13"/>
      <c r="V264" s="13"/>
      <c r="W264" s="15">
        <f t="shared" ref="W264:W273" si="219">AVERAGE(C264:V264)</f>
        <v>5.5998116071428574E-3</v>
      </c>
    </row>
    <row r="265" spans="1:23" hidden="1" outlineLevel="2">
      <c r="A265" s="2" t="s">
        <v>8</v>
      </c>
      <c r="B265" s="18">
        <v>0.04</v>
      </c>
      <c r="C265" s="12">
        <f t="shared" ref="C265:C273" si="220">C227*C110/B265</f>
        <v>2E-3</v>
      </c>
      <c r="D265" s="12">
        <f t="shared" si="216"/>
        <v>1.5000000000000002E-3</v>
      </c>
      <c r="E265" s="12">
        <f t="shared" si="216"/>
        <v>7.3600000000000002E-3</v>
      </c>
      <c r="F265" s="30">
        <f t="shared" si="209"/>
        <v>2E-3</v>
      </c>
      <c r="G265" s="30">
        <f t="shared" si="217"/>
        <v>2E-3</v>
      </c>
      <c r="H265" s="13"/>
      <c r="I265" s="13"/>
      <c r="J265" s="13"/>
      <c r="K265" s="13"/>
      <c r="L265" s="13"/>
      <c r="M265" s="13"/>
      <c r="N265" s="13"/>
      <c r="O265" s="12">
        <v>4.0000000000000001E-3</v>
      </c>
      <c r="P265" s="13"/>
      <c r="Q265" s="12">
        <f t="shared" ref="Q265" si="221">$B265*Q227/$B227*Q110/$B110</f>
        <v>4.5750000000000001E-3</v>
      </c>
      <c r="R265" s="13"/>
      <c r="S265" s="13"/>
      <c r="T265" s="13"/>
      <c r="U265" s="13"/>
      <c r="V265" s="13"/>
      <c r="W265" s="15">
        <f t="shared" si="219"/>
        <v>3.3478571428571429E-3</v>
      </c>
    </row>
    <row r="266" spans="1:23" hidden="1" outlineLevel="2">
      <c r="A266" s="2" t="s">
        <v>9</v>
      </c>
      <c r="B266" s="18">
        <v>0.1</v>
      </c>
      <c r="C266" s="12">
        <f t="shared" si="220"/>
        <v>5.0000000000000001E-3</v>
      </c>
      <c r="D266" s="12">
        <f t="shared" si="216"/>
        <v>4.7499999999999999E-3</v>
      </c>
      <c r="E266" s="12">
        <f t="shared" si="216"/>
        <v>4.2500000000000003E-3</v>
      </c>
      <c r="F266" s="30">
        <f t="shared" si="209"/>
        <v>5.0000000000000001E-3</v>
      </c>
      <c r="G266" s="30">
        <f t="shared" si="217"/>
        <v>3.7499999999999994E-3</v>
      </c>
      <c r="H266" s="13"/>
      <c r="I266" s="13"/>
      <c r="J266" s="13"/>
      <c r="K266" s="13"/>
      <c r="L266" s="13"/>
      <c r="M266" s="13"/>
      <c r="N266" s="13"/>
      <c r="O266" s="12">
        <v>5.0000000000000001E-3</v>
      </c>
      <c r="P266" s="13"/>
      <c r="Q266" s="12">
        <f t="shared" ref="Q266" si="222">$B266*Q228/$B228*Q111/$B111</f>
        <v>3.6375000000000005E-3</v>
      </c>
      <c r="R266" s="13"/>
      <c r="S266" s="13"/>
      <c r="T266" s="13"/>
      <c r="U266" s="13"/>
      <c r="V266" s="13"/>
      <c r="W266" s="15">
        <f t="shared" si="219"/>
        <v>4.483928571428571E-3</v>
      </c>
    </row>
    <row r="267" spans="1:23" hidden="1" outlineLevel="2">
      <c r="A267" s="2" t="s">
        <v>10</v>
      </c>
      <c r="B267" s="18">
        <v>0.28999999999999998</v>
      </c>
      <c r="C267" s="12">
        <f t="shared" si="220"/>
        <v>3.6249999999999998E-2</v>
      </c>
      <c r="D267" s="12">
        <f t="shared" si="216"/>
        <v>3.9149999999999997E-2</v>
      </c>
      <c r="E267" s="12">
        <f t="shared" si="216"/>
        <v>2.3084145000000004E-2</v>
      </c>
      <c r="F267" s="30">
        <f t="shared" si="209"/>
        <v>3.9E-2</v>
      </c>
      <c r="G267" s="30">
        <f t="shared" si="217"/>
        <v>7.3000000000000001E-3</v>
      </c>
      <c r="H267" s="13"/>
      <c r="I267" s="13"/>
      <c r="J267" s="13"/>
      <c r="K267" s="13"/>
      <c r="L267" s="13"/>
      <c r="M267" s="13"/>
      <c r="N267" s="13"/>
      <c r="O267" s="12">
        <v>1.7999999999999999E-2</v>
      </c>
      <c r="P267" s="13"/>
      <c r="Q267" s="12">
        <f t="shared" ref="Q267" si="223">$B267*Q229/$B229*Q112/$B112</f>
        <v>8.4450000000000011E-3</v>
      </c>
      <c r="R267" s="13"/>
      <c r="S267" s="13"/>
      <c r="T267" s="13"/>
      <c r="U267" s="13"/>
      <c r="V267" s="13"/>
      <c r="W267" s="15">
        <f t="shared" si="219"/>
        <v>2.4461306428571427E-2</v>
      </c>
    </row>
    <row r="268" spans="1:23" hidden="1" outlineLevel="2">
      <c r="A268" s="2" t="s">
        <v>11</v>
      </c>
      <c r="B268" s="18">
        <v>0.09</v>
      </c>
      <c r="C268" s="12">
        <f t="shared" si="220"/>
        <v>1.6875E-3</v>
      </c>
      <c r="D268" s="12">
        <f t="shared" si="216"/>
        <v>5.3999999999999994E-3</v>
      </c>
      <c r="E268" s="12">
        <f t="shared" si="216"/>
        <v>3.7968750000000003E-3</v>
      </c>
      <c r="F268" s="30">
        <f t="shared" si="209"/>
        <v>3.375E-3</v>
      </c>
      <c r="G268" s="30">
        <f t="shared" si="217"/>
        <v>1.7250000000000002E-3</v>
      </c>
      <c r="H268" s="13"/>
      <c r="I268" s="13"/>
      <c r="J268" s="13"/>
      <c r="K268" s="13"/>
      <c r="L268" s="13"/>
      <c r="M268" s="13"/>
      <c r="N268" s="13"/>
      <c r="O268" s="12">
        <v>3.0000000000000001E-3</v>
      </c>
      <c r="P268" s="13"/>
      <c r="Q268" s="12">
        <f t="shared" ref="Q268" si="224">$B268*Q230/$B230*Q113/$B113</f>
        <v>5.5840000000000004E-3</v>
      </c>
      <c r="R268" s="13"/>
      <c r="S268" s="13"/>
      <c r="T268" s="13"/>
      <c r="U268" s="13"/>
      <c r="V268" s="13"/>
      <c r="W268" s="15">
        <f t="shared" si="219"/>
        <v>3.5097678571428567E-3</v>
      </c>
    </row>
    <row r="269" spans="1:23" hidden="1" outlineLevel="2">
      <c r="A269" s="2" t="s">
        <v>12</v>
      </c>
      <c r="B269" s="18">
        <v>0.12</v>
      </c>
      <c r="C269" s="12">
        <f t="shared" si="220"/>
        <v>4.5000000000000005E-3</v>
      </c>
      <c r="D269" s="12">
        <f t="shared" si="216"/>
        <v>6.5817671999999971E-3</v>
      </c>
      <c r="E269" s="12">
        <f t="shared" si="216"/>
        <v>4.4999999999999988E-3</v>
      </c>
      <c r="F269" s="30">
        <f t="shared" si="209"/>
        <v>3.0000000000000001E-3</v>
      </c>
      <c r="G269" s="30">
        <f t="shared" si="217"/>
        <v>4.4999999999999997E-3</v>
      </c>
      <c r="H269" s="13"/>
      <c r="I269" s="13"/>
      <c r="J269" s="13"/>
      <c r="K269" s="13"/>
      <c r="L269" s="13"/>
      <c r="M269" s="13"/>
      <c r="N269" s="13"/>
      <c r="O269" s="12">
        <v>4.7999999999999996E-3</v>
      </c>
      <c r="P269" s="13"/>
      <c r="Q269" s="12">
        <f t="shared" ref="Q269" si="225">$B269*Q231/$B231*Q114/$B114</f>
        <v>1.1650000000000001E-2</v>
      </c>
      <c r="R269" s="13"/>
      <c r="S269" s="13"/>
      <c r="T269" s="13"/>
      <c r="U269" s="13"/>
      <c r="V269" s="13"/>
      <c r="W269" s="15">
        <f t="shared" si="219"/>
        <v>5.6473953142857141E-3</v>
      </c>
    </row>
    <row r="270" spans="1:23" hidden="1" outlineLevel="2">
      <c r="A270" s="2" t="s">
        <v>13</v>
      </c>
      <c r="B270" s="18">
        <v>0.04</v>
      </c>
      <c r="C270" s="12">
        <f t="shared" si="220"/>
        <v>3.0000000000000002E-2</v>
      </c>
      <c r="D270" s="12">
        <f t="shared" si="216"/>
        <v>0.04</v>
      </c>
      <c r="E270" s="12">
        <f t="shared" si="216"/>
        <v>3.7999999999999999E-2</v>
      </c>
      <c r="F270" s="30">
        <f t="shared" si="209"/>
        <v>4.0000000000000008E-2</v>
      </c>
      <c r="G270" s="30">
        <f t="shared" si="217"/>
        <v>2.1600000000000001E-2</v>
      </c>
      <c r="H270" s="13"/>
      <c r="I270" s="13"/>
      <c r="J270" s="13"/>
      <c r="K270" s="13"/>
      <c r="L270" s="13"/>
      <c r="M270" s="13"/>
      <c r="N270" s="13"/>
      <c r="O270" s="12">
        <v>3.5000000000000003E-2</v>
      </c>
      <c r="P270" s="13"/>
      <c r="Q270" s="12">
        <f t="shared" ref="Q270" si="226">$B270*Q232/$B232*Q115/$B115</f>
        <v>2.4E-2</v>
      </c>
      <c r="R270" s="13"/>
      <c r="S270" s="13"/>
      <c r="T270" s="13"/>
      <c r="U270" s="13"/>
      <c r="V270" s="13"/>
      <c r="W270" s="15">
        <f t="shared" si="219"/>
        <v>3.2657142857142864E-2</v>
      </c>
    </row>
    <row r="271" spans="1:23" hidden="1" outlineLevel="2">
      <c r="A271" s="2" t="s">
        <v>14</v>
      </c>
      <c r="B271" s="18">
        <v>0.09</v>
      </c>
      <c r="C271" s="12">
        <f t="shared" si="220"/>
        <v>2.2499999999999999E-2</v>
      </c>
      <c r="D271" s="12">
        <f t="shared" si="216"/>
        <v>2.2499999999999999E-2</v>
      </c>
      <c r="E271" s="12">
        <f t="shared" si="216"/>
        <v>2.2499999999999999E-2</v>
      </c>
      <c r="F271" s="30">
        <f t="shared" si="209"/>
        <v>2.2499999999999999E-2</v>
      </c>
      <c r="G271" s="30">
        <f t="shared" si="217"/>
        <v>2.3E-2</v>
      </c>
      <c r="H271" s="13"/>
      <c r="I271" s="13"/>
      <c r="J271" s="13"/>
      <c r="K271" s="13"/>
      <c r="L271" s="13"/>
      <c r="M271" s="13"/>
      <c r="N271" s="13"/>
      <c r="O271" s="12">
        <v>2.2499999999999999E-2</v>
      </c>
      <c r="P271" s="13"/>
      <c r="Q271" s="12">
        <f t="shared" ref="Q271" si="227">$B271*Q233/$B233*Q116/$B116</f>
        <v>2.2499999999999999E-2</v>
      </c>
      <c r="R271" s="13"/>
      <c r="S271" s="13"/>
      <c r="T271" s="13"/>
      <c r="U271" s="13"/>
      <c r="V271" s="13"/>
      <c r="W271" s="15">
        <f t="shared" si="219"/>
        <v>2.2571428571428569E-2</v>
      </c>
    </row>
    <row r="272" spans="1:23" hidden="1" outlineLevel="2">
      <c r="A272" s="2" t="s">
        <v>15</v>
      </c>
      <c r="B272" s="18">
        <v>0.05</v>
      </c>
      <c r="C272" s="12">
        <f t="shared" si="220"/>
        <v>1.3499999999999996E-2</v>
      </c>
      <c r="D272" s="12">
        <f t="shared" si="216"/>
        <v>2.0250000000000001E-2</v>
      </c>
      <c r="E272" s="12">
        <f t="shared" si="216"/>
        <v>1.7100000000000004E-2</v>
      </c>
      <c r="F272" s="30">
        <f t="shared" si="209"/>
        <v>2.7E-2</v>
      </c>
      <c r="G272" s="30">
        <f t="shared" si="217"/>
        <v>1.7500000000000005E-2</v>
      </c>
      <c r="H272" s="13"/>
      <c r="I272" s="13"/>
      <c r="J272" s="13"/>
      <c r="K272" s="13"/>
      <c r="L272" s="13"/>
      <c r="M272" s="13"/>
      <c r="N272" s="13"/>
      <c r="O272" s="12">
        <v>3.5000000000000003E-2</v>
      </c>
      <c r="P272" s="13"/>
      <c r="Q272" s="12">
        <f t="shared" ref="Q272" si="228">$B272*Q234/$B234*Q117/$B117</f>
        <v>1.1200000000000003E-2</v>
      </c>
      <c r="R272" s="13"/>
      <c r="S272" s="13"/>
      <c r="T272" s="13"/>
      <c r="U272" s="13"/>
      <c r="V272" s="13"/>
      <c r="W272" s="15">
        <f t="shared" si="219"/>
        <v>2.0221428571428578E-2</v>
      </c>
    </row>
    <row r="273" spans="1:23" hidden="1" outlineLevel="2">
      <c r="A273" s="2" t="s">
        <v>16</v>
      </c>
      <c r="B273" s="18">
        <v>0.09</v>
      </c>
      <c r="C273" s="12">
        <f t="shared" si="220"/>
        <v>2.2499999999999999E-2</v>
      </c>
      <c r="D273" s="12">
        <f t="shared" si="216"/>
        <v>2.2499999999999999E-2</v>
      </c>
      <c r="E273" s="12">
        <f t="shared" si="216"/>
        <v>0</v>
      </c>
      <c r="F273" s="30">
        <f t="shared" si="209"/>
        <v>2.2499999999999999E-2</v>
      </c>
      <c r="G273" s="30">
        <f t="shared" si="217"/>
        <v>2.3E-2</v>
      </c>
      <c r="H273" s="13"/>
      <c r="I273" s="13"/>
      <c r="J273" s="13"/>
      <c r="K273" s="13"/>
      <c r="L273" s="13"/>
      <c r="M273" s="13"/>
      <c r="N273" s="13"/>
      <c r="O273" s="12">
        <v>2.2499999999999999E-2</v>
      </c>
      <c r="P273" s="13"/>
      <c r="Q273" s="12">
        <f t="shared" ref="Q273" si="229">$B273*Q235/$B235*Q118/$B118</f>
        <v>2.0250000000000001E-2</v>
      </c>
      <c r="R273" s="13"/>
      <c r="S273" s="13"/>
      <c r="T273" s="13"/>
      <c r="U273" s="13"/>
      <c r="V273" s="13"/>
      <c r="W273" s="15">
        <f t="shared" si="219"/>
        <v>1.9035714285714284E-2</v>
      </c>
    </row>
    <row r="274" spans="1:23" s="5" customFormat="1" outlineLevel="1" collapsed="1">
      <c r="A274" s="3" t="s">
        <v>17</v>
      </c>
      <c r="B274" s="16">
        <f>SUM(B264:B273)</f>
        <v>1</v>
      </c>
      <c r="C274" s="16">
        <f t="shared" ref="C274:Q274" si="230">SUM(C264:C273)</f>
        <v>0.1434095</v>
      </c>
      <c r="D274" s="16">
        <f t="shared" si="230"/>
        <v>0.16783016719999996</v>
      </c>
      <c r="E274" s="16">
        <f t="shared" si="230"/>
        <v>0.12587430124999999</v>
      </c>
      <c r="F274" s="34">
        <f t="shared" si="230"/>
        <v>0.168875</v>
      </c>
      <c r="G274" s="16">
        <f t="shared" si="230"/>
        <v>0.11247500000000002</v>
      </c>
      <c r="H274" s="16">
        <f t="shared" si="230"/>
        <v>0</v>
      </c>
      <c r="I274" s="16">
        <f t="shared" si="230"/>
        <v>0</v>
      </c>
      <c r="J274" s="16">
        <f t="shared" si="230"/>
        <v>0</v>
      </c>
      <c r="K274" s="16">
        <f t="shared" si="230"/>
        <v>0</v>
      </c>
      <c r="L274" s="16">
        <f t="shared" si="230"/>
        <v>0</v>
      </c>
      <c r="M274" s="16">
        <f t="shared" si="230"/>
        <v>0</v>
      </c>
      <c r="N274" s="16">
        <f t="shared" si="230"/>
        <v>0</v>
      </c>
      <c r="O274" s="16">
        <f t="shared" si="230"/>
        <v>0.15679999999999999</v>
      </c>
      <c r="P274" s="16">
        <f t="shared" si="230"/>
        <v>0</v>
      </c>
      <c r="Q274" s="16">
        <f t="shared" si="230"/>
        <v>0.11548650000000001</v>
      </c>
      <c r="R274" s="16">
        <v>0.50353999999999999</v>
      </c>
      <c r="S274" s="16">
        <f t="shared" ref="S274:W274" si="231">SUM(S264:S273)</f>
        <v>0</v>
      </c>
      <c r="T274" s="16">
        <f t="shared" si="231"/>
        <v>0</v>
      </c>
      <c r="U274" s="16">
        <f t="shared" si="231"/>
        <v>0</v>
      </c>
      <c r="V274" s="16">
        <f t="shared" si="231"/>
        <v>0</v>
      </c>
      <c r="W274" s="16">
        <f t="shared" si="231"/>
        <v>0.14153578120714289</v>
      </c>
    </row>
    <row r="275" spans="1:23">
      <c r="A275" s="3" t="s">
        <v>18</v>
      </c>
      <c r="B275" s="16">
        <f t="shared" ref="B275:Q275" si="232">0.4*B263+0.6*B274</f>
        <v>1</v>
      </c>
      <c r="C275" s="16">
        <f t="shared" si="232"/>
        <v>0.31554569999999998</v>
      </c>
      <c r="D275" s="16">
        <f t="shared" si="232"/>
        <v>0.29069810031999999</v>
      </c>
      <c r="E275" s="16">
        <f t="shared" si="232"/>
        <v>0.31102608074999999</v>
      </c>
      <c r="F275" s="34">
        <f t="shared" si="232"/>
        <v>0.26832500000000004</v>
      </c>
      <c r="G275" s="16">
        <f t="shared" si="232"/>
        <v>0.20604249999999996</v>
      </c>
      <c r="H275" s="16">
        <f t="shared" si="232"/>
        <v>0</v>
      </c>
      <c r="I275" s="16">
        <f t="shared" si="232"/>
        <v>0</v>
      </c>
      <c r="J275" s="16">
        <f t="shared" si="232"/>
        <v>0</v>
      </c>
      <c r="K275" s="16">
        <f t="shared" si="232"/>
        <v>0</v>
      </c>
      <c r="L275" s="16">
        <f t="shared" si="232"/>
        <v>0</v>
      </c>
      <c r="M275" s="16">
        <f t="shared" si="232"/>
        <v>0</v>
      </c>
      <c r="N275" s="16">
        <f t="shared" si="232"/>
        <v>0</v>
      </c>
      <c r="O275" s="16">
        <f t="shared" si="232"/>
        <v>0.28408</v>
      </c>
      <c r="P275" s="16">
        <f t="shared" si="232"/>
        <v>0</v>
      </c>
      <c r="Q275" s="16">
        <f t="shared" si="232"/>
        <v>0.26244689999999998</v>
      </c>
      <c r="R275" s="16">
        <v>0.70212399999999997</v>
      </c>
      <c r="S275" s="16">
        <f t="shared" ref="S275:W275" si="233">0.4*S263+0.6*S274</f>
        <v>0</v>
      </c>
      <c r="T275" s="16">
        <f t="shared" si="233"/>
        <v>0</v>
      </c>
      <c r="U275" s="16">
        <f t="shared" si="233"/>
        <v>0</v>
      </c>
      <c r="V275" s="16">
        <f t="shared" si="233"/>
        <v>0</v>
      </c>
      <c r="W275" s="16">
        <f t="shared" si="233"/>
        <v>0.27688061158142863</v>
      </c>
    </row>
    <row r="276" spans="1:23">
      <c r="W276" s="17"/>
    </row>
    <row r="277" spans="1:23">
      <c r="A277" s="29" t="s">
        <v>84</v>
      </c>
      <c r="B277" s="7"/>
      <c r="C277" s="7"/>
      <c r="D277" s="7"/>
      <c r="E277" s="7"/>
      <c r="F277" s="33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f>C4*C183/B278</f>
        <v>0.25</v>
      </c>
      <c r="D278" s="12">
        <f>$B278*D4/$B4*D183/$B183</f>
        <v>0.25</v>
      </c>
      <c r="E278" s="12">
        <f>$B278*E4/$B4*E183/$B183</f>
        <v>0.25</v>
      </c>
      <c r="F278" s="30">
        <f>F183*F4/B4</f>
        <v>0.25</v>
      </c>
      <c r="G278" s="13">
        <f>G183*G4/B4</f>
        <v>0.2</v>
      </c>
      <c r="H278" s="13"/>
      <c r="I278" s="13"/>
      <c r="J278" s="13"/>
      <c r="K278" s="13"/>
      <c r="L278" s="13"/>
      <c r="M278" s="13"/>
      <c r="N278" s="13"/>
      <c r="O278" s="30">
        <v>0.25</v>
      </c>
      <c r="P278" s="13"/>
      <c r="Q278" s="12">
        <f>$B278*Q4/$B4*Q183/$B183</f>
        <v>0.25</v>
      </c>
      <c r="R278" s="13"/>
      <c r="S278" s="13"/>
      <c r="T278" s="13"/>
      <c r="U278" s="13"/>
      <c r="V278" s="13"/>
      <c r="W278" s="15">
        <f>AVERAGE(C278:V278)</f>
        <v>0.24285714285714285</v>
      </c>
    </row>
    <row r="279" spans="1:23" hidden="1" outlineLevel="2">
      <c r="A279" s="2" t="s">
        <v>3</v>
      </c>
      <c r="B279" s="18">
        <v>0.15</v>
      </c>
      <c r="C279" s="12">
        <f t="shared" ref="C279:C281" si="234">C5*C184/B279</f>
        <v>7.4999999999999997E-2</v>
      </c>
      <c r="D279" s="12">
        <f t="shared" ref="D279:E281" si="235">$B279*D5/$B5*D184/$B184</f>
        <v>7.4999999999999997E-2</v>
      </c>
      <c r="E279" s="12">
        <f t="shared" si="235"/>
        <v>0.09</v>
      </c>
      <c r="F279" s="30">
        <f t="shared" ref="F279:F292" si="236">F184*F5/B5</f>
        <v>7.4999999999999997E-2</v>
      </c>
      <c r="G279" s="13">
        <f>G184*G5/B5</f>
        <v>7.4999999999999997E-2</v>
      </c>
      <c r="H279" s="13"/>
      <c r="I279" s="13"/>
      <c r="J279" s="13"/>
      <c r="K279" s="13"/>
      <c r="L279" s="13"/>
      <c r="M279" s="13"/>
      <c r="N279" s="13"/>
      <c r="O279" s="30">
        <v>7.4999999999999997E-2</v>
      </c>
      <c r="P279" s="13"/>
      <c r="Q279" s="12">
        <f t="shared" ref="Q279" si="237">$B279*Q5/$B5*Q184/$B184</f>
        <v>7.4999999999999997E-2</v>
      </c>
      <c r="R279" s="13"/>
      <c r="S279" s="13"/>
      <c r="T279" s="13"/>
      <c r="U279" s="13"/>
      <c r="V279" s="13"/>
      <c r="W279" s="15">
        <f t="shared" ref="W279:W281" si="238">AVERAGE(C279:V279)</f>
        <v>7.7142857142857152E-2</v>
      </c>
    </row>
    <row r="280" spans="1:23" hidden="1" outlineLevel="2">
      <c r="A280" s="2" t="s">
        <v>4</v>
      </c>
      <c r="B280" s="18">
        <v>0.55000000000000004</v>
      </c>
      <c r="C280" s="12">
        <f t="shared" si="234"/>
        <v>0.35749999999999998</v>
      </c>
      <c r="D280" s="12">
        <f t="shared" si="235"/>
        <v>0.27500000000000002</v>
      </c>
      <c r="E280" s="12">
        <f t="shared" si="235"/>
        <v>0.38500000000000001</v>
      </c>
      <c r="F280" s="30">
        <f t="shared" si="236"/>
        <v>0.22</v>
      </c>
      <c r="G280" s="13">
        <f>G185*G6/B6</f>
        <v>0.27500000000000002</v>
      </c>
      <c r="H280" s="13"/>
      <c r="I280" s="13"/>
      <c r="J280" s="13"/>
      <c r="K280" s="13"/>
      <c r="L280" s="13"/>
      <c r="M280" s="13"/>
      <c r="N280" s="13"/>
      <c r="O280" s="30">
        <v>0.27500000000000002</v>
      </c>
      <c r="P280" s="13"/>
      <c r="Q280" s="12">
        <f t="shared" ref="Q280" si="239">$B280*Q6/$B6*Q185/$B185</f>
        <v>0.33</v>
      </c>
      <c r="R280" s="13"/>
      <c r="S280" s="13"/>
      <c r="T280" s="13"/>
      <c r="U280" s="13"/>
      <c r="V280" s="13"/>
      <c r="W280" s="15">
        <f t="shared" si="238"/>
        <v>0.30250000000000005</v>
      </c>
    </row>
    <row r="281" spans="1:23" hidden="1" outlineLevel="2">
      <c r="A281" s="2" t="s">
        <v>5</v>
      </c>
      <c r="B281" s="18">
        <v>0.05</v>
      </c>
      <c r="C281" s="12">
        <f t="shared" si="234"/>
        <v>5.000000000000001E-2</v>
      </c>
      <c r="D281" s="12">
        <f t="shared" si="235"/>
        <v>5.0000000000000017E-2</v>
      </c>
      <c r="E281" s="12">
        <f t="shared" si="235"/>
        <v>5.0000000000000017E-2</v>
      </c>
      <c r="F281" s="30">
        <f t="shared" si="236"/>
        <v>5.000000000000001E-2</v>
      </c>
      <c r="G281" s="13">
        <f>G186*G7/B7</f>
        <v>5.000000000000001E-2</v>
      </c>
      <c r="H281" s="13"/>
      <c r="I281" s="13"/>
      <c r="J281" s="13"/>
      <c r="K281" s="13"/>
      <c r="L281" s="13"/>
      <c r="M281" s="13"/>
      <c r="N281" s="13"/>
      <c r="O281" s="12">
        <v>0.05</v>
      </c>
      <c r="P281" s="13"/>
      <c r="Q281" s="12">
        <f t="shared" ref="Q281" si="240">$B281*Q7/$B7*Q186/$B186</f>
        <v>4.0000000000000008E-2</v>
      </c>
      <c r="R281" s="13"/>
      <c r="S281" s="13"/>
      <c r="T281" s="13"/>
      <c r="U281" s="13"/>
      <c r="V281" s="13"/>
      <c r="W281" s="15">
        <f t="shared" si="238"/>
        <v>4.8571428571428585E-2</v>
      </c>
    </row>
    <row r="282" spans="1:23" s="5" customFormat="1" outlineLevel="1" collapsed="1">
      <c r="A282" s="3" t="s">
        <v>6</v>
      </c>
      <c r="B282" s="16">
        <f>SUM(B278:B281)</f>
        <v>1</v>
      </c>
      <c r="C282" s="16">
        <f t="shared" ref="C282:Q282" si="241">SUM(C278:C281)</f>
        <v>0.73250000000000004</v>
      </c>
      <c r="D282" s="16">
        <f t="shared" si="241"/>
        <v>0.65000000000000013</v>
      </c>
      <c r="E282" s="16">
        <f t="shared" si="241"/>
        <v>0.77500000000000002</v>
      </c>
      <c r="F282" s="16">
        <f t="shared" si="241"/>
        <v>0.59500000000000008</v>
      </c>
      <c r="G282" s="16">
        <f t="shared" si="241"/>
        <v>0.60000000000000009</v>
      </c>
      <c r="H282" s="16">
        <f t="shared" si="241"/>
        <v>0</v>
      </c>
      <c r="I282" s="16">
        <f t="shared" si="241"/>
        <v>0</v>
      </c>
      <c r="J282" s="16">
        <f t="shared" si="241"/>
        <v>0</v>
      </c>
      <c r="K282" s="16">
        <f t="shared" si="241"/>
        <v>0</v>
      </c>
      <c r="L282" s="16">
        <f t="shared" si="241"/>
        <v>0</v>
      </c>
      <c r="M282" s="16">
        <f t="shared" si="241"/>
        <v>0</v>
      </c>
      <c r="N282" s="16">
        <f t="shared" si="241"/>
        <v>0</v>
      </c>
      <c r="O282" s="16">
        <f t="shared" si="241"/>
        <v>0.65000000000000013</v>
      </c>
      <c r="P282" s="16">
        <f t="shared" si="241"/>
        <v>0</v>
      </c>
      <c r="Q282" s="16">
        <f t="shared" si="241"/>
        <v>0.69500000000000006</v>
      </c>
      <c r="R282" s="16">
        <v>1</v>
      </c>
      <c r="S282" s="16">
        <f t="shared" ref="S282:W282" si="242">SUM(S278:S281)</f>
        <v>0</v>
      </c>
      <c r="T282" s="16">
        <f t="shared" si="242"/>
        <v>0</v>
      </c>
      <c r="U282" s="16">
        <f t="shared" si="242"/>
        <v>0</v>
      </c>
      <c r="V282" s="16">
        <f t="shared" si="242"/>
        <v>0</v>
      </c>
      <c r="W282" s="16">
        <f t="shared" si="242"/>
        <v>0.67107142857142865</v>
      </c>
    </row>
    <row r="283" spans="1:23" hidden="1" outlineLevel="2">
      <c r="A283" s="2" t="s">
        <v>7</v>
      </c>
      <c r="B283" s="18">
        <v>0.09</v>
      </c>
      <c r="C283" s="12">
        <f>C9*C188/B283</f>
        <v>1.0799999999999999E-2</v>
      </c>
      <c r="D283" s="12">
        <f t="shared" ref="D283:E292" si="243">$B283*D9/$B9*D188/$B188</f>
        <v>1.0259999999999997E-2</v>
      </c>
      <c r="E283" s="12">
        <f t="shared" si="243"/>
        <v>1.2375000000000001E-2</v>
      </c>
      <c r="F283" s="30">
        <f t="shared" si="236"/>
        <v>8.9999999999999993E-3</v>
      </c>
      <c r="G283" s="13">
        <f t="shared" ref="G283:G292" si="244">G188*G9/B9</f>
        <v>1.26E-2</v>
      </c>
      <c r="H283" s="13"/>
      <c r="I283" s="13"/>
      <c r="J283" s="13"/>
      <c r="K283" s="13"/>
      <c r="L283" s="13"/>
      <c r="M283" s="13"/>
      <c r="N283" s="13"/>
      <c r="O283" s="12">
        <v>0.01</v>
      </c>
      <c r="P283" s="13"/>
      <c r="Q283" s="12">
        <f t="shared" ref="Q283" si="245">$B283*Q9/$B9*Q188/$B188</f>
        <v>8.9999999999999993E-3</v>
      </c>
      <c r="R283" s="13"/>
      <c r="S283" s="13"/>
      <c r="T283" s="13"/>
      <c r="U283" s="13"/>
      <c r="V283" s="13"/>
      <c r="W283" s="15">
        <f t="shared" ref="W283:W292" si="246">AVERAGE(C283:V283)</f>
        <v>1.057642857142857E-2</v>
      </c>
    </row>
    <row r="284" spans="1:23" hidden="1" outlineLevel="2">
      <c r="A284" s="2" t="s">
        <v>8</v>
      </c>
      <c r="B284" s="18">
        <v>0.04</v>
      </c>
      <c r="C284" s="12">
        <f t="shared" ref="C284:C292" si="247">C10*C189/B284</f>
        <v>4.0000000000000001E-3</v>
      </c>
      <c r="D284" s="12">
        <f t="shared" si="243"/>
        <v>3.0000000000000005E-3</v>
      </c>
      <c r="E284" s="12">
        <f t="shared" si="243"/>
        <v>1.1039999999999999E-2</v>
      </c>
      <c r="F284" s="30">
        <f t="shared" si="236"/>
        <v>4.0000000000000001E-3</v>
      </c>
      <c r="G284" s="13">
        <f t="shared" si="244"/>
        <v>4.0000000000000001E-3</v>
      </c>
      <c r="H284" s="13"/>
      <c r="I284" s="13"/>
      <c r="J284" s="13"/>
      <c r="K284" s="13"/>
      <c r="L284" s="13"/>
      <c r="M284" s="13"/>
      <c r="N284" s="13"/>
      <c r="O284" s="12">
        <v>4.7999999999999996E-3</v>
      </c>
      <c r="P284" s="13"/>
      <c r="Q284" s="12">
        <f t="shared" ref="Q284" si="248">$B284*Q10/$B10*Q189/$B189</f>
        <v>9.1500000000000001E-3</v>
      </c>
      <c r="R284" s="13"/>
      <c r="S284" s="13"/>
      <c r="T284" s="13"/>
      <c r="U284" s="13"/>
      <c r="V284" s="13"/>
      <c r="W284" s="15">
        <f t="shared" si="246"/>
        <v>5.7128571428571428E-3</v>
      </c>
    </row>
    <row r="285" spans="1:23" hidden="1" outlineLevel="2">
      <c r="A285" s="2" t="s">
        <v>9</v>
      </c>
      <c r="B285" s="18">
        <v>0.1</v>
      </c>
      <c r="C285" s="12">
        <f t="shared" si="247"/>
        <v>0.01</v>
      </c>
      <c r="D285" s="12">
        <f t="shared" si="243"/>
        <v>9.4999999999999998E-3</v>
      </c>
      <c r="E285" s="12">
        <f t="shared" si="243"/>
        <v>9.9999999999999967E-3</v>
      </c>
      <c r="F285" s="30">
        <f t="shared" si="236"/>
        <v>0.01</v>
      </c>
      <c r="G285" s="13">
        <f t="shared" si="244"/>
        <v>0.01</v>
      </c>
      <c r="H285" s="13"/>
      <c r="I285" s="13"/>
      <c r="J285" s="13"/>
      <c r="K285" s="13"/>
      <c r="L285" s="13"/>
      <c r="M285" s="13"/>
      <c r="N285" s="13"/>
      <c r="O285" s="12">
        <v>0.01</v>
      </c>
      <c r="P285" s="13"/>
      <c r="Q285" s="12">
        <f t="shared" ref="Q285" si="249">$B285*Q11/$B11*Q190/$B190</f>
        <v>9.700000000000002E-3</v>
      </c>
      <c r="R285" s="13"/>
      <c r="S285" s="13"/>
      <c r="T285" s="13"/>
      <c r="U285" s="13"/>
      <c r="V285" s="13"/>
      <c r="W285" s="15">
        <f t="shared" si="246"/>
        <v>9.8857142857142876E-3</v>
      </c>
    </row>
    <row r="286" spans="1:23" hidden="1" outlineLevel="2">
      <c r="A286" s="2" t="s">
        <v>10</v>
      </c>
      <c r="B286" s="18">
        <v>0.28999999999999998</v>
      </c>
      <c r="C286" s="12">
        <f t="shared" si="247"/>
        <v>7.2499999999999995E-2</v>
      </c>
      <c r="D286" s="12">
        <f t="shared" si="243"/>
        <v>8.6999999999999994E-2</v>
      </c>
      <c r="E286" s="12">
        <f t="shared" si="243"/>
        <v>4.4863E-2</v>
      </c>
      <c r="F286" s="30">
        <f t="shared" si="236"/>
        <v>8.6999999999999994E-2</v>
      </c>
      <c r="G286" s="13">
        <f t="shared" si="244"/>
        <v>2.8999999999999998E-2</v>
      </c>
      <c r="H286" s="13"/>
      <c r="I286" s="13"/>
      <c r="J286" s="13"/>
      <c r="K286" s="13"/>
      <c r="L286" s="13"/>
      <c r="M286" s="13"/>
      <c r="N286" s="13"/>
      <c r="O286" s="12">
        <v>2.9000000000000001E-2</v>
      </c>
      <c r="P286" s="13"/>
      <c r="Q286" s="12">
        <f t="shared" ref="Q286" si="250">$B286*Q12/$B12*Q191/$B191</f>
        <v>2.8150000000000005E-2</v>
      </c>
      <c r="R286" s="13"/>
      <c r="S286" s="13"/>
      <c r="T286" s="13"/>
      <c r="U286" s="13"/>
      <c r="V286" s="13"/>
      <c r="W286" s="15">
        <f t="shared" si="246"/>
        <v>5.3930428571428567E-2</v>
      </c>
    </row>
    <row r="287" spans="1:23" hidden="1" outlineLevel="2">
      <c r="A287" s="2" t="s">
        <v>11</v>
      </c>
      <c r="B287" s="18">
        <v>0.09</v>
      </c>
      <c r="C287" s="12">
        <f t="shared" si="247"/>
        <v>8.9999999999999993E-3</v>
      </c>
      <c r="D287" s="12">
        <f t="shared" si="243"/>
        <v>2.7E-2</v>
      </c>
      <c r="E287" s="12">
        <f t="shared" si="243"/>
        <v>1.125E-2</v>
      </c>
      <c r="F287" s="30">
        <f t="shared" si="236"/>
        <v>2.7E-2</v>
      </c>
      <c r="G287" s="13">
        <f t="shared" si="244"/>
        <v>8.9999999999999993E-3</v>
      </c>
      <c r="H287" s="13"/>
      <c r="I287" s="13"/>
      <c r="J287" s="13"/>
      <c r="K287" s="13"/>
      <c r="L287" s="13"/>
      <c r="M287" s="13"/>
      <c r="N287" s="13"/>
      <c r="O287" s="12">
        <v>8.9999999999999993E-3</v>
      </c>
      <c r="P287" s="13"/>
      <c r="Q287" s="12">
        <f t="shared" ref="Q287" si="251">$B287*Q13/$B13*Q192/$B192</f>
        <v>1.745E-2</v>
      </c>
      <c r="R287" s="13"/>
      <c r="S287" s="13"/>
      <c r="T287" s="13"/>
      <c r="U287" s="13"/>
      <c r="V287" s="13"/>
      <c r="W287" s="15">
        <f t="shared" si="246"/>
        <v>1.5671428571428569E-2</v>
      </c>
    </row>
    <row r="288" spans="1:23" hidden="1" outlineLevel="2">
      <c r="A288" s="2" t="s">
        <v>12</v>
      </c>
      <c r="B288" s="18">
        <v>0.12</v>
      </c>
      <c r="C288" s="12">
        <f t="shared" si="247"/>
        <v>1.2E-2</v>
      </c>
      <c r="D288" s="12">
        <f t="shared" si="243"/>
        <v>1.3223999999999998E-2</v>
      </c>
      <c r="E288" s="12">
        <f t="shared" si="243"/>
        <v>1.1999999999999997E-2</v>
      </c>
      <c r="F288" s="30">
        <f t="shared" si="236"/>
        <v>1.2E-2</v>
      </c>
      <c r="G288" s="13">
        <f t="shared" si="244"/>
        <v>1.2E-2</v>
      </c>
      <c r="H288" s="13"/>
      <c r="I288" s="13"/>
      <c r="J288" s="13"/>
      <c r="K288" s="13"/>
      <c r="L288" s="13"/>
      <c r="M288" s="13"/>
      <c r="N288" s="13"/>
      <c r="O288" s="12">
        <v>1.2E-2</v>
      </c>
      <c r="P288" s="13"/>
      <c r="Q288" s="12">
        <f t="shared" ref="Q288" si="252">$B288*Q14/$B14*Q193/$B193</f>
        <v>2.3300000000000001E-2</v>
      </c>
      <c r="R288" s="13"/>
      <c r="S288" s="13"/>
      <c r="T288" s="13"/>
      <c r="U288" s="13"/>
      <c r="V288" s="13"/>
      <c r="W288" s="15">
        <f t="shared" si="246"/>
        <v>1.3789142857142856E-2</v>
      </c>
    </row>
    <row r="289" spans="1:23" hidden="1" outlineLevel="2">
      <c r="A289" s="2" t="s">
        <v>13</v>
      </c>
      <c r="B289" s="18">
        <v>0.04</v>
      </c>
      <c r="C289" s="12">
        <f t="shared" si="247"/>
        <v>0.04</v>
      </c>
      <c r="D289" s="12">
        <f t="shared" si="243"/>
        <v>0.04</v>
      </c>
      <c r="E289" s="12">
        <f t="shared" si="243"/>
        <v>0.04</v>
      </c>
      <c r="F289" s="30">
        <f t="shared" si="236"/>
        <v>0.04</v>
      </c>
      <c r="G289" s="13">
        <f t="shared" si="244"/>
        <v>2.4E-2</v>
      </c>
      <c r="H289" s="13"/>
      <c r="I289" s="13"/>
      <c r="J289" s="13"/>
      <c r="K289" s="13"/>
      <c r="L289" s="13"/>
      <c r="M289" s="13"/>
      <c r="N289" s="13"/>
      <c r="O289" s="12">
        <v>0.04</v>
      </c>
      <c r="P289" s="13"/>
      <c r="Q289" s="12">
        <f t="shared" ref="Q289" si="253">$B289*Q15/$B15*Q194/$B194</f>
        <v>0.04</v>
      </c>
      <c r="R289" s="13"/>
      <c r="S289" s="13"/>
      <c r="T289" s="13"/>
      <c r="U289" s="13"/>
      <c r="V289" s="13"/>
      <c r="W289" s="15">
        <f t="shared" si="246"/>
        <v>3.7714285714285714E-2</v>
      </c>
    </row>
    <row r="290" spans="1:23" hidden="1" outlineLevel="2">
      <c r="A290" s="2" t="s">
        <v>14</v>
      </c>
      <c r="B290" s="18">
        <v>0.09</v>
      </c>
      <c r="C290" s="12">
        <f t="shared" si="247"/>
        <v>4.4999999999999998E-2</v>
      </c>
      <c r="D290" s="12">
        <f t="shared" si="243"/>
        <v>4.4999999999999998E-2</v>
      </c>
      <c r="E290" s="12">
        <f t="shared" si="243"/>
        <v>4.4999999999999998E-2</v>
      </c>
      <c r="F290" s="30">
        <f t="shared" si="236"/>
        <v>4.4999999999999998E-2</v>
      </c>
      <c r="G290" s="13">
        <f t="shared" si="244"/>
        <v>4.4999999999999998E-2</v>
      </c>
      <c r="H290" s="13"/>
      <c r="I290" s="13"/>
      <c r="J290" s="13"/>
      <c r="K290" s="13"/>
      <c r="L290" s="13"/>
      <c r="M290" s="13"/>
      <c r="N290" s="13"/>
      <c r="O290" s="12">
        <v>4.4999999999999998E-2</v>
      </c>
      <c r="P290" s="13"/>
      <c r="Q290" s="12">
        <f t="shared" ref="Q290" si="254">$B290*Q16/$B16*Q195/$B195</f>
        <v>4.4999999999999998E-2</v>
      </c>
      <c r="R290" s="13"/>
      <c r="S290" s="13"/>
      <c r="T290" s="13"/>
      <c r="U290" s="13"/>
      <c r="V290" s="13"/>
      <c r="W290" s="15">
        <f t="shared" si="246"/>
        <v>4.4999999999999991E-2</v>
      </c>
    </row>
    <row r="291" spans="1:23" hidden="1" outlineLevel="2">
      <c r="A291" s="2" t="s">
        <v>15</v>
      </c>
      <c r="B291" s="18">
        <v>0.05</v>
      </c>
      <c r="C291" s="12">
        <f t="shared" si="247"/>
        <v>0.02</v>
      </c>
      <c r="D291" s="12">
        <f t="shared" si="243"/>
        <v>3.0000000000000002E-2</v>
      </c>
      <c r="E291" s="12">
        <f t="shared" si="243"/>
        <v>2.0000000000000007E-2</v>
      </c>
      <c r="F291" s="30">
        <f t="shared" si="236"/>
        <v>5.000000000000001E-2</v>
      </c>
      <c r="G291" s="13">
        <f t="shared" si="244"/>
        <v>5.000000000000001E-2</v>
      </c>
      <c r="H291" s="13"/>
      <c r="I291" s="13"/>
      <c r="J291" s="13"/>
      <c r="K291" s="13"/>
      <c r="L291" s="13"/>
      <c r="M291" s="13"/>
      <c r="N291" s="13"/>
      <c r="O291" s="12">
        <v>0.05</v>
      </c>
      <c r="P291" s="13"/>
      <c r="Q291" s="12">
        <f t="shared" ref="Q291" si="255">$B291*Q17/$B17*Q196/$B196</f>
        <v>2.0000000000000004E-2</v>
      </c>
      <c r="R291" s="13"/>
      <c r="S291" s="13"/>
      <c r="T291" s="13"/>
      <c r="U291" s="13"/>
      <c r="V291" s="13"/>
      <c r="W291" s="15">
        <f t="shared" si="246"/>
        <v>3.4285714285714294E-2</v>
      </c>
    </row>
    <row r="292" spans="1:23" hidden="1" outlineLevel="2">
      <c r="A292" s="2" t="s">
        <v>16</v>
      </c>
      <c r="B292" s="18">
        <v>0.09</v>
      </c>
      <c r="C292" s="12">
        <f t="shared" si="247"/>
        <v>4.4999999999999998E-2</v>
      </c>
      <c r="D292" s="12">
        <f t="shared" si="243"/>
        <v>4.4999999999999998E-2</v>
      </c>
      <c r="E292" s="12">
        <f t="shared" si="243"/>
        <v>4.4999999999999998E-2</v>
      </c>
      <c r="F292" s="30">
        <f t="shared" si="236"/>
        <v>4.4999999999999998E-2</v>
      </c>
      <c r="G292" s="13">
        <f t="shared" si="244"/>
        <v>4.4999999999999998E-2</v>
      </c>
      <c r="H292" s="13"/>
      <c r="I292" s="13"/>
      <c r="J292" s="13"/>
      <c r="K292" s="13"/>
      <c r="L292" s="13"/>
      <c r="M292" s="13"/>
      <c r="N292" s="13"/>
      <c r="O292" s="12">
        <v>4.4999999999999998E-2</v>
      </c>
      <c r="P292" s="13"/>
      <c r="Q292" s="12">
        <f t="shared" ref="Q292" si="256">$B292*Q18/$B18*Q197/$B197</f>
        <v>4.4999999999999998E-2</v>
      </c>
      <c r="R292" s="13"/>
      <c r="S292" s="13"/>
      <c r="T292" s="13"/>
      <c r="U292" s="13"/>
      <c r="V292" s="13"/>
      <c r="W292" s="15">
        <f t="shared" si="246"/>
        <v>4.4999999999999991E-2</v>
      </c>
    </row>
    <row r="293" spans="1:23" s="5" customFormat="1" outlineLevel="1" collapsed="1">
      <c r="A293" s="3" t="s">
        <v>17</v>
      </c>
      <c r="B293" s="16">
        <f>SUM(B283:B292)</f>
        <v>1</v>
      </c>
      <c r="C293" s="16">
        <f t="shared" ref="C293:Q293" si="257">SUM(C283:C292)</f>
        <v>0.26829999999999998</v>
      </c>
      <c r="D293" s="16">
        <f t="shared" si="257"/>
        <v>0.30998399999999998</v>
      </c>
      <c r="E293" s="16">
        <f t="shared" si="257"/>
        <v>0.25152799999999997</v>
      </c>
      <c r="F293" s="34">
        <f t="shared" si="257"/>
        <v>0.32899999999999996</v>
      </c>
      <c r="G293" s="16">
        <f t="shared" si="257"/>
        <v>0.24060000000000004</v>
      </c>
      <c r="H293" s="16">
        <f t="shared" si="257"/>
        <v>0</v>
      </c>
      <c r="I293" s="16">
        <f t="shared" si="257"/>
        <v>0</v>
      </c>
      <c r="J293" s="16">
        <f t="shared" si="257"/>
        <v>0</v>
      </c>
      <c r="K293" s="16">
        <f t="shared" si="257"/>
        <v>0</v>
      </c>
      <c r="L293" s="16">
        <f t="shared" si="257"/>
        <v>0</v>
      </c>
      <c r="M293" s="16">
        <f t="shared" si="257"/>
        <v>0</v>
      </c>
      <c r="N293" s="16">
        <f t="shared" si="257"/>
        <v>0</v>
      </c>
      <c r="O293" s="16">
        <f t="shared" si="257"/>
        <v>0.25479999999999997</v>
      </c>
      <c r="P293" s="16">
        <f t="shared" si="257"/>
        <v>0</v>
      </c>
      <c r="Q293" s="16">
        <f t="shared" si="257"/>
        <v>0.24675000000000002</v>
      </c>
      <c r="R293" s="16">
        <v>0.50353999999999999</v>
      </c>
      <c r="S293" s="16">
        <f t="shared" ref="S293:W293" si="258">SUM(S283:S292)</f>
        <v>0</v>
      </c>
      <c r="T293" s="16">
        <f t="shared" si="258"/>
        <v>0</v>
      </c>
      <c r="U293" s="16">
        <f t="shared" si="258"/>
        <v>0</v>
      </c>
      <c r="V293" s="16">
        <f t="shared" si="258"/>
        <v>0</v>
      </c>
      <c r="W293" s="16">
        <f t="shared" si="258"/>
        <v>0.27156599999999997</v>
      </c>
    </row>
    <row r="294" spans="1:23">
      <c r="A294" s="3" t="s">
        <v>18</v>
      </c>
      <c r="B294" s="16">
        <f t="shared" ref="B294:Q294" si="259">0.4*B282+0.6*B293</f>
        <v>1</v>
      </c>
      <c r="C294" s="16">
        <f t="shared" si="259"/>
        <v>0.45398000000000005</v>
      </c>
      <c r="D294" s="16">
        <f t="shared" si="259"/>
        <v>0.44599040000000001</v>
      </c>
      <c r="E294" s="16">
        <f t="shared" si="259"/>
        <v>0.46091680000000002</v>
      </c>
      <c r="F294" s="34">
        <f t="shared" si="259"/>
        <v>0.43540000000000001</v>
      </c>
      <c r="G294" s="16">
        <f t="shared" si="259"/>
        <v>0.38436000000000003</v>
      </c>
      <c r="H294" s="16">
        <f t="shared" si="259"/>
        <v>0</v>
      </c>
      <c r="I294" s="16">
        <f t="shared" si="259"/>
        <v>0</v>
      </c>
      <c r="J294" s="16">
        <f t="shared" si="259"/>
        <v>0</v>
      </c>
      <c r="K294" s="16">
        <f t="shared" si="259"/>
        <v>0</v>
      </c>
      <c r="L294" s="16">
        <f t="shared" si="259"/>
        <v>0</v>
      </c>
      <c r="M294" s="16">
        <f t="shared" si="259"/>
        <v>0</v>
      </c>
      <c r="N294" s="16">
        <f t="shared" si="259"/>
        <v>0</v>
      </c>
      <c r="O294" s="16">
        <f t="shared" si="259"/>
        <v>0.41288000000000002</v>
      </c>
      <c r="P294" s="16">
        <f t="shared" si="259"/>
        <v>0</v>
      </c>
      <c r="Q294" s="16">
        <f t="shared" si="259"/>
        <v>0.42605000000000004</v>
      </c>
      <c r="R294" s="16">
        <v>0.70212399999999997</v>
      </c>
      <c r="S294" s="16">
        <f t="shared" ref="S294:W294" si="260">0.4*S282+0.6*S293</f>
        <v>0</v>
      </c>
      <c r="T294" s="16">
        <f t="shared" si="260"/>
        <v>0</v>
      </c>
      <c r="U294" s="16">
        <f t="shared" si="260"/>
        <v>0</v>
      </c>
      <c r="V294" s="16">
        <f t="shared" si="260"/>
        <v>0</v>
      </c>
      <c r="W294" s="16">
        <f t="shared" si="260"/>
        <v>0.43136817142857142</v>
      </c>
    </row>
    <row r="295" spans="1:23">
      <c r="W295" s="17"/>
    </row>
    <row r="296" spans="1:23">
      <c r="A296" s="29" t="s">
        <v>85</v>
      </c>
      <c r="B296" s="7"/>
      <c r="C296" s="7"/>
      <c r="D296" s="7"/>
      <c r="E296" s="7"/>
      <c r="F296" s="33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>
        <f>$B297*D278/$B278*D124/$B124*D144/$B144</f>
        <v>0.25</v>
      </c>
      <c r="E297" s="12">
        <f>$B297*E278/$B278*E124/$B124*E144/$B144</f>
        <v>0.2</v>
      </c>
      <c r="F297" s="30">
        <f>F278*F124*F144/B124/B144</f>
        <v>0.23</v>
      </c>
      <c r="G297" s="30">
        <f>G278*G124*G144/B124/B144</f>
        <v>0.14250000000000002</v>
      </c>
      <c r="H297" s="13"/>
      <c r="I297" s="13"/>
      <c r="J297" s="13"/>
      <c r="K297" s="13"/>
      <c r="L297" s="13"/>
      <c r="M297" s="13"/>
      <c r="N297" s="13"/>
      <c r="O297" s="12">
        <v>0.2</v>
      </c>
      <c r="P297" s="13"/>
      <c r="Q297" s="12">
        <f>$B297*Q278/$B278*Q124/$B124*Q144/$B144</f>
        <v>0.23749999999999999</v>
      </c>
      <c r="R297" s="13"/>
      <c r="S297" s="13"/>
      <c r="T297" s="13"/>
      <c r="U297" s="13"/>
      <c r="V297" s="13"/>
      <c r="W297" s="15">
        <f>AVERAGE(C297:V297)</f>
        <v>0.21214285714285716</v>
      </c>
    </row>
    <row r="298" spans="1:23" hidden="1" outlineLevel="2">
      <c r="A298" s="2" t="s">
        <v>3</v>
      </c>
      <c r="B298" s="18">
        <v>0.15</v>
      </c>
      <c r="C298" s="12">
        <f t="shared" ref="C298:C300" si="261">C5*C184*C125*C145/B298/B298/B298</f>
        <v>7.4999999999999997E-2</v>
      </c>
      <c r="D298" s="12">
        <f t="shared" ref="D298:E300" si="262">$B298*D279/$B279*D125/$B125*D145/$B145</f>
        <v>7.4999999999999997E-2</v>
      </c>
      <c r="E298" s="12">
        <f t="shared" si="262"/>
        <v>0.09</v>
      </c>
      <c r="F298" s="30">
        <f t="shared" ref="F298:F311" si="263">F279*F125*F145/B125/B145</f>
        <v>7.4999999999999997E-2</v>
      </c>
      <c r="G298" s="30">
        <f>G279*G125*G145/B125/B145</f>
        <v>6.3750000000000001E-2</v>
      </c>
      <c r="H298" s="13"/>
      <c r="I298" s="13"/>
      <c r="J298" s="13"/>
      <c r="K298" s="13"/>
      <c r="L298" s="13"/>
      <c r="M298" s="13"/>
      <c r="N298" s="13"/>
      <c r="O298" s="12">
        <v>7.4999999999999997E-2</v>
      </c>
      <c r="P298" s="13"/>
      <c r="Q298" s="12">
        <f t="shared" ref="Q298" si="264">$B298*Q279/$B279*Q125/$B125*Q145/$B145</f>
        <v>7.4999999999999997E-2</v>
      </c>
      <c r="R298" s="13"/>
      <c r="S298" s="13"/>
      <c r="T298" s="13"/>
      <c r="U298" s="13"/>
      <c r="V298" s="13"/>
      <c r="W298" s="15">
        <f t="shared" ref="W298:W300" si="265">AVERAGE(C298:V298)</f>
        <v>7.5535714285714289E-2</v>
      </c>
    </row>
    <row r="299" spans="1:23" hidden="1" outlineLevel="2">
      <c r="A299" s="2" t="s">
        <v>4</v>
      </c>
      <c r="B299" s="18">
        <v>0.55000000000000004</v>
      </c>
      <c r="C299" s="12">
        <f t="shared" si="261"/>
        <v>0.3396249999999999</v>
      </c>
      <c r="D299" s="12">
        <f t="shared" si="262"/>
        <v>0.27500000000000002</v>
      </c>
      <c r="E299" s="12">
        <f t="shared" si="262"/>
        <v>0.35477749999999991</v>
      </c>
      <c r="F299" s="30">
        <f t="shared" si="263"/>
        <v>0.19999999999999998</v>
      </c>
      <c r="G299" s="30">
        <f>G280*G126*G146/B126/B146</f>
        <v>0.24818749999999992</v>
      </c>
      <c r="H299" s="13"/>
      <c r="I299" s="13"/>
      <c r="J299" s="13"/>
      <c r="K299" s="13"/>
      <c r="L299" s="13"/>
      <c r="M299" s="13"/>
      <c r="N299" s="13"/>
      <c r="O299" s="12">
        <v>0.26</v>
      </c>
      <c r="P299" s="13"/>
      <c r="Q299" s="12">
        <f t="shared" ref="Q299" si="266">$B299*Q280/$B280*Q126/$B126*Q146/$B146</f>
        <v>0.30494999999999994</v>
      </c>
      <c r="R299" s="13"/>
      <c r="S299" s="13"/>
      <c r="T299" s="13"/>
      <c r="U299" s="13"/>
      <c r="V299" s="13"/>
      <c r="W299" s="15">
        <f t="shared" si="265"/>
        <v>0.28321999999999997</v>
      </c>
    </row>
    <row r="300" spans="1:23" hidden="1" outlineLevel="2">
      <c r="A300" s="2" t="s">
        <v>5</v>
      </c>
      <c r="B300" s="18">
        <v>0.05</v>
      </c>
      <c r="C300" s="12">
        <f t="shared" si="261"/>
        <v>5.000000000000001E-2</v>
      </c>
      <c r="D300" s="12">
        <f t="shared" si="262"/>
        <v>5.0000000000000017E-2</v>
      </c>
      <c r="E300" s="12">
        <f t="shared" si="262"/>
        <v>5.0000000000000017E-2</v>
      </c>
      <c r="F300" s="30">
        <f t="shared" si="263"/>
        <v>5.000000000000001E-2</v>
      </c>
      <c r="G300" s="30">
        <f>G281*G127*G147/B127/B147</f>
        <v>4.7500000000000007E-2</v>
      </c>
      <c r="H300" s="13"/>
      <c r="I300" s="13"/>
      <c r="J300" s="13"/>
      <c r="K300" s="13"/>
      <c r="L300" s="13"/>
      <c r="M300" s="13"/>
      <c r="N300" s="13"/>
      <c r="O300" s="12">
        <v>0.05</v>
      </c>
      <c r="P300" s="13"/>
      <c r="Q300" s="12">
        <f t="shared" ref="Q300" si="267">$B300*Q281/$B281*Q127/$B127*Q147/$B147</f>
        <v>4.0000000000000008E-2</v>
      </c>
      <c r="R300" s="13"/>
      <c r="S300" s="13"/>
      <c r="T300" s="13"/>
      <c r="U300" s="13"/>
      <c r="V300" s="13"/>
      <c r="W300" s="15">
        <f t="shared" si="265"/>
        <v>4.821428571428573E-2</v>
      </c>
    </row>
    <row r="301" spans="1:23" s="5" customFormat="1" outlineLevel="1" collapsed="1">
      <c r="A301" s="3" t="s">
        <v>6</v>
      </c>
      <c r="B301" s="16">
        <f>SUM(B297:B300)</f>
        <v>1</v>
      </c>
      <c r="C301" s="16">
        <f t="shared" ref="C301:Q301" si="268">SUM(C297:C300)</f>
        <v>0.68962499999999993</v>
      </c>
      <c r="D301" s="16">
        <f t="shared" si="268"/>
        <v>0.65000000000000013</v>
      </c>
      <c r="E301" s="16">
        <f t="shared" si="268"/>
        <v>0.69477750000000005</v>
      </c>
      <c r="F301" s="16">
        <f t="shared" si="268"/>
        <v>0.55500000000000005</v>
      </c>
      <c r="G301" s="16">
        <f t="shared" si="268"/>
        <v>0.50193749999999993</v>
      </c>
      <c r="H301" s="16">
        <f t="shared" si="268"/>
        <v>0</v>
      </c>
      <c r="I301" s="16">
        <f t="shared" si="268"/>
        <v>0</v>
      </c>
      <c r="J301" s="16">
        <f t="shared" si="268"/>
        <v>0</v>
      </c>
      <c r="K301" s="16">
        <f t="shared" si="268"/>
        <v>0</v>
      </c>
      <c r="L301" s="16">
        <f t="shared" si="268"/>
        <v>0</v>
      </c>
      <c r="M301" s="16">
        <f t="shared" si="268"/>
        <v>0</v>
      </c>
      <c r="N301" s="16">
        <f t="shared" si="268"/>
        <v>0</v>
      </c>
      <c r="O301" s="16">
        <f t="shared" si="268"/>
        <v>0.58500000000000008</v>
      </c>
      <c r="P301" s="16">
        <f t="shared" si="268"/>
        <v>0</v>
      </c>
      <c r="Q301" s="16">
        <f t="shared" si="268"/>
        <v>0.65744999999999998</v>
      </c>
      <c r="R301" s="16">
        <v>1</v>
      </c>
      <c r="S301" s="16">
        <f t="shared" ref="S301:W301" si="269">SUM(S297:S300)</f>
        <v>0</v>
      </c>
      <c r="T301" s="16">
        <f t="shared" si="269"/>
        <v>0</v>
      </c>
      <c r="U301" s="16">
        <f t="shared" si="269"/>
        <v>0</v>
      </c>
      <c r="V301" s="16">
        <f t="shared" si="269"/>
        <v>0</v>
      </c>
      <c r="W301" s="16">
        <f t="shared" si="269"/>
        <v>0.61911285714285724</v>
      </c>
    </row>
    <row r="302" spans="1:23" hidden="1" outlineLevel="2">
      <c r="A302" s="2" t="s">
        <v>7</v>
      </c>
      <c r="B302" s="18">
        <v>0.09</v>
      </c>
      <c r="C302" s="12">
        <f>C9*C188*C129*C149/B302/B302/B302</f>
        <v>8.208E-3</v>
      </c>
      <c r="D302" s="12">
        <f t="shared" ref="D302:E311" si="270">$B302*D283/$B283*D129/$B129*D149/$B149</f>
        <v>7.7975999999999965E-3</v>
      </c>
      <c r="E302" s="12">
        <f t="shared" si="270"/>
        <v>8.9409374999999992E-3</v>
      </c>
      <c r="F302" s="30">
        <f t="shared" si="263"/>
        <v>8.9999999999999993E-3</v>
      </c>
      <c r="G302" s="30">
        <f t="shared" ref="G302:G311" si="271">G283*G129*G149/B129/B149</f>
        <v>1.0206E-2</v>
      </c>
      <c r="H302" s="13"/>
      <c r="I302" s="13"/>
      <c r="J302" s="13"/>
      <c r="K302" s="13"/>
      <c r="L302" s="13"/>
      <c r="M302" s="13"/>
      <c r="N302" s="13"/>
      <c r="O302" s="12">
        <v>0.01</v>
      </c>
      <c r="P302" s="13"/>
      <c r="Q302" s="12">
        <f t="shared" ref="Q302" si="272">$B302*Q283/$B283*Q129/$B129*Q149/$B149</f>
        <v>7.2899999999999996E-3</v>
      </c>
      <c r="R302" s="13"/>
      <c r="S302" s="13"/>
      <c r="T302" s="13"/>
      <c r="U302" s="13"/>
      <c r="V302" s="13"/>
      <c r="W302" s="15">
        <f t="shared" ref="W302:W311" si="273">AVERAGE(C302:V302)</f>
        <v>8.7775053571428566E-3</v>
      </c>
    </row>
    <row r="303" spans="1:23" hidden="1" outlineLevel="2">
      <c r="A303" s="2" t="s">
        <v>8</v>
      </c>
      <c r="B303" s="18">
        <v>0.04</v>
      </c>
      <c r="C303" s="12">
        <f t="shared" ref="C303:C311" si="274">C10*C189*C130*C150/B303/B303/B303</f>
        <v>4.0000000000000001E-3</v>
      </c>
      <c r="D303" s="12">
        <f t="shared" si="270"/>
        <v>3.0000000000000005E-3</v>
      </c>
      <c r="E303" s="12">
        <f t="shared" si="270"/>
        <v>1.1039999999999999E-2</v>
      </c>
      <c r="F303" s="30">
        <f t="shared" si="263"/>
        <v>4.0000000000000001E-3</v>
      </c>
      <c r="G303" s="30">
        <f t="shared" si="271"/>
        <v>4.0000000000000001E-3</v>
      </c>
      <c r="H303" s="13"/>
      <c r="I303" s="13"/>
      <c r="J303" s="13"/>
      <c r="K303" s="13"/>
      <c r="L303" s="13"/>
      <c r="M303" s="13"/>
      <c r="N303" s="13"/>
      <c r="O303" s="12">
        <v>4.7999999999999996E-3</v>
      </c>
      <c r="P303" s="13"/>
      <c r="Q303" s="12">
        <f t="shared" ref="Q303" si="275">$B303*Q284/$B284*Q130/$B130*Q150/$B150</f>
        <v>9.1500000000000001E-3</v>
      </c>
      <c r="R303" s="13"/>
      <c r="S303" s="13"/>
      <c r="T303" s="13"/>
      <c r="U303" s="13"/>
      <c r="V303" s="13"/>
      <c r="W303" s="15">
        <f t="shared" si="273"/>
        <v>5.7128571428571428E-3</v>
      </c>
    </row>
    <row r="304" spans="1:23" hidden="1" outlineLevel="2">
      <c r="A304" s="2" t="s">
        <v>9</v>
      </c>
      <c r="B304" s="18">
        <v>0.1</v>
      </c>
      <c r="C304" s="12">
        <f t="shared" si="274"/>
        <v>0.01</v>
      </c>
      <c r="D304" s="12">
        <f t="shared" si="270"/>
        <v>9.4999999999999998E-3</v>
      </c>
      <c r="E304" s="12">
        <f t="shared" si="270"/>
        <v>8.4999999999999971E-3</v>
      </c>
      <c r="F304" s="30">
        <f t="shared" si="263"/>
        <v>0.01</v>
      </c>
      <c r="G304" s="30">
        <f t="shared" si="271"/>
        <v>7.4999999999999997E-3</v>
      </c>
      <c r="H304" s="13"/>
      <c r="I304" s="13"/>
      <c r="J304" s="13"/>
      <c r="K304" s="13"/>
      <c r="L304" s="13"/>
      <c r="M304" s="13"/>
      <c r="N304" s="13"/>
      <c r="O304" s="12">
        <v>0.01</v>
      </c>
      <c r="P304" s="13"/>
      <c r="Q304" s="12">
        <f t="shared" ref="Q304" si="276">$B304*Q285/$B285*Q131/$B131*Q151/$B151</f>
        <v>7.2750000000000011E-3</v>
      </c>
      <c r="R304" s="13"/>
      <c r="S304" s="13"/>
      <c r="T304" s="13"/>
      <c r="U304" s="13"/>
      <c r="V304" s="13"/>
      <c r="W304" s="15">
        <f t="shared" si="273"/>
        <v>8.967857142857142E-3</v>
      </c>
    </row>
    <row r="305" spans="1:23" hidden="1" outlineLevel="2">
      <c r="A305" s="2" t="s">
        <v>10</v>
      </c>
      <c r="B305" s="18">
        <v>0.28999999999999998</v>
      </c>
      <c r="C305" s="12">
        <f t="shared" si="274"/>
        <v>7.2499999999999995E-2</v>
      </c>
      <c r="D305" s="12">
        <f t="shared" si="270"/>
        <v>7.8299999999999995E-2</v>
      </c>
      <c r="E305" s="12">
        <f t="shared" si="270"/>
        <v>4.2619850000000001E-2</v>
      </c>
      <c r="F305" s="30">
        <f t="shared" si="263"/>
        <v>8.6999999999999994E-2</v>
      </c>
      <c r="G305" s="30">
        <f t="shared" si="271"/>
        <v>2.8999999999999998E-2</v>
      </c>
      <c r="H305" s="13"/>
      <c r="I305" s="13"/>
      <c r="J305" s="13"/>
      <c r="K305" s="13"/>
      <c r="L305" s="13"/>
      <c r="M305" s="13"/>
      <c r="N305" s="13"/>
      <c r="O305" s="12">
        <v>2.9000000000000001E-2</v>
      </c>
      <c r="P305" s="13"/>
      <c r="Q305" s="12">
        <f t="shared" ref="Q305" si="277">$B305*Q286/$B286*Q132/$B132*Q152/$B152</f>
        <v>2.2520000000000005E-2</v>
      </c>
      <c r="R305" s="13"/>
      <c r="S305" s="13"/>
      <c r="T305" s="13"/>
      <c r="U305" s="13"/>
      <c r="V305" s="13"/>
      <c r="W305" s="15">
        <f t="shared" si="273"/>
        <v>5.1562835714285722E-2</v>
      </c>
    </row>
    <row r="306" spans="1:23" hidden="1" outlineLevel="2">
      <c r="A306" s="2" t="s">
        <v>11</v>
      </c>
      <c r="B306" s="18">
        <v>0.09</v>
      </c>
      <c r="C306" s="12">
        <f t="shared" si="274"/>
        <v>6.7500000000000008E-3</v>
      </c>
      <c r="D306" s="12">
        <f t="shared" si="270"/>
        <v>2.1599999999999998E-2</v>
      </c>
      <c r="E306" s="12">
        <f t="shared" si="270"/>
        <v>8.4375000000000006E-3</v>
      </c>
      <c r="F306" s="30">
        <f t="shared" si="263"/>
        <v>1.35E-2</v>
      </c>
      <c r="G306" s="30">
        <f t="shared" si="271"/>
        <v>6.7499999999999999E-3</v>
      </c>
      <c r="H306" s="13"/>
      <c r="I306" s="13"/>
      <c r="J306" s="13"/>
      <c r="K306" s="13"/>
      <c r="L306" s="13"/>
      <c r="M306" s="13"/>
      <c r="N306" s="13"/>
      <c r="O306" s="12">
        <v>6.7999999999999996E-3</v>
      </c>
      <c r="P306" s="13"/>
      <c r="Q306" s="12">
        <f t="shared" ref="Q306" si="278">$B306*Q287/$B287*Q133/$B133*Q153/$B153</f>
        <v>1.396E-2</v>
      </c>
      <c r="R306" s="13"/>
      <c r="S306" s="13"/>
      <c r="T306" s="13"/>
      <c r="U306" s="13"/>
      <c r="V306" s="13"/>
      <c r="W306" s="15">
        <f t="shared" si="273"/>
        <v>1.111392857142857E-2</v>
      </c>
    </row>
    <row r="307" spans="1:23" hidden="1" outlineLevel="2">
      <c r="A307" s="2" t="s">
        <v>12</v>
      </c>
      <c r="B307" s="18">
        <v>0.12</v>
      </c>
      <c r="C307" s="12">
        <f t="shared" si="274"/>
        <v>8.9999999999999993E-3</v>
      </c>
      <c r="D307" s="12">
        <f t="shared" si="270"/>
        <v>1.0317364799999998E-2</v>
      </c>
      <c r="E307" s="12">
        <f t="shared" si="270"/>
        <v>8.9999999999999976E-3</v>
      </c>
      <c r="F307" s="30">
        <f t="shared" si="263"/>
        <v>6.0000000000000001E-3</v>
      </c>
      <c r="G307" s="30">
        <f t="shared" si="271"/>
        <v>9.0000000000000011E-3</v>
      </c>
      <c r="H307" s="13"/>
      <c r="I307" s="13"/>
      <c r="J307" s="13"/>
      <c r="K307" s="13"/>
      <c r="L307" s="13"/>
      <c r="M307" s="13"/>
      <c r="N307" s="13"/>
      <c r="O307" s="12">
        <v>8.9999999999999993E-3</v>
      </c>
      <c r="P307" s="13"/>
      <c r="Q307" s="12">
        <f t="shared" ref="Q307" si="279">$B307*Q288/$B288*Q134/$B134*Q154/$B154</f>
        <v>2.3300000000000001E-2</v>
      </c>
      <c r="R307" s="13"/>
      <c r="S307" s="13"/>
      <c r="T307" s="13"/>
      <c r="U307" s="13"/>
      <c r="V307" s="13"/>
      <c r="W307" s="15">
        <f t="shared" si="273"/>
        <v>1.0802480685714285E-2</v>
      </c>
    </row>
    <row r="308" spans="1:23" hidden="1" outlineLevel="2">
      <c r="A308" s="2" t="s">
        <v>13</v>
      </c>
      <c r="B308" s="18">
        <v>0.04</v>
      </c>
      <c r="C308" s="12">
        <f t="shared" si="274"/>
        <v>4.0000000000000008E-2</v>
      </c>
      <c r="D308" s="12">
        <f t="shared" si="270"/>
        <v>0.04</v>
      </c>
      <c r="E308" s="12">
        <f t="shared" si="270"/>
        <v>0.04</v>
      </c>
      <c r="F308" s="30">
        <f t="shared" si="263"/>
        <v>4.0000000000000008E-2</v>
      </c>
      <c r="G308" s="30">
        <f t="shared" si="271"/>
        <v>2.4000000000000004E-2</v>
      </c>
      <c r="H308" s="13"/>
      <c r="I308" s="13"/>
      <c r="J308" s="13"/>
      <c r="K308" s="13"/>
      <c r="L308" s="13"/>
      <c r="M308" s="13"/>
      <c r="N308" s="13"/>
      <c r="O308" s="12">
        <v>0.04</v>
      </c>
      <c r="P308" s="13"/>
      <c r="Q308" s="12">
        <f t="shared" ref="Q308" si="280">$B308*Q289/$B289*Q135/$B135*Q155/$B155</f>
        <v>0.04</v>
      </c>
      <c r="R308" s="13"/>
      <c r="S308" s="13"/>
      <c r="T308" s="13"/>
      <c r="U308" s="13"/>
      <c r="V308" s="13"/>
      <c r="W308" s="15">
        <f t="shared" si="273"/>
        <v>3.7714285714285714E-2</v>
      </c>
    </row>
    <row r="309" spans="1:23" hidden="1" outlineLevel="2">
      <c r="A309" s="2" t="s">
        <v>14</v>
      </c>
      <c r="B309" s="18">
        <v>0.09</v>
      </c>
      <c r="C309" s="12">
        <f t="shared" si="274"/>
        <v>4.4999999999999998E-2</v>
      </c>
      <c r="D309" s="12">
        <f t="shared" si="270"/>
        <v>4.4999999999999998E-2</v>
      </c>
      <c r="E309" s="12">
        <f t="shared" si="270"/>
        <v>4.4999999999999998E-2</v>
      </c>
      <c r="F309" s="30">
        <f t="shared" si="263"/>
        <v>4.4999999999999998E-2</v>
      </c>
      <c r="G309" s="30">
        <f t="shared" si="271"/>
        <v>4.4999999999999998E-2</v>
      </c>
      <c r="H309" s="13"/>
      <c r="I309" s="13"/>
      <c r="J309" s="13"/>
      <c r="K309" s="13"/>
      <c r="L309" s="13"/>
      <c r="M309" s="13"/>
      <c r="N309" s="13"/>
      <c r="O309" s="12">
        <v>4.4999999999999998E-2</v>
      </c>
      <c r="P309" s="13"/>
      <c r="Q309" s="12">
        <f t="shared" ref="Q309" si="281">$B309*Q290/$B290*Q136/$B136*Q156/$B156</f>
        <v>4.4999999999999998E-2</v>
      </c>
      <c r="R309" s="13"/>
      <c r="S309" s="13"/>
      <c r="T309" s="13"/>
      <c r="U309" s="13"/>
      <c r="V309" s="13"/>
      <c r="W309" s="15">
        <f t="shared" si="273"/>
        <v>4.4999999999999991E-2</v>
      </c>
    </row>
    <row r="310" spans="1:23" hidden="1" outlineLevel="2">
      <c r="A310" s="2" t="s">
        <v>15</v>
      </c>
      <c r="B310" s="18">
        <v>0.05</v>
      </c>
      <c r="C310" s="12">
        <f t="shared" si="274"/>
        <v>1.7999999999999995E-2</v>
      </c>
      <c r="D310" s="12">
        <f t="shared" si="270"/>
        <v>2.7000000000000003E-2</v>
      </c>
      <c r="E310" s="12">
        <f t="shared" si="270"/>
        <v>1.8000000000000006E-2</v>
      </c>
      <c r="F310" s="30">
        <f t="shared" si="263"/>
        <v>4.5000000000000005E-2</v>
      </c>
      <c r="G310" s="30">
        <f t="shared" si="271"/>
        <v>3.500000000000001E-2</v>
      </c>
      <c r="H310" s="13"/>
      <c r="I310" s="13"/>
      <c r="J310" s="13"/>
      <c r="K310" s="13"/>
      <c r="L310" s="13"/>
      <c r="M310" s="13"/>
      <c r="N310" s="13"/>
      <c r="O310" s="12">
        <v>0.04</v>
      </c>
      <c r="P310" s="13"/>
      <c r="Q310" s="12">
        <f t="shared" ref="Q310" si="282">$B310*Q291/$B291*Q137/$B137*Q157/$B157</f>
        <v>1.4000000000000004E-2</v>
      </c>
      <c r="R310" s="13"/>
      <c r="S310" s="13"/>
      <c r="T310" s="13"/>
      <c r="U310" s="13"/>
      <c r="V310" s="13"/>
      <c r="W310" s="15">
        <f t="shared" si="273"/>
        <v>2.8142857142857147E-2</v>
      </c>
    </row>
    <row r="311" spans="1:23" hidden="1" outlineLevel="2">
      <c r="A311" s="2" t="s">
        <v>16</v>
      </c>
      <c r="B311" s="18">
        <v>0.09</v>
      </c>
      <c r="C311" s="12">
        <f t="shared" si="274"/>
        <v>4.4999999999999998E-2</v>
      </c>
      <c r="D311" s="12">
        <f t="shared" si="270"/>
        <v>4.4999999999999998E-2</v>
      </c>
      <c r="E311" s="12">
        <f t="shared" si="270"/>
        <v>4.4999999999999998E-2</v>
      </c>
      <c r="F311" s="30">
        <f t="shared" si="263"/>
        <v>4.4999999999999998E-2</v>
      </c>
      <c r="G311" s="30">
        <f t="shared" si="271"/>
        <v>4.4999999999999998E-2</v>
      </c>
      <c r="H311" s="13"/>
      <c r="I311" s="13"/>
      <c r="J311" s="13"/>
      <c r="K311" s="13"/>
      <c r="L311" s="13"/>
      <c r="M311" s="13"/>
      <c r="N311" s="13"/>
      <c r="O311" s="12">
        <v>4.4999999999999998E-2</v>
      </c>
      <c r="P311" s="13"/>
      <c r="Q311" s="12">
        <f t="shared" ref="Q311" si="283">$B311*Q292/$B292*Q138/$B138*Q158/$B158</f>
        <v>4.4999999999999998E-2</v>
      </c>
      <c r="R311" s="13"/>
      <c r="S311" s="13"/>
      <c r="T311" s="13"/>
      <c r="U311" s="13"/>
      <c r="V311" s="13"/>
      <c r="W311" s="15">
        <f t="shared" si="273"/>
        <v>4.4999999999999991E-2</v>
      </c>
    </row>
    <row r="312" spans="1:23" s="5" customFormat="1" outlineLevel="1" collapsed="1">
      <c r="A312" s="3" t="s">
        <v>17</v>
      </c>
      <c r="B312" s="16">
        <f>SUM(B302:B311)</f>
        <v>1</v>
      </c>
      <c r="C312" s="16">
        <f t="shared" ref="C312:Q312" si="284">SUM(C302:C311)</f>
        <v>0.25845799999999997</v>
      </c>
      <c r="D312" s="16">
        <f t="shared" si="284"/>
        <v>0.28751496479999999</v>
      </c>
      <c r="E312" s="16">
        <f t="shared" ref="E312" si="285">SUM(E302:E311)</f>
        <v>0.2365382875</v>
      </c>
      <c r="F312" s="34">
        <f t="shared" si="284"/>
        <v>0.30449999999999994</v>
      </c>
      <c r="G312" s="16">
        <f t="shared" si="284"/>
        <v>0.21545600000000004</v>
      </c>
      <c r="H312" s="16">
        <f t="shared" si="284"/>
        <v>0</v>
      </c>
      <c r="I312" s="16">
        <f t="shared" si="284"/>
        <v>0</v>
      </c>
      <c r="J312" s="16">
        <f t="shared" si="284"/>
        <v>0</v>
      </c>
      <c r="K312" s="16">
        <f t="shared" si="284"/>
        <v>0</v>
      </c>
      <c r="L312" s="16">
        <f t="shared" si="284"/>
        <v>0</v>
      </c>
      <c r="M312" s="16">
        <f t="shared" si="284"/>
        <v>0</v>
      </c>
      <c r="N312" s="16">
        <f t="shared" si="284"/>
        <v>0</v>
      </c>
      <c r="O312" s="16">
        <f t="shared" ref="O312" si="286">SUM(O302:O311)</f>
        <v>0.23960000000000004</v>
      </c>
      <c r="P312" s="16">
        <f t="shared" si="284"/>
        <v>0</v>
      </c>
      <c r="Q312" s="16">
        <f t="shared" si="284"/>
        <v>0.227495</v>
      </c>
      <c r="R312" s="16">
        <v>0.50353999999999999</v>
      </c>
      <c r="S312" s="16">
        <f t="shared" ref="S312:W312" si="287">SUM(S302:S311)</f>
        <v>0</v>
      </c>
      <c r="T312" s="16">
        <f t="shared" si="287"/>
        <v>0</v>
      </c>
      <c r="U312" s="16">
        <f t="shared" si="287"/>
        <v>0</v>
      </c>
      <c r="V312" s="16">
        <f t="shared" si="287"/>
        <v>0</v>
      </c>
      <c r="W312" s="16">
        <f t="shared" si="287"/>
        <v>0.25279460747142851</v>
      </c>
    </row>
    <row r="313" spans="1:23">
      <c r="A313" s="3" t="s">
        <v>18</v>
      </c>
      <c r="B313" s="16">
        <f t="shared" ref="B313:Q313" si="288">0.4*B301+0.6*B312</f>
        <v>1</v>
      </c>
      <c r="C313" s="16">
        <f t="shared" si="288"/>
        <v>0.4309248</v>
      </c>
      <c r="D313" s="16">
        <f t="shared" si="288"/>
        <v>0.43250897888000006</v>
      </c>
      <c r="E313" s="16">
        <f t="shared" si="288"/>
        <v>0.41983397249999999</v>
      </c>
      <c r="F313" s="34">
        <f t="shared" si="288"/>
        <v>0.40469999999999995</v>
      </c>
      <c r="G313" s="16">
        <f t="shared" si="288"/>
        <v>0.33004860000000003</v>
      </c>
      <c r="H313" s="16">
        <f t="shared" si="288"/>
        <v>0</v>
      </c>
      <c r="I313" s="16">
        <f t="shared" si="288"/>
        <v>0</v>
      </c>
      <c r="J313" s="16">
        <f t="shared" si="288"/>
        <v>0</v>
      </c>
      <c r="K313" s="16">
        <f t="shared" si="288"/>
        <v>0</v>
      </c>
      <c r="L313" s="16">
        <f t="shared" si="288"/>
        <v>0</v>
      </c>
      <c r="M313" s="16">
        <f t="shared" si="288"/>
        <v>0</v>
      </c>
      <c r="N313" s="16">
        <f t="shared" si="288"/>
        <v>0</v>
      </c>
      <c r="O313" s="16">
        <f t="shared" si="288"/>
        <v>0.3777600000000001</v>
      </c>
      <c r="P313" s="16">
        <f t="shared" si="288"/>
        <v>0</v>
      </c>
      <c r="Q313" s="16">
        <f t="shared" si="288"/>
        <v>0.39947699999999997</v>
      </c>
      <c r="R313" s="16">
        <v>0.70212399999999997</v>
      </c>
      <c r="S313" s="16">
        <f t="shared" ref="S313:W313" si="289">0.4*S301+0.6*S312</f>
        <v>0</v>
      </c>
      <c r="T313" s="16">
        <f t="shared" si="289"/>
        <v>0</v>
      </c>
      <c r="U313" s="16">
        <f t="shared" si="289"/>
        <v>0</v>
      </c>
      <c r="V313" s="16">
        <f t="shared" si="289"/>
        <v>0</v>
      </c>
      <c r="W313" s="16">
        <f t="shared" si="289"/>
        <v>0.39932190734</v>
      </c>
    </row>
    <row r="314" spans="1:23">
      <c r="W314" s="17"/>
    </row>
    <row r="315" spans="1:23">
      <c r="A315" s="29" t="s">
        <v>77</v>
      </c>
      <c r="B315" s="7"/>
      <c r="C315" s="7"/>
      <c r="D315" s="7"/>
      <c r="E315" s="7"/>
      <c r="F315" s="33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C183*C4*C104/B316/B316</f>
        <v>0.25</v>
      </c>
      <c r="D316" s="12">
        <f>$B316*D278/$B278*D104/$B104</f>
        <v>0.25</v>
      </c>
      <c r="E316" s="12">
        <f>$B316*E278/$B278*E104/$B104</f>
        <v>0.25</v>
      </c>
      <c r="F316" s="30">
        <f>F278*F104/B104</f>
        <v>0.25</v>
      </c>
      <c r="G316" s="30">
        <f>G278*G104/B104</f>
        <v>0.2</v>
      </c>
      <c r="H316" s="13"/>
      <c r="I316" s="13"/>
      <c r="J316" s="13"/>
      <c r="K316" s="13"/>
      <c r="L316" s="13"/>
      <c r="M316" s="13"/>
      <c r="N316" s="13"/>
      <c r="O316" s="12">
        <v>0.25</v>
      </c>
      <c r="P316" s="13"/>
      <c r="Q316" s="12">
        <f>$B316*Q278/$B278*Q104/$B104</f>
        <v>0.25</v>
      </c>
      <c r="R316" s="13"/>
      <c r="S316" s="13"/>
      <c r="T316" s="13"/>
      <c r="U316" s="13"/>
      <c r="V316" s="13"/>
      <c r="W316" s="15">
        <f>AVERAGE(C316:V316)</f>
        <v>0.24285714285714285</v>
      </c>
    </row>
    <row r="317" spans="1:23" hidden="1" outlineLevel="2">
      <c r="A317" s="2" t="s">
        <v>3</v>
      </c>
      <c r="B317" s="18">
        <v>0.15</v>
      </c>
      <c r="C317" s="12">
        <f t="shared" ref="C317:C319" si="290">C184*C5*C105/B317/B317</f>
        <v>7.4999999999999997E-2</v>
      </c>
      <c r="D317" s="12">
        <f t="shared" ref="D317:E319" si="291">$B317*D279/$B279*D105/$B105</f>
        <v>7.4999999999999997E-2</v>
      </c>
      <c r="E317" s="12">
        <f t="shared" si="291"/>
        <v>0.09</v>
      </c>
      <c r="F317" s="30">
        <f t="shared" ref="F317:F330" si="292">F279*F105/B105</f>
        <v>7.4999999999999997E-2</v>
      </c>
      <c r="G317" s="30">
        <f>G279*G105/B105</f>
        <v>7.4999999999999997E-2</v>
      </c>
      <c r="H317" s="13"/>
      <c r="I317" s="13"/>
      <c r="J317" s="13"/>
      <c r="K317" s="13"/>
      <c r="L317" s="13"/>
      <c r="M317" s="13"/>
      <c r="N317" s="13"/>
      <c r="O317" s="12">
        <v>7.4999999999999997E-2</v>
      </c>
      <c r="P317" s="13"/>
      <c r="Q317" s="12">
        <f t="shared" ref="Q317" si="293">$B317*Q279/$B279*Q105/$B105</f>
        <v>7.4999999999999997E-2</v>
      </c>
      <c r="R317" s="13"/>
      <c r="S317" s="13"/>
      <c r="T317" s="13"/>
      <c r="U317" s="13"/>
      <c r="V317" s="13"/>
      <c r="W317" s="15">
        <f t="shared" ref="W317:W319" si="294">AVERAGE(C317:V317)</f>
        <v>7.7142857142857152E-2</v>
      </c>
    </row>
    <row r="318" spans="1:23" hidden="1" outlineLevel="2">
      <c r="A318" s="2" t="s">
        <v>4</v>
      </c>
      <c r="B318" s="18">
        <v>0.55000000000000004</v>
      </c>
      <c r="C318" s="12">
        <f t="shared" si="290"/>
        <v>0.35749999999999998</v>
      </c>
      <c r="D318" s="12">
        <f t="shared" si="291"/>
        <v>0.27500000000000002</v>
      </c>
      <c r="E318" s="12">
        <f t="shared" si="291"/>
        <v>0.38500000000000001</v>
      </c>
      <c r="F318" s="30">
        <f t="shared" si="292"/>
        <v>0.22</v>
      </c>
      <c r="G318" s="30">
        <f>G280*G106/B106</f>
        <v>0.27500000000000002</v>
      </c>
      <c r="H318" s="13"/>
      <c r="I318" s="13"/>
      <c r="J318" s="13"/>
      <c r="K318" s="13"/>
      <c r="L318" s="13"/>
      <c r="M318" s="13"/>
      <c r="N318" s="13"/>
      <c r="O318" s="12">
        <v>0.27500000000000002</v>
      </c>
      <c r="P318" s="13"/>
      <c r="Q318" s="12">
        <f t="shared" ref="Q318" si="295">$B318*Q280/$B280*Q106/$B106</f>
        <v>0.33</v>
      </c>
      <c r="R318" s="13"/>
      <c r="S318" s="13"/>
      <c r="T318" s="13"/>
      <c r="U318" s="13"/>
      <c r="V318" s="13"/>
      <c r="W318" s="15">
        <f t="shared" si="294"/>
        <v>0.30250000000000005</v>
      </c>
    </row>
    <row r="319" spans="1:23" hidden="1" outlineLevel="2">
      <c r="A319" s="2" t="s">
        <v>5</v>
      </c>
      <c r="B319" s="18">
        <v>0.05</v>
      </c>
      <c r="C319" s="12">
        <f t="shared" si="290"/>
        <v>5.000000000000001E-2</v>
      </c>
      <c r="D319" s="12">
        <f t="shared" si="291"/>
        <v>5.0000000000000017E-2</v>
      </c>
      <c r="E319" s="12">
        <f t="shared" si="291"/>
        <v>5.0000000000000017E-2</v>
      </c>
      <c r="F319" s="30">
        <f t="shared" si="292"/>
        <v>5.000000000000001E-2</v>
      </c>
      <c r="G319" s="30">
        <f>G281*G107/B107</f>
        <v>5.000000000000001E-2</v>
      </c>
      <c r="H319" s="13"/>
      <c r="I319" s="13"/>
      <c r="J319" s="13"/>
      <c r="K319" s="13"/>
      <c r="L319" s="13"/>
      <c r="M319" s="13"/>
      <c r="N319" s="13"/>
      <c r="O319" s="12">
        <v>0.05</v>
      </c>
      <c r="P319" s="13"/>
      <c r="Q319" s="12">
        <f t="shared" ref="Q319" si="296">$B319*Q281/$B281*Q107/$B107</f>
        <v>4.0000000000000008E-2</v>
      </c>
      <c r="R319" s="13"/>
      <c r="S319" s="13"/>
      <c r="T319" s="13"/>
      <c r="U319" s="13"/>
      <c r="V319" s="13"/>
      <c r="W319" s="15">
        <f t="shared" si="294"/>
        <v>4.8571428571428585E-2</v>
      </c>
    </row>
    <row r="320" spans="1:23" s="5" customFormat="1" outlineLevel="1" collapsed="1">
      <c r="A320" s="3" t="s">
        <v>6</v>
      </c>
      <c r="B320" s="16">
        <f>SUM(B316:B319)</f>
        <v>1</v>
      </c>
      <c r="C320" s="16">
        <f t="shared" ref="C320:Q320" si="297">SUM(C316:C319)</f>
        <v>0.73250000000000004</v>
      </c>
      <c r="D320" s="16">
        <f t="shared" si="297"/>
        <v>0.65000000000000013</v>
      </c>
      <c r="E320" s="16">
        <f t="shared" si="297"/>
        <v>0.77500000000000002</v>
      </c>
      <c r="F320" s="16">
        <f t="shared" si="297"/>
        <v>0.59500000000000008</v>
      </c>
      <c r="G320" s="16">
        <f t="shared" si="297"/>
        <v>0.60000000000000009</v>
      </c>
      <c r="H320" s="16">
        <f t="shared" si="297"/>
        <v>0</v>
      </c>
      <c r="I320" s="16">
        <f t="shared" si="297"/>
        <v>0</v>
      </c>
      <c r="J320" s="16">
        <f t="shared" si="297"/>
        <v>0</v>
      </c>
      <c r="K320" s="16">
        <f t="shared" si="297"/>
        <v>0</v>
      </c>
      <c r="L320" s="16">
        <f t="shared" si="297"/>
        <v>0</v>
      </c>
      <c r="M320" s="16">
        <f t="shared" si="297"/>
        <v>0</v>
      </c>
      <c r="N320" s="16">
        <f t="shared" si="297"/>
        <v>0</v>
      </c>
      <c r="O320" s="16">
        <f t="shared" si="297"/>
        <v>0.65000000000000013</v>
      </c>
      <c r="P320" s="16">
        <f t="shared" si="297"/>
        <v>0</v>
      </c>
      <c r="Q320" s="16">
        <f t="shared" si="297"/>
        <v>0.69500000000000006</v>
      </c>
      <c r="R320" s="16">
        <v>1</v>
      </c>
      <c r="S320" s="16">
        <f t="shared" ref="S320:W320" si="298">SUM(S316:S319)</f>
        <v>0</v>
      </c>
      <c r="T320" s="16">
        <f t="shared" si="298"/>
        <v>0</v>
      </c>
      <c r="U320" s="16">
        <f t="shared" si="298"/>
        <v>0</v>
      </c>
      <c r="V320" s="16">
        <f t="shared" si="298"/>
        <v>0</v>
      </c>
      <c r="W320" s="16">
        <f t="shared" si="298"/>
        <v>0.67107142857142865</v>
      </c>
    </row>
    <row r="321" spans="1:23" hidden="1" outlineLevel="2">
      <c r="A321" s="2" t="s">
        <v>7</v>
      </c>
      <c r="B321" s="18">
        <v>0.09</v>
      </c>
      <c r="C321" s="12">
        <f>C188*C9*C109/B321/B321</f>
        <v>1.0799999999999999E-2</v>
      </c>
      <c r="D321" s="12">
        <f t="shared" ref="D321:E330" si="299">$B321*D283/$B283*D109/$B109</f>
        <v>1.0259999999999997E-2</v>
      </c>
      <c r="E321" s="12">
        <f t="shared" si="299"/>
        <v>1.2375000000000001E-2</v>
      </c>
      <c r="F321" s="30">
        <f t="shared" si="292"/>
        <v>8.9999999999999993E-3</v>
      </c>
      <c r="G321" s="30">
        <f t="shared" ref="G321:G330" si="300">G283*G109/B109</f>
        <v>1.26E-2</v>
      </c>
      <c r="H321" s="13"/>
      <c r="I321" s="13"/>
      <c r="J321" s="13"/>
      <c r="K321" s="13"/>
      <c r="L321" s="13"/>
      <c r="M321" s="13"/>
      <c r="N321" s="13"/>
      <c r="O321" s="12">
        <v>0.01</v>
      </c>
      <c r="P321" s="13"/>
      <c r="Q321" s="12">
        <f t="shared" ref="Q321" si="301">$B321*Q283/$B283*Q109/$B109</f>
        <v>8.9999999999999993E-3</v>
      </c>
      <c r="R321" s="13"/>
      <c r="S321" s="13"/>
      <c r="T321" s="13"/>
      <c r="U321" s="13"/>
      <c r="V321" s="13"/>
      <c r="W321" s="15">
        <f t="shared" ref="W321:W330" si="302">AVERAGE(C321:V321)</f>
        <v>1.057642857142857E-2</v>
      </c>
    </row>
    <row r="322" spans="1:23" hidden="1" outlineLevel="2">
      <c r="A322" s="2" t="s">
        <v>8</v>
      </c>
      <c r="B322" s="18">
        <v>0.04</v>
      </c>
      <c r="C322" s="12">
        <f t="shared" ref="C322:C330" si="303">C189*C10*C110/B322/B322</f>
        <v>4.0000000000000001E-3</v>
      </c>
      <c r="D322" s="12">
        <f t="shared" si="299"/>
        <v>3.0000000000000005E-3</v>
      </c>
      <c r="E322" s="12">
        <f t="shared" si="299"/>
        <v>1.1039999999999999E-2</v>
      </c>
      <c r="F322" s="30">
        <f t="shared" si="292"/>
        <v>4.0000000000000001E-3</v>
      </c>
      <c r="G322" s="30">
        <f t="shared" si="300"/>
        <v>4.0000000000000001E-3</v>
      </c>
      <c r="H322" s="13"/>
      <c r="I322" s="13"/>
      <c r="J322" s="13"/>
      <c r="K322" s="13"/>
      <c r="L322" s="13"/>
      <c r="M322" s="13"/>
      <c r="N322" s="13"/>
      <c r="O322" s="12">
        <v>4.7999999999999996E-3</v>
      </c>
      <c r="P322" s="13"/>
      <c r="Q322" s="12">
        <f t="shared" ref="Q322" si="304">$B322*Q284/$B284*Q110/$B110</f>
        <v>9.1500000000000001E-3</v>
      </c>
      <c r="R322" s="13"/>
      <c r="S322" s="13"/>
      <c r="T322" s="13"/>
      <c r="U322" s="13"/>
      <c r="V322" s="13"/>
      <c r="W322" s="15">
        <f t="shared" si="302"/>
        <v>5.7128571428571428E-3</v>
      </c>
    </row>
    <row r="323" spans="1:23" hidden="1" outlineLevel="2">
      <c r="A323" s="2" t="s">
        <v>9</v>
      </c>
      <c r="B323" s="18">
        <v>0.1</v>
      </c>
      <c r="C323" s="12">
        <f t="shared" si="303"/>
        <v>0.01</v>
      </c>
      <c r="D323" s="12">
        <f t="shared" si="299"/>
        <v>9.4999999999999998E-3</v>
      </c>
      <c r="E323" s="12">
        <f t="shared" si="299"/>
        <v>9.9999999999999967E-3</v>
      </c>
      <c r="F323" s="30">
        <f t="shared" si="292"/>
        <v>0.01</v>
      </c>
      <c r="G323" s="30">
        <f t="shared" si="300"/>
        <v>0.01</v>
      </c>
      <c r="H323" s="13"/>
      <c r="I323" s="13"/>
      <c r="J323" s="13"/>
      <c r="K323" s="13"/>
      <c r="L323" s="13"/>
      <c r="M323" s="13"/>
      <c r="N323" s="13"/>
      <c r="O323" s="12">
        <v>0.01</v>
      </c>
      <c r="P323" s="13"/>
      <c r="Q323" s="12">
        <f t="shared" ref="Q323" si="305">$B323*Q285/$B285*Q111/$B111</f>
        <v>9.700000000000002E-3</v>
      </c>
      <c r="R323" s="13"/>
      <c r="S323" s="13"/>
      <c r="T323" s="13"/>
      <c r="U323" s="13"/>
      <c r="V323" s="13"/>
      <c r="W323" s="15">
        <f t="shared" si="302"/>
        <v>9.8857142857142876E-3</v>
      </c>
    </row>
    <row r="324" spans="1:23" hidden="1" outlineLevel="2">
      <c r="A324" s="2" t="s">
        <v>10</v>
      </c>
      <c r="B324" s="18">
        <v>0.28999999999999998</v>
      </c>
      <c r="C324" s="12">
        <f t="shared" si="303"/>
        <v>7.2499999999999995E-2</v>
      </c>
      <c r="D324" s="12">
        <f t="shared" si="299"/>
        <v>8.6999999999999994E-2</v>
      </c>
      <c r="E324" s="12">
        <f t="shared" si="299"/>
        <v>4.0376700000000008E-2</v>
      </c>
      <c r="F324" s="30">
        <f t="shared" si="292"/>
        <v>7.8E-2</v>
      </c>
      <c r="G324" s="30">
        <f t="shared" si="300"/>
        <v>1.4499999999999999E-2</v>
      </c>
      <c r="H324" s="13"/>
      <c r="I324" s="13"/>
      <c r="J324" s="13"/>
      <c r="K324" s="13"/>
      <c r="L324" s="13"/>
      <c r="M324" s="13"/>
      <c r="N324" s="13"/>
      <c r="O324" s="12">
        <v>2.9000000000000001E-2</v>
      </c>
      <c r="P324" s="13"/>
      <c r="Q324" s="12">
        <f t="shared" ref="Q324" si="306">$B324*Q286/$B286*Q112/$B112</f>
        <v>2.1112500000000006E-2</v>
      </c>
      <c r="R324" s="13"/>
      <c r="S324" s="13"/>
      <c r="T324" s="13"/>
      <c r="U324" s="13"/>
      <c r="V324" s="13"/>
      <c r="W324" s="15">
        <f t="shared" si="302"/>
        <v>4.8927028571428575E-2</v>
      </c>
    </row>
    <row r="325" spans="1:23" hidden="1" outlineLevel="2">
      <c r="A325" s="2" t="s">
        <v>11</v>
      </c>
      <c r="B325" s="18">
        <v>0.09</v>
      </c>
      <c r="C325" s="12">
        <f t="shared" si="303"/>
        <v>4.4999999999999997E-3</v>
      </c>
      <c r="D325" s="12">
        <f t="shared" si="299"/>
        <v>1.35E-2</v>
      </c>
      <c r="E325" s="12">
        <f t="shared" si="299"/>
        <v>1.0125E-2</v>
      </c>
      <c r="F325" s="30">
        <f t="shared" si="292"/>
        <v>1.35E-2</v>
      </c>
      <c r="G325" s="30">
        <f t="shared" si="300"/>
        <v>4.4999999999999997E-3</v>
      </c>
      <c r="H325" s="13"/>
      <c r="I325" s="13"/>
      <c r="J325" s="13"/>
      <c r="K325" s="13"/>
      <c r="L325" s="13"/>
      <c r="M325" s="13"/>
      <c r="N325" s="13"/>
      <c r="O325" s="12">
        <v>7.0000000000000001E-3</v>
      </c>
      <c r="P325" s="13"/>
      <c r="Q325" s="12">
        <f t="shared" ref="Q325" si="307">$B325*Q287/$B287*Q113/$B113</f>
        <v>1.396E-2</v>
      </c>
      <c r="R325" s="13"/>
      <c r="S325" s="13"/>
      <c r="T325" s="13"/>
      <c r="U325" s="13"/>
      <c r="V325" s="13"/>
      <c r="W325" s="15">
        <f t="shared" si="302"/>
        <v>9.5835714285714274E-3</v>
      </c>
    </row>
    <row r="326" spans="1:23" hidden="1" outlineLevel="2">
      <c r="A326" s="2" t="s">
        <v>12</v>
      </c>
      <c r="B326" s="18">
        <v>0.12</v>
      </c>
      <c r="C326" s="12">
        <f t="shared" si="303"/>
        <v>1.2E-2</v>
      </c>
      <c r="D326" s="12">
        <f t="shared" si="299"/>
        <v>1.3223999999999998E-2</v>
      </c>
      <c r="E326" s="12">
        <f t="shared" si="299"/>
        <v>1.1999999999999997E-2</v>
      </c>
      <c r="F326" s="30">
        <f t="shared" si="292"/>
        <v>1.2E-2</v>
      </c>
      <c r="G326" s="30">
        <f t="shared" si="300"/>
        <v>1.2E-2</v>
      </c>
      <c r="H326" s="13"/>
      <c r="I326" s="13"/>
      <c r="J326" s="13"/>
      <c r="K326" s="13"/>
      <c r="L326" s="13"/>
      <c r="M326" s="13"/>
      <c r="N326" s="13"/>
      <c r="O326" s="12">
        <v>1.2E-2</v>
      </c>
      <c r="P326" s="13"/>
      <c r="Q326" s="12">
        <f t="shared" ref="Q326" si="308">$B326*Q288/$B288*Q114/$B114</f>
        <v>2.3300000000000001E-2</v>
      </c>
      <c r="R326" s="13"/>
      <c r="S326" s="13"/>
      <c r="T326" s="13"/>
      <c r="U326" s="13"/>
      <c r="V326" s="13"/>
      <c r="W326" s="15">
        <f t="shared" si="302"/>
        <v>1.3789142857142856E-2</v>
      </c>
    </row>
    <row r="327" spans="1:23" hidden="1" outlineLevel="2">
      <c r="A327" s="2" t="s">
        <v>13</v>
      </c>
      <c r="B327" s="18">
        <v>0.04</v>
      </c>
      <c r="C327" s="12">
        <f t="shared" si="303"/>
        <v>3.0000000000000002E-2</v>
      </c>
      <c r="D327" s="12">
        <f t="shared" si="299"/>
        <v>0.04</v>
      </c>
      <c r="E327" s="12">
        <f t="shared" si="299"/>
        <v>3.7999999999999999E-2</v>
      </c>
      <c r="F327" s="30">
        <f t="shared" si="292"/>
        <v>0.04</v>
      </c>
      <c r="G327" s="30">
        <f t="shared" si="300"/>
        <v>2.1599999999999998E-2</v>
      </c>
      <c r="H327" s="13"/>
      <c r="I327" s="13"/>
      <c r="J327" s="13"/>
      <c r="K327" s="13"/>
      <c r="L327" s="13"/>
      <c r="M327" s="13"/>
      <c r="N327" s="13"/>
      <c r="O327" s="12">
        <v>0.03</v>
      </c>
      <c r="P327" s="13"/>
      <c r="Q327" s="12">
        <f t="shared" ref="Q327" si="309">$B327*Q289/$B289*Q115/$B115</f>
        <v>2.4E-2</v>
      </c>
      <c r="R327" s="13"/>
      <c r="S327" s="13"/>
      <c r="T327" s="13"/>
      <c r="U327" s="13"/>
      <c r="V327" s="13"/>
      <c r="W327" s="15">
        <f t="shared" si="302"/>
        <v>3.1942857142857148E-2</v>
      </c>
    </row>
    <row r="328" spans="1:23" hidden="1" outlineLevel="2">
      <c r="A328" s="2" t="s">
        <v>14</v>
      </c>
      <c r="B328" s="18">
        <v>0.09</v>
      </c>
      <c r="C328" s="12">
        <f t="shared" si="303"/>
        <v>4.4999999999999998E-2</v>
      </c>
      <c r="D328" s="12">
        <f t="shared" si="299"/>
        <v>4.4999999999999998E-2</v>
      </c>
      <c r="E328" s="12">
        <f t="shared" si="299"/>
        <v>4.4999999999999998E-2</v>
      </c>
      <c r="F328" s="30">
        <f t="shared" si="292"/>
        <v>4.4999999999999998E-2</v>
      </c>
      <c r="G328" s="30">
        <f t="shared" si="300"/>
        <v>4.4999999999999998E-2</v>
      </c>
      <c r="H328" s="13"/>
      <c r="I328" s="13"/>
      <c r="J328" s="13"/>
      <c r="K328" s="13"/>
      <c r="L328" s="13"/>
      <c r="M328" s="13"/>
      <c r="N328" s="13"/>
      <c r="O328" s="12">
        <v>4.4999999999999998E-2</v>
      </c>
      <c r="P328" s="13"/>
      <c r="Q328" s="12">
        <f t="shared" ref="Q328" si="310">$B328*Q290/$B290*Q116/$B116</f>
        <v>4.4999999999999998E-2</v>
      </c>
      <c r="R328" s="13"/>
      <c r="S328" s="13"/>
      <c r="T328" s="13"/>
      <c r="U328" s="13"/>
      <c r="V328" s="13"/>
      <c r="W328" s="15">
        <f t="shared" si="302"/>
        <v>4.4999999999999991E-2</v>
      </c>
    </row>
    <row r="329" spans="1:23" hidden="1" outlineLevel="2">
      <c r="A329" s="2" t="s">
        <v>15</v>
      </c>
      <c r="B329" s="18">
        <v>0.05</v>
      </c>
      <c r="C329" s="12">
        <f t="shared" si="303"/>
        <v>1.4999999999999998E-2</v>
      </c>
      <c r="D329" s="12">
        <f t="shared" si="299"/>
        <v>2.2500000000000006E-2</v>
      </c>
      <c r="E329" s="12">
        <f t="shared" si="299"/>
        <v>1.9000000000000006E-2</v>
      </c>
      <c r="F329" s="30">
        <f t="shared" si="292"/>
        <v>3.0000000000000002E-2</v>
      </c>
      <c r="G329" s="30">
        <f t="shared" si="300"/>
        <v>2.5000000000000005E-2</v>
      </c>
      <c r="H329" s="13"/>
      <c r="I329" s="13"/>
      <c r="J329" s="13"/>
      <c r="K329" s="13"/>
      <c r="L329" s="13"/>
      <c r="M329" s="13"/>
      <c r="N329" s="13"/>
      <c r="O329" s="12">
        <v>0.04</v>
      </c>
      <c r="P329" s="13"/>
      <c r="Q329" s="12">
        <f t="shared" ref="Q329" si="311">$B329*Q291/$B291*Q117/$B117</f>
        <v>1.6E-2</v>
      </c>
      <c r="R329" s="13"/>
      <c r="S329" s="13"/>
      <c r="T329" s="13"/>
      <c r="U329" s="13"/>
      <c r="V329" s="13"/>
      <c r="W329" s="15">
        <f t="shared" si="302"/>
        <v>2.3928571428571434E-2</v>
      </c>
    </row>
    <row r="330" spans="1:23" hidden="1" outlineLevel="2">
      <c r="A330" s="2" t="s">
        <v>16</v>
      </c>
      <c r="B330" s="18">
        <v>0.09</v>
      </c>
      <c r="C330" s="12">
        <f t="shared" si="303"/>
        <v>4.4999999999999998E-2</v>
      </c>
      <c r="D330" s="12">
        <f t="shared" si="299"/>
        <v>4.4999999999999998E-2</v>
      </c>
      <c r="E330" s="12">
        <f t="shared" si="299"/>
        <v>4.4999999999999998E-2</v>
      </c>
      <c r="F330" s="30">
        <f t="shared" si="292"/>
        <v>4.4999999999999998E-2</v>
      </c>
      <c r="G330" s="30">
        <f t="shared" si="300"/>
        <v>4.4999999999999998E-2</v>
      </c>
      <c r="H330" s="13"/>
      <c r="I330" s="13"/>
      <c r="J330" s="13"/>
      <c r="K330" s="13"/>
      <c r="L330" s="13"/>
      <c r="M330" s="13"/>
      <c r="N330" s="13"/>
      <c r="O330" s="12">
        <v>4.4999999999999998E-2</v>
      </c>
      <c r="P330" s="13"/>
      <c r="Q330" s="12">
        <f t="shared" ref="Q330" si="312">$B330*Q292/$B292*Q118/$B118</f>
        <v>4.0500000000000001E-2</v>
      </c>
      <c r="R330" s="13"/>
      <c r="S330" s="13"/>
      <c r="T330" s="13"/>
      <c r="U330" s="13"/>
      <c r="V330" s="13"/>
      <c r="W330" s="15">
        <f t="shared" si="302"/>
        <v>4.4357142857142852E-2</v>
      </c>
    </row>
    <row r="331" spans="1:23" s="5" customFormat="1" outlineLevel="1" collapsed="1">
      <c r="A331" s="3" t="s">
        <v>17</v>
      </c>
      <c r="B331" s="16">
        <f>SUM(B321:B330)</f>
        <v>1</v>
      </c>
      <c r="C331" s="16">
        <f t="shared" ref="C331:Q331" si="313">SUM(C321:C330)</f>
        <v>0.24880000000000002</v>
      </c>
      <c r="D331" s="16">
        <f t="shared" si="313"/>
        <v>0.28898400000000002</v>
      </c>
      <c r="E331" s="16">
        <f t="shared" ref="E331" si="314">SUM(E321:E330)</f>
        <v>0.24291669999999999</v>
      </c>
      <c r="F331" s="34">
        <f t="shared" si="313"/>
        <v>0.28650000000000003</v>
      </c>
      <c r="G331" s="16">
        <f t="shared" si="313"/>
        <v>0.19419999999999998</v>
      </c>
      <c r="H331" s="16">
        <f t="shared" si="313"/>
        <v>0</v>
      </c>
      <c r="I331" s="16">
        <f t="shared" si="313"/>
        <v>0</v>
      </c>
      <c r="J331" s="16">
        <f t="shared" si="313"/>
        <v>0</v>
      </c>
      <c r="K331" s="16">
        <f t="shared" si="313"/>
        <v>0</v>
      </c>
      <c r="L331" s="16">
        <f t="shared" si="313"/>
        <v>0</v>
      </c>
      <c r="M331" s="16">
        <f t="shared" si="313"/>
        <v>0</v>
      </c>
      <c r="N331" s="16">
        <f t="shared" si="313"/>
        <v>0</v>
      </c>
      <c r="O331" s="16">
        <f t="shared" ref="O331" si="315">SUM(O321:O330)</f>
        <v>0.23280000000000001</v>
      </c>
      <c r="P331" s="16">
        <f t="shared" si="313"/>
        <v>0</v>
      </c>
      <c r="Q331" s="16">
        <f t="shared" si="313"/>
        <v>0.21172250000000001</v>
      </c>
      <c r="R331" s="16">
        <v>0.50353999999999999</v>
      </c>
      <c r="S331" s="16">
        <f t="shared" ref="S331:W331" si="316">SUM(S321:S330)</f>
        <v>0</v>
      </c>
      <c r="T331" s="16">
        <f t="shared" si="316"/>
        <v>0</v>
      </c>
      <c r="U331" s="16">
        <f t="shared" si="316"/>
        <v>0</v>
      </c>
      <c r="V331" s="16">
        <f t="shared" si="316"/>
        <v>0</v>
      </c>
      <c r="W331" s="16">
        <f t="shared" si="316"/>
        <v>0.24370331428571429</v>
      </c>
    </row>
    <row r="332" spans="1:23">
      <c r="A332" s="3" t="s">
        <v>18</v>
      </c>
      <c r="B332" s="16">
        <f t="shared" ref="B332:Q332" si="317">0.4*B320+0.6*B331</f>
        <v>1</v>
      </c>
      <c r="C332" s="16">
        <f t="shared" si="317"/>
        <v>0.44228000000000001</v>
      </c>
      <c r="D332" s="16">
        <f t="shared" si="317"/>
        <v>0.43339040000000006</v>
      </c>
      <c r="E332" s="16">
        <f t="shared" si="317"/>
        <v>0.45575002000000003</v>
      </c>
      <c r="F332" s="34">
        <f t="shared" si="317"/>
        <v>0.40990000000000004</v>
      </c>
      <c r="G332" s="16">
        <f t="shared" si="317"/>
        <v>0.35652000000000006</v>
      </c>
      <c r="H332" s="16">
        <f t="shared" si="317"/>
        <v>0</v>
      </c>
      <c r="I332" s="16">
        <f t="shared" si="317"/>
        <v>0</v>
      </c>
      <c r="J332" s="16">
        <f t="shared" si="317"/>
        <v>0</v>
      </c>
      <c r="K332" s="16">
        <f t="shared" si="317"/>
        <v>0</v>
      </c>
      <c r="L332" s="16">
        <f t="shared" si="317"/>
        <v>0</v>
      </c>
      <c r="M332" s="16">
        <f t="shared" si="317"/>
        <v>0</v>
      </c>
      <c r="N332" s="16">
        <f t="shared" si="317"/>
        <v>0</v>
      </c>
      <c r="O332" s="16">
        <f t="shared" si="317"/>
        <v>0.39968000000000004</v>
      </c>
      <c r="P332" s="16">
        <f t="shared" si="317"/>
        <v>0</v>
      </c>
      <c r="Q332" s="16">
        <f t="shared" si="317"/>
        <v>0.40503350000000005</v>
      </c>
      <c r="R332" s="16">
        <v>0.70212399999999997</v>
      </c>
      <c r="S332" s="16">
        <f t="shared" ref="S332:W332" si="318">0.4*S320+0.6*S331</f>
        <v>0</v>
      </c>
      <c r="T332" s="16">
        <f t="shared" si="318"/>
        <v>0</v>
      </c>
      <c r="U332" s="16">
        <f t="shared" si="318"/>
        <v>0</v>
      </c>
      <c r="V332" s="16">
        <f t="shared" si="318"/>
        <v>0</v>
      </c>
      <c r="W332" s="16">
        <f t="shared" si="318"/>
        <v>0.41465056</v>
      </c>
    </row>
    <row r="333" spans="1:23">
      <c r="W333" s="17"/>
    </row>
    <row r="334" spans="1:23">
      <c r="A334" s="29" t="s">
        <v>86</v>
      </c>
      <c r="B334" s="7"/>
      <c r="C334" s="7"/>
      <c r="D334" s="7"/>
      <c r="E334" s="7"/>
      <c r="F334" s="33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hidden="1" outlineLevel="2">
      <c r="A335" s="2" t="s">
        <v>2</v>
      </c>
      <c r="B335" s="18">
        <v>0.25</v>
      </c>
      <c r="C335" s="12">
        <f>C297*C104/B335</f>
        <v>0.22500000000000001</v>
      </c>
      <c r="D335" s="12">
        <f>$B335*D297/$B297*D104/$B104</f>
        <v>0.25</v>
      </c>
      <c r="E335" s="12">
        <f>$B335*E297/$B297*E104/$B104</f>
        <v>0.2</v>
      </c>
      <c r="F335" s="30">
        <f>F297*F104/B104</f>
        <v>0.23</v>
      </c>
      <c r="G335" s="39">
        <f>G297*G104/B104</f>
        <v>0.14250000000000002</v>
      </c>
      <c r="H335" s="13"/>
      <c r="I335" s="13"/>
      <c r="J335" s="13"/>
      <c r="K335" s="13"/>
      <c r="L335" s="13"/>
      <c r="M335" s="13"/>
      <c r="N335" s="13"/>
      <c r="O335" s="12">
        <v>0.2</v>
      </c>
      <c r="P335" s="13"/>
      <c r="Q335" s="12">
        <f>$B335*Q297/$B297*Q104/$B104</f>
        <v>0.23749999999999999</v>
      </c>
      <c r="R335" s="13"/>
      <c r="S335" s="13"/>
      <c r="T335" s="13"/>
      <c r="U335" s="13"/>
      <c r="V335" s="13"/>
      <c r="W335" s="15">
        <f>AVERAGE(C335:V335)</f>
        <v>0.21214285714285716</v>
      </c>
    </row>
    <row r="336" spans="1:23" hidden="1" outlineLevel="2">
      <c r="A336" s="2" t="s">
        <v>3</v>
      </c>
      <c r="B336" s="18">
        <v>0.15</v>
      </c>
      <c r="C336" s="12">
        <f t="shared" ref="C336:C338" si="319">C298*C105/B336</f>
        <v>7.4999999999999997E-2</v>
      </c>
      <c r="D336" s="12">
        <f t="shared" ref="D336:E338" si="320">$B336*D298/$B298*D105/$B105</f>
        <v>7.4999999999999997E-2</v>
      </c>
      <c r="E336" s="12">
        <f t="shared" si="320"/>
        <v>0.09</v>
      </c>
      <c r="F336" s="30">
        <f t="shared" ref="F336:F349" si="321">F298*F105/B105</f>
        <v>7.4999999999999997E-2</v>
      </c>
      <c r="G336" s="39">
        <f>G298*G105/B105</f>
        <v>6.3750000000000001E-2</v>
      </c>
      <c r="H336" s="13"/>
      <c r="I336" s="13"/>
      <c r="J336" s="13"/>
      <c r="K336" s="13"/>
      <c r="L336" s="13"/>
      <c r="M336" s="13"/>
      <c r="N336" s="13"/>
      <c r="O336" s="12">
        <v>7.4999999999999997E-2</v>
      </c>
      <c r="P336" s="13"/>
      <c r="Q336" s="12">
        <f t="shared" ref="Q336" si="322">$B336*Q298/$B298*Q105/$B105</f>
        <v>7.4999999999999997E-2</v>
      </c>
      <c r="R336" s="13"/>
      <c r="S336" s="13"/>
      <c r="T336" s="13"/>
      <c r="U336" s="13"/>
      <c r="V336" s="13"/>
      <c r="W336" s="15">
        <f t="shared" ref="W336:W338" si="323">AVERAGE(C336:V336)</f>
        <v>7.5535714285714289E-2</v>
      </c>
    </row>
    <row r="337" spans="1:23" hidden="1" outlineLevel="2">
      <c r="A337" s="2" t="s">
        <v>4</v>
      </c>
      <c r="B337" s="18">
        <v>0.55000000000000004</v>
      </c>
      <c r="C337" s="12">
        <f t="shared" si="319"/>
        <v>0.3396249999999999</v>
      </c>
      <c r="D337" s="12">
        <f t="shared" si="320"/>
        <v>0.27500000000000002</v>
      </c>
      <c r="E337" s="12">
        <f t="shared" si="320"/>
        <v>0.35477749999999991</v>
      </c>
      <c r="F337" s="30">
        <f t="shared" si="321"/>
        <v>0.19999999999999998</v>
      </c>
      <c r="G337" s="39">
        <f>G299*G106/B106</f>
        <v>0.24818749999999992</v>
      </c>
      <c r="H337" s="13"/>
      <c r="I337" s="13"/>
      <c r="J337" s="13"/>
      <c r="K337" s="13"/>
      <c r="L337" s="13"/>
      <c r="M337" s="13"/>
      <c r="N337" s="13"/>
      <c r="O337" s="12">
        <v>0.26</v>
      </c>
      <c r="P337" s="13"/>
      <c r="Q337" s="12">
        <f t="shared" ref="Q337" si="324">$B337*Q299/$B299*Q106/$B106</f>
        <v>0.30494999999999994</v>
      </c>
      <c r="R337" s="13"/>
      <c r="S337" s="13"/>
      <c r="T337" s="13"/>
      <c r="U337" s="13"/>
      <c r="V337" s="13"/>
      <c r="W337" s="15">
        <f t="shared" si="323"/>
        <v>0.28321999999999997</v>
      </c>
    </row>
    <row r="338" spans="1:23" hidden="1" outlineLevel="2">
      <c r="A338" s="2" t="s">
        <v>5</v>
      </c>
      <c r="B338" s="18">
        <v>0.05</v>
      </c>
      <c r="C338" s="12">
        <f t="shared" si="319"/>
        <v>5.000000000000001E-2</v>
      </c>
      <c r="D338" s="12">
        <f t="shared" si="320"/>
        <v>5.0000000000000017E-2</v>
      </c>
      <c r="E338" s="12">
        <f t="shared" si="320"/>
        <v>5.0000000000000017E-2</v>
      </c>
      <c r="F338" s="30">
        <f t="shared" si="321"/>
        <v>5.000000000000001E-2</v>
      </c>
      <c r="G338" s="39">
        <f>G300*G107/B107</f>
        <v>4.7500000000000007E-2</v>
      </c>
      <c r="H338" s="13"/>
      <c r="I338" s="13"/>
      <c r="J338" s="13"/>
      <c r="K338" s="13"/>
      <c r="L338" s="13"/>
      <c r="M338" s="13"/>
      <c r="N338" s="13"/>
      <c r="O338" s="12">
        <v>0.05</v>
      </c>
      <c r="P338" s="13"/>
      <c r="Q338" s="12">
        <f t="shared" ref="Q338" si="325">$B338*Q300/$B300*Q107/$B107</f>
        <v>4.0000000000000008E-2</v>
      </c>
      <c r="R338" s="13"/>
      <c r="S338" s="13"/>
      <c r="T338" s="13"/>
      <c r="U338" s="13"/>
      <c r="V338" s="13"/>
      <c r="W338" s="15">
        <f t="shared" si="323"/>
        <v>4.821428571428573E-2</v>
      </c>
    </row>
    <row r="339" spans="1:23" s="5" customFormat="1" outlineLevel="1" collapsed="1">
      <c r="A339" s="3" t="s">
        <v>6</v>
      </c>
      <c r="B339" s="16">
        <f>SUM(B335:B338)</f>
        <v>1</v>
      </c>
      <c r="C339" s="16">
        <f t="shared" ref="C339:Q339" si="326">SUM(C335:C338)</f>
        <v>0.68962499999999993</v>
      </c>
      <c r="D339" s="16">
        <f t="shared" si="326"/>
        <v>0.65000000000000013</v>
      </c>
      <c r="E339" s="16">
        <f t="shared" si="326"/>
        <v>0.69477750000000005</v>
      </c>
      <c r="F339" s="16">
        <f t="shared" si="326"/>
        <v>0.55500000000000005</v>
      </c>
      <c r="G339" s="16">
        <f t="shared" si="326"/>
        <v>0.50193749999999993</v>
      </c>
      <c r="H339" s="16">
        <f t="shared" si="326"/>
        <v>0</v>
      </c>
      <c r="I339" s="16">
        <f t="shared" si="326"/>
        <v>0</v>
      </c>
      <c r="J339" s="16">
        <f t="shared" si="326"/>
        <v>0</v>
      </c>
      <c r="K339" s="16">
        <f t="shared" si="326"/>
        <v>0</v>
      </c>
      <c r="L339" s="16">
        <f t="shared" si="326"/>
        <v>0</v>
      </c>
      <c r="M339" s="16">
        <f t="shared" si="326"/>
        <v>0</v>
      </c>
      <c r="N339" s="16">
        <f t="shared" si="326"/>
        <v>0</v>
      </c>
      <c r="O339" s="16">
        <f t="shared" si="326"/>
        <v>0.58500000000000008</v>
      </c>
      <c r="P339" s="16">
        <f t="shared" si="326"/>
        <v>0</v>
      </c>
      <c r="Q339" s="16">
        <f t="shared" si="326"/>
        <v>0.65744999999999998</v>
      </c>
      <c r="R339" s="16">
        <v>1</v>
      </c>
      <c r="S339" s="16">
        <f t="shared" ref="S339:W339" si="327">SUM(S335:S338)</f>
        <v>0</v>
      </c>
      <c r="T339" s="16">
        <f t="shared" si="327"/>
        <v>0</v>
      </c>
      <c r="U339" s="16">
        <f t="shared" si="327"/>
        <v>0</v>
      </c>
      <c r="V339" s="16">
        <f t="shared" si="327"/>
        <v>0</v>
      </c>
      <c r="W339" s="16">
        <f t="shared" si="327"/>
        <v>0.61911285714285724</v>
      </c>
    </row>
    <row r="340" spans="1:23" hidden="1" outlineLevel="2">
      <c r="A340" s="2" t="s">
        <v>7</v>
      </c>
      <c r="B340" s="18">
        <v>0.09</v>
      </c>
      <c r="C340" s="12">
        <f>C302*C109/B340</f>
        <v>8.208E-3</v>
      </c>
      <c r="D340" s="12">
        <f t="shared" ref="D340:E349" si="328">$B340*D302/$B302*D109/$B109</f>
        <v>7.7975999999999965E-3</v>
      </c>
      <c r="E340" s="12">
        <f t="shared" si="328"/>
        <v>8.9409374999999992E-3</v>
      </c>
      <c r="F340" s="30">
        <f t="shared" si="321"/>
        <v>8.9999999999999993E-3</v>
      </c>
      <c r="G340" s="39">
        <f t="shared" ref="G340:G349" si="329">G302*G109/B109</f>
        <v>1.0206E-2</v>
      </c>
      <c r="H340" s="13"/>
      <c r="I340" s="13"/>
      <c r="J340" s="13"/>
      <c r="K340" s="13"/>
      <c r="L340" s="13"/>
      <c r="M340" s="13"/>
      <c r="N340" s="13"/>
      <c r="O340" s="12">
        <v>0.01</v>
      </c>
      <c r="P340" s="13"/>
      <c r="Q340" s="12">
        <f t="shared" ref="Q340" si="330">$B340*Q302/$B302*Q109/$B109</f>
        <v>7.2899999999999996E-3</v>
      </c>
      <c r="R340" s="13"/>
      <c r="S340" s="13"/>
      <c r="T340" s="13"/>
      <c r="U340" s="13"/>
      <c r="V340" s="13"/>
      <c r="W340" s="15">
        <f t="shared" ref="W340:W349" si="331">AVERAGE(C340:V340)</f>
        <v>8.7775053571428566E-3</v>
      </c>
    </row>
    <row r="341" spans="1:23" hidden="1" outlineLevel="2">
      <c r="A341" s="2" t="s">
        <v>8</v>
      </c>
      <c r="B341" s="18">
        <v>0.04</v>
      </c>
      <c r="C341" s="12">
        <f t="shared" ref="C341:C349" si="332">C303*C110/B341</f>
        <v>4.0000000000000001E-3</v>
      </c>
      <c r="D341" s="12">
        <f t="shared" si="328"/>
        <v>3.0000000000000005E-3</v>
      </c>
      <c r="E341" s="12">
        <f t="shared" si="328"/>
        <v>1.1039999999999999E-2</v>
      </c>
      <c r="F341" s="30">
        <f t="shared" si="321"/>
        <v>4.0000000000000001E-3</v>
      </c>
      <c r="G341" s="39">
        <f t="shared" si="329"/>
        <v>4.0000000000000001E-3</v>
      </c>
      <c r="H341" s="13"/>
      <c r="I341" s="13"/>
      <c r="J341" s="13"/>
      <c r="K341" s="13"/>
      <c r="L341" s="13"/>
      <c r="M341" s="13"/>
      <c r="N341" s="13"/>
      <c r="O341" s="12">
        <v>4.7999999999999996E-3</v>
      </c>
      <c r="P341" s="13"/>
      <c r="Q341" s="12">
        <f t="shared" ref="Q341" si="333">$B341*Q303/$B303*Q110/$B110</f>
        <v>9.1500000000000001E-3</v>
      </c>
      <c r="R341" s="13"/>
      <c r="S341" s="13"/>
      <c r="T341" s="13"/>
      <c r="U341" s="13"/>
      <c r="V341" s="13"/>
      <c r="W341" s="15">
        <f t="shared" si="331"/>
        <v>5.7128571428571428E-3</v>
      </c>
    </row>
    <row r="342" spans="1:23" hidden="1" outlineLevel="2">
      <c r="A342" s="2" t="s">
        <v>9</v>
      </c>
      <c r="B342" s="18">
        <v>0.1</v>
      </c>
      <c r="C342" s="12">
        <f t="shared" si="332"/>
        <v>0.01</v>
      </c>
      <c r="D342" s="12">
        <f t="shared" si="328"/>
        <v>9.4999999999999998E-3</v>
      </c>
      <c r="E342" s="12">
        <f t="shared" si="328"/>
        <v>8.4999999999999971E-3</v>
      </c>
      <c r="F342" s="30">
        <f t="shared" si="321"/>
        <v>0.01</v>
      </c>
      <c r="G342" s="39">
        <f t="shared" si="329"/>
        <v>7.4999999999999997E-3</v>
      </c>
      <c r="H342" s="13"/>
      <c r="I342" s="13"/>
      <c r="J342" s="13"/>
      <c r="K342" s="13"/>
      <c r="L342" s="13"/>
      <c r="M342" s="13"/>
      <c r="N342" s="13"/>
      <c r="O342" s="12">
        <v>0.01</v>
      </c>
      <c r="P342" s="13"/>
      <c r="Q342" s="12">
        <f t="shared" ref="Q342" si="334">$B342*Q304/$B304*Q111/$B111</f>
        <v>7.2750000000000011E-3</v>
      </c>
      <c r="R342" s="13"/>
      <c r="S342" s="13"/>
      <c r="T342" s="13"/>
      <c r="U342" s="13"/>
      <c r="V342" s="13"/>
      <c r="W342" s="15">
        <f t="shared" si="331"/>
        <v>8.967857142857142E-3</v>
      </c>
    </row>
    <row r="343" spans="1:23" hidden="1" outlineLevel="2">
      <c r="A343" s="2" t="s">
        <v>10</v>
      </c>
      <c r="B343" s="18">
        <v>0.28999999999999998</v>
      </c>
      <c r="C343" s="12">
        <f t="shared" si="332"/>
        <v>7.2499999999999995E-2</v>
      </c>
      <c r="D343" s="12">
        <f t="shared" si="328"/>
        <v>7.8299999999999995E-2</v>
      </c>
      <c r="E343" s="12">
        <f t="shared" si="328"/>
        <v>3.8357865000000005E-2</v>
      </c>
      <c r="F343" s="30">
        <f t="shared" si="321"/>
        <v>7.8E-2</v>
      </c>
      <c r="G343" s="39">
        <f t="shared" si="329"/>
        <v>1.4499999999999999E-2</v>
      </c>
      <c r="H343" s="13"/>
      <c r="I343" s="13"/>
      <c r="J343" s="13"/>
      <c r="K343" s="13"/>
      <c r="L343" s="13"/>
      <c r="M343" s="13"/>
      <c r="N343" s="13"/>
      <c r="O343" s="12">
        <v>2.9000000000000001E-2</v>
      </c>
      <c r="P343" s="13"/>
      <c r="Q343" s="12">
        <f t="shared" ref="Q343" si="335">$B343*Q305/$B305*Q112/$B112</f>
        <v>1.6890000000000002E-2</v>
      </c>
      <c r="R343" s="13"/>
      <c r="S343" s="13"/>
      <c r="T343" s="13"/>
      <c r="U343" s="13"/>
      <c r="V343" s="13"/>
      <c r="W343" s="15">
        <f t="shared" si="331"/>
        <v>4.6792552142857151E-2</v>
      </c>
    </row>
    <row r="344" spans="1:23" hidden="1" outlineLevel="2">
      <c r="A344" s="2" t="s">
        <v>11</v>
      </c>
      <c r="B344" s="18">
        <v>0.09</v>
      </c>
      <c r="C344" s="12">
        <f t="shared" si="332"/>
        <v>3.3750000000000004E-3</v>
      </c>
      <c r="D344" s="12">
        <f t="shared" si="328"/>
        <v>1.0799999999999999E-2</v>
      </c>
      <c r="E344" s="12">
        <f t="shared" si="328"/>
        <v>7.5937500000000007E-3</v>
      </c>
      <c r="F344" s="30">
        <f t="shared" si="321"/>
        <v>6.7499999999999999E-3</v>
      </c>
      <c r="G344" s="39">
        <f t="shared" si="329"/>
        <v>3.375E-3</v>
      </c>
      <c r="H344" s="13"/>
      <c r="I344" s="13"/>
      <c r="J344" s="13"/>
      <c r="K344" s="13"/>
      <c r="L344" s="13"/>
      <c r="M344" s="13"/>
      <c r="N344" s="13"/>
      <c r="O344" s="12">
        <v>5.0000000000000001E-3</v>
      </c>
      <c r="P344" s="13"/>
      <c r="Q344" s="12">
        <f t="shared" ref="Q344" si="336">$B344*Q306/$B306*Q113/$B113</f>
        <v>1.1168000000000001E-2</v>
      </c>
      <c r="R344" s="13"/>
      <c r="S344" s="13"/>
      <c r="T344" s="13"/>
      <c r="U344" s="13"/>
      <c r="V344" s="13"/>
      <c r="W344" s="15">
        <f t="shared" si="331"/>
        <v>6.865964285714286E-3</v>
      </c>
    </row>
    <row r="345" spans="1:23" hidden="1" outlineLevel="2">
      <c r="A345" s="2" t="s">
        <v>12</v>
      </c>
      <c r="B345" s="18">
        <v>0.12</v>
      </c>
      <c r="C345" s="12">
        <f t="shared" si="332"/>
        <v>8.9999999999999993E-3</v>
      </c>
      <c r="D345" s="12">
        <f t="shared" si="328"/>
        <v>1.0317364799999998E-2</v>
      </c>
      <c r="E345" s="12">
        <f t="shared" si="328"/>
        <v>8.9999999999999976E-3</v>
      </c>
      <c r="F345" s="30">
        <f t="shared" si="321"/>
        <v>6.0000000000000001E-3</v>
      </c>
      <c r="G345" s="39">
        <f t="shared" si="329"/>
        <v>9.0000000000000011E-3</v>
      </c>
      <c r="H345" s="13"/>
      <c r="I345" s="13"/>
      <c r="J345" s="13"/>
      <c r="K345" s="13"/>
      <c r="L345" s="13"/>
      <c r="M345" s="13"/>
      <c r="N345" s="13"/>
      <c r="O345" s="12">
        <v>8.9999999999999993E-3</v>
      </c>
      <c r="P345" s="13"/>
      <c r="Q345" s="12">
        <f t="shared" ref="Q345" si="337">$B345*Q307/$B307*Q114/$B114</f>
        <v>2.3300000000000001E-2</v>
      </c>
      <c r="R345" s="13"/>
      <c r="S345" s="13"/>
      <c r="T345" s="13"/>
      <c r="U345" s="13"/>
      <c r="V345" s="13"/>
      <c r="W345" s="15">
        <f t="shared" si="331"/>
        <v>1.0802480685714285E-2</v>
      </c>
    </row>
    <row r="346" spans="1:23" hidden="1" outlineLevel="2">
      <c r="A346" s="2" t="s">
        <v>13</v>
      </c>
      <c r="B346" s="18">
        <v>0.04</v>
      </c>
      <c r="C346" s="12">
        <f t="shared" si="332"/>
        <v>3.0000000000000002E-2</v>
      </c>
      <c r="D346" s="12">
        <f t="shared" si="328"/>
        <v>0.04</v>
      </c>
      <c r="E346" s="12">
        <f t="shared" si="328"/>
        <v>3.7999999999999999E-2</v>
      </c>
      <c r="F346" s="30">
        <f t="shared" si="321"/>
        <v>4.0000000000000008E-2</v>
      </c>
      <c r="G346" s="39">
        <f t="shared" si="329"/>
        <v>2.1600000000000001E-2</v>
      </c>
      <c r="H346" s="13"/>
      <c r="I346" s="13"/>
      <c r="J346" s="13"/>
      <c r="K346" s="13"/>
      <c r="L346" s="13"/>
      <c r="M346" s="13"/>
      <c r="N346" s="13"/>
      <c r="O346" s="12">
        <v>0.03</v>
      </c>
      <c r="P346" s="13"/>
      <c r="Q346" s="12">
        <f t="shared" ref="Q346" si="338">$B346*Q308/$B308*Q115/$B115</f>
        <v>2.4E-2</v>
      </c>
      <c r="R346" s="13"/>
      <c r="S346" s="13"/>
      <c r="T346" s="13"/>
      <c r="U346" s="13"/>
      <c r="V346" s="13"/>
      <c r="W346" s="15">
        <f t="shared" si="331"/>
        <v>3.1942857142857148E-2</v>
      </c>
    </row>
    <row r="347" spans="1:23" hidden="1" outlineLevel="2">
      <c r="A347" s="2" t="s">
        <v>14</v>
      </c>
      <c r="B347" s="18">
        <v>0.09</v>
      </c>
      <c r="C347" s="12">
        <f t="shared" si="332"/>
        <v>4.4999999999999998E-2</v>
      </c>
      <c r="D347" s="12">
        <f t="shared" si="328"/>
        <v>4.4999999999999998E-2</v>
      </c>
      <c r="E347" s="12">
        <f t="shared" si="328"/>
        <v>4.4999999999999998E-2</v>
      </c>
      <c r="F347" s="30">
        <f t="shared" si="321"/>
        <v>4.4999999999999998E-2</v>
      </c>
      <c r="G347" s="39">
        <f t="shared" si="329"/>
        <v>4.4999999999999998E-2</v>
      </c>
      <c r="H347" s="13"/>
      <c r="I347" s="13"/>
      <c r="J347" s="13"/>
      <c r="K347" s="13"/>
      <c r="L347" s="13"/>
      <c r="M347" s="13"/>
      <c r="N347" s="13"/>
      <c r="O347" s="12">
        <v>4.4999999999999998E-2</v>
      </c>
      <c r="P347" s="13"/>
      <c r="Q347" s="12">
        <f t="shared" ref="Q347" si="339">$B347*Q309/$B309*Q116/$B116</f>
        <v>4.4999999999999998E-2</v>
      </c>
      <c r="R347" s="13"/>
      <c r="S347" s="13"/>
      <c r="T347" s="13"/>
      <c r="U347" s="13"/>
      <c r="V347" s="13"/>
      <c r="W347" s="15">
        <f t="shared" si="331"/>
        <v>4.4999999999999991E-2</v>
      </c>
    </row>
    <row r="348" spans="1:23" hidden="1" outlineLevel="2">
      <c r="A348" s="2" t="s">
        <v>15</v>
      </c>
      <c r="B348" s="18">
        <v>0.05</v>
      </c>
      <c r="C348" s="12">
        <f t="shared" si="332"/>
        <v>1.3499999999999996E-2</v>
      </c>
      <c r="D348" s="12">
        <f t="shared" si="328"/>
        <v>2.0250000000000001E-2</v>
      </c>
      <c r="E348" s="12">
        <f t="shared" si="328"/>
        <v>1.7100000000000004E-2</v>
      </c>
      <c r="F348" s="30">
        <f t="shared" si="321"/>
        <v>2.7E-2</v>
      </c>
      <c r="G348" s="39">
        <f t="shared" si="329"/>
        <v>1.7500000000000005E-2</v>
      </c>
      <c r="H348" s="13"/>
      <c r="I348" s="13"/>
      <c r="J348" s="13"/>
      <c r="K348" s="13"/>
      <c r="L348" s="13"/>
      <c r="M348" s="13"/>
      <c r="N348" s="13"/>
      <c r="O348" s="12">
        <v>3.5000000000000003E-2</v>
      </c>
      <c r="P348" s="13"/>
      <c r="Q348" s="12">
        <f t="shared" ref="Q348" si="340">$B348*Q310/$B310*Q117/$B117</f>
        <v>1.1200000000000003E-2</v>
      </c>
      <c r="R348" s="13"/>
      <c r="S348" s="13"/>
      <c r="T348" s="13"/>
      <c r="U348" s="13"/>
      <c r="V348" s="13"/>
      <c r="W348" s="15">
        <f t="shared" si="331"/>
        <v>2.0221428571428578E-2</v>
      </c>
    </row>
    <row r="349" spans="1:23" hidden="1" outlineLevel="2">
      <c r="A349" s="2" t="s">
        <v>16</v>
      </c>
      <c r="B349" s="18">
        <v>0.09</v>
      </c>
      <c r="C349" s="12">
        <f t="shared" si="332"/>
        <v>4.4999999999999998E-2</v>
      </c>
      <c r="D349" s="12">
        <f t="shared" si="328"/>
        <v>4.4999999999999998E-2</v>
      </c>
      <c r="E349" s="12">
        <f t="shared" si="328"/>
        <v>4.4999999999999998E-2</v>
      </c>
      <c r="F349" s="30">
        <f t="shared" si="321"/>
        <v>4.4999999999999998E-2</v>
      </c>
      <c r="G349" s="39">
        <f t="shared" si="329"/>
        <v>4.4999999999999998E-2</v>
      </c>
      <c r="H349" s="13"/>
      <c r="I349" s="13"/>
      <c r="J349" s="13"/>
      <c r="K349" s="13"/>
      <c r="L349" s="13"/>
      <c r="M349" s="13"/>
      <c r="N349" s="13"/>
      <c r="O349" s="12">
        <v>4.4999999999999998E-2</v>
      </c>
      <c r="P349" s="13"/>
      <c r="Q349" s="12">
        <f t="shared" ref="Q349" si="341">$B349*Q311/$B311*Q118/$B118</f>
        <v>4.0500000000000001E-2</v>
      </c>
      <c r="R349" s="13"/>
      <c r="S349" s="13"/>
      <c r="T349" s="13"/>
      <c r="U349" s="13"/>
      <c r="V349" s="13"/>
      <c r="W349" s="15">
        <f t="shared" si="331"/>
        <v>4.4357142857142852E-2</v>
      </c>
    </row>
    <row r="350" spans="1:23" s="5" customFormat="1" outlineLevel="1" collapsed="1">
      <c r="A350" s="3" t="s">
        <v>17</v>
      </c>
      <c r="B350" s="16">
        <f>SUM(B340:B349)</f>
        <v>1</v>
      </c>
      <c r="C350" s="16">
        <f t="shared" ref="C350:Q350" si="342">SUM(C340:C349)</f>
        <v>0.24058299999999999</v>
      </c>
      <c r="D350" s="16">
        <f t="shared" si="342"/>
        <v>0.26996496479999998</v>
      </c>
      <c r="E350" s="16">
        <f t="shared" si="342"/>
        <v>0.22853255249999999</v>
      </c>
      <c r="F350" s="34">
        <f t="shared" si="342"/>
        <v>0.27075000000000005</v>
      </c>
      <c r="G350" s="16">
        <f t="shared" si="342"/>
        <v>0.17768100000000003</v>
      </c>
      <c r="H350" s="16">
        <f t="shared" si="342"/>
        <v>0</v>
      </c>
      <c r="I350" s="16">
        <f t="shared" si="342"/>
        <v>0</v>
      </c>
      <c r="J350" s="16">
        <f t="shared" si="342"/>
        <v>0</v>
      </c>
      <c r="K350" s="16">
        <f t="shared" si="342"/>
        <v>0</v>
      </c>
      <c r="L350" s="16">
        <f t="shared" si="342"/>
        <v>0</v>
      </c>
      <c r="M350" s="16">
        <f t="shared" si="342"/>
        <v>0</v>
      </c>
      <c r="N350" s="16">
        <f t="shared" si="342"/>
        <v>0</v>
      </c>
      <c r="O350" s="16">
        <f t="shared" si="342"/>
        <v>0.2228</v>
      </c>
      <c r="P350" s="16">
        <f t="shared" si="342"/>
        <v>0</v>
      </c>
      <c r="Q350" s="16">
        <f t="shared" si="342"/>
        <v>0.19577300000000003</v>
      </c>
      <c r="R350" s="16">
        <v>0.50353999999999999</v>
      </c>
      <c r="S350" s="16">
        <f t="shared" ref="S350:W350" si="343">SUM(S340:S349)</f>
        <v>0</v>
      </c>
      <c r="T350" s="16">
        <f t="shared" si="343"/>
        <v>0</v>
      </c>
      <c r="U350" s="16">
        <f t="shared" si="343"/>
        <v>0</v>
      </c>
      <c r="V350" s="16">
        <f t="shared" si="343"/>
        <v>0</v>
      </c>
      <c r="W350" s="16">
        <f t="shared" si="343"/>
        <v>0.22944064532857142</v>
      </c>
    </row>
    <row r="351" spans="1:23">
      <c r="A351" s="3" t="s">
        <v>18</v>
      </c>
      <c r="B351" s="16">
        <f t="shared" ref="B351:Q351" si="344">0.4*B339+0.6*B350</f>
        <v>1</v>
      </c>
      <c r="C351" s="16">
        <f t="shared" si="344"/>
        <v>0.42019980000000001</v>
      </c>
      <c r="D351" s="16">
        <f t="shared" si="344"/>
        <v>0.42197897888000002</v>
      </c>
      <c r="E351" s="16">
        <f t="shared" si="344"/>
        <v>0.41503053150000002</v>
      </c>
      <c r="F351" s="34">
        <f t="shared" si="344"/>
        <v>0.38445000000000007</v>
      </c>
      <c r="G351" s="16">
        <f t="shared" si="344"/>
        <v>0.30738359999999998</v>
      </c>
      <c r="H351" s="16">
        <f t="shared" si="344"/>
        <v>0</v>
      </c>
      <c r="I351" s="16">
        <f t="shared" si="344"/>
        <v>0</v>
      </c>
      <c r="J351" s="16">
        <f t="shared" si="344"/>
        <v>0</v>
      </c>
      <c r="K351" s="16">
        <f t="shared" si="344"/>
        <v>0</v>
      </c>
      <c r="L351" s="16">
        <f t="shared" si="344"/>
        <v>0</v>
      </c>
      <c r="M351" s="16">
        <f t="shared" si="344"/>
        <v>0</v>
      </c>
      <c r="N351" s="16">
        <f t="shared" si="344"/>
        <v>0</v>
      </c>
      <c r="O351" s="16">
        <f t="shared" si="344"/>
        <v>0.36768000000000001</v>
      </c>
      <c r="P351" s="16">
        <f t="shared" si="344"/>
        <v>0</v>
      </c>
      <c r="Q351" s="16">
        <f t="shared" si="344"/>
        <v>0.3804438</v>
      </c>
      <c r="R351" s="16">
        <v>0.70212399999999997</v>
      </c>
      <c r="S351" s="16">
        <f t="shared" ref="S351:W351" si="345">0.4*S339+0.6*S350</f>
        <v>0</v>
      </c>
      <c r="T351" s="16">
        <f t="shared" si="345"/>
        <v>0</v>
      </c>
      <c r="U351" s="16">
        <f t="shared" si="345"/>
        <v>0</v>
      </c>
      <c r="V351" s="16">
        <f t="shared" si="345"/>
        <v>0</v>
      </c>
      <c r="W351" s="16">
        <f t="shared" si="345"/>
        <v>0.38530953005428575</v>
      </c>
    </row>
    <row r="352" spans="1:23">
      <c r="W352" s="17"/>
    </row>
  </sheetData>
  <phoneticPr fontId="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316" sqref="K316"/>
    </sheetView>
  </sheetViews>
  <sheetFormatPr defaultColWidth="9.140625" defaultRowHeight="11.25" outlineLevelRow="2" outlineLevelCol="1"/>
  <cols>
    <col min="1" max="1" width="47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outlineLevel="1" collapsed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41">
        <v>4.2000000000000003E-2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5.5791666666666677E-2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outlineLevel="1" collapsed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0.65529999999999999</v>
      </c>
      <c r="N20" s="16"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0.694025</v>
      </c>
    </row>
    <row r="21" spans="1:23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0.82765</v>
      </c>
      <c r="N21" s="16"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0.84432916666666658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10" t="s">
        <v>72</v>
      </c>
      <c r="K22" s="10" t="s">
        <v>73</v>
      </c>
      <c r="L22" s="10" t="s">
        <v>58</v>
      </c>
      <c r="M22" s="10" t="s">
        <v>58</v>
      </c>
      <c r="N22" s="24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outlineLevel="1" collapsed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outlineLevel="1" collapsed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10" t="s">
        <v>59</v>
      </c>
      <c r="K43" s="10" t="s">
        <v>58</v>
      </c>
      <c r="L43" s="10" t="s">
        <v>58</v>
      </c>
      <c r="M43" s="10" t="s">
        <v>58</v>
      </c>
      <c r="N43" s="24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outlineLevel="1" collapsed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outlineLevel="1" collapsed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1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outlineLevel="1" collapsed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41">
        <v>5.5E-2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5.9583333333333342E-2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41">
        <v>3.5000000000000003E-2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3.7916666666666675E-2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outlineLevel="1" collapsed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M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0.75</v>
      </c>
      <c r="N83" s="16"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0.74540000000000006</v>
      </c>
    </row>
    <row r="84" spans="1:23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0.6905</v>
      </c>
      <c r="N84" s="16"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0.69353333333333333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1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outlineLevel="1" collapsed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7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7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outlineLevel="1" collapsed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10" t="s">
        <v>58</v>
      </c>
      <c r="K106" s="10" t="s">
        <v>58</v>
      </c>
      <c r="L106" s="10" t="s">
        <v>58</v>
      </c>
      <c r="M106" s="10" t="s">
        <v>58</v>
      </c>
      <c r="N106" s="24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outlineLevel="1" collapsed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outlineLevel="1" collapsed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10" t="s">
        <v>59</v>
      </c>
      <c r="K127" s="10" t="s">
        <v>58</v>
      </c>
      <c r="L127" s="10" t="s">
        <v>58</v>
      </c>
      <c r="M127" s="10" t="s">
        <v>59</v>
      </c>
      <c r="N127" s="24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outlineLevel="1" collapsed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outlineLevel="1" collapsed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10" t="s">
        <v>59</v>
      </c>
      <c r="K148" s="10" t="s">
        <v>59</v>
      </c>
      <c r="L148" s="10" t="s">
        <v>58</v>
      </c>
      <c r="M148" s="10" t="s">
        <v>59</v>
      </c>
      <c r="N148" s="24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9" t="s">
        <v>74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>
        <v>0.16500000000000001</v>
      </c>
      <c r="D151" s="12">
        <f>$B151*D46/$B46*D67/$B67</f>
        <v>0.16500000000000001</v>
      </c>
      <c r="E151" s="12">
        <f>$B151*E46/$B46*E67/$B67</f>
        <v>0.33</v>
      </c>
      <c r="F151" s="13">
        <v>0.2</v>
      </c>
      <c r="G151" s="12">
        <v>0.16500000000000001</v>
      </c>
      <c r="H151" s="13"/>
      <c r="I151" s="13"/>
      <c r="J151" s="13"/>
      <c r="K151" s="13"/>
      <c r="L151" s="13"/>
      <c r="M151" s="12">
        <f>$B151*M46/$B46*M67/$B67</f>
        <v>0.16500000000000001</v>
      </c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0.19833333333333336</v>
      </c>
    </row>
    <row r="152" spans="1:23" hidden="1" outlineLevel="2">
      <c r="A152" s="2" t="s">
        <v>2</v>
      </c>
      <c r="B152" s="18">
        <v>0.18</v>
      </c>
      <c r="C152" s="12">
        <v>0.18</v>
      </c>
      <c r="D152" s="12">
        <f t="shared" ref="D152:E154" si="36">$B152*D47/$B47*D68/$B68</f>
        <v>0.18</v>
      </c>
      <c r="E152" s="12">
        <f t="shared" si="36"/>
        <v>0.18</v>
      </c>
      <c r="F152" s="13">
        <v>0.18</v>
      </c>
      <c r="G152" s="12">
        <v>0.18</v>
      </c>
      <c r="H152" s="13"/>
      <c r="I152" s="13"/>
      <c r="J152" s="13"/>
      <c r="K152" s="13"/>
      <c r="L152" s="13"/>
      <c r="M152" s="12">
        <f t="shared" ref="M152" si="37">$B152*M47/$B47*M68/$B68</f>
        <v>0.18</v>
      </c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8">AVERAGE(C152:V152)</f>
        <v>0.17999999999999997</v>
      </c>
    </row>
    <row r="153" spans="1:23" hidden="1" outlineLevel="2">
      <c r="A153" s="2" t="s">
        <v>3</v>
      </c>
      <c r="B153" s="18">
        <v>0.08</v>
      </c>
      <c r="C153" s="12">
        <v>0.04</v>
      </c>
      <c r="D153" s="12">
        <f t="shared" si="36"/>
        <v>0.04</v>
      </c>
      <c r="E153" s="12">
        <f t="shared" si="36"/>
        <v>7.2000000000000008E-2</v>
      </c>
      <c r="F153" s="13">
        <v>0.04</v>
      </c>
      <c r="G153" s="12">
        <v>0.04</v>
      </c>
      <c r="H153" s="13"/>
      <c r="I153" s="13"/>
      <c r="J153" s="13"/>
      <c r="K153" s="13"/>
      <c r="L153" s="13"/>
      <c r="M153" s="12">
        <f t="shared" ref="M153" si="39">$B153*M48/$B48*M69/$B69</f>
        <v>0.04</v>
      </c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8"/>
        <v>4.5333333333333337E-2</v>
      </c>
    </row>
    <row r="154" spans="1:23" hidden="1" outlineLevel="2">
      <c r="A154" s="2" t="s">
        <v>4</v>
      </c>
      <c r="B154" s="18">
        <v>0.41</v>
      </c>
      <c r="C154" s="12">
        <v>0.26650000000000001</v>
      </c>
      <c r="D154" s="12">
        <f t="shared" si="36"/>
        <v>0.20499999999999999</v>
      </c>
      <c r="E154" s="12">
        <f t="shared" si="36"/>
        <v>0.34849999999999998</v>
      </c>
      <c r="F154" s="13">
        <v>0.20499999999999999</v>
      </c>
      <c r="G154" s="13">
        <v>0.20499999999999999</v>
      </c>
      <c r="H154" s="13"/>
      <c r="I154" s="13"/>
      <c r="J154" s="13"/>
      <c r="K154" s="13"/>
      <c r="L154" s="13"/>
      <c r="M154" s="12">
        <f t="shared" ref="M154" si="40">$B154*M49/$B49*M70/$B70</f>
        <v>0.246</v>
      </c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8"/>
        <v>0.24600000000000002</v>
      </c>
    </row>
    <row r="155" spans="1:23" hidden="1" outlineLevel="2">
      <c r="A155" s="2" t="s">
        <v>5</v>
      </c>
      <c r="B155" s="18">
        <v>0</v>
      </c>
      <c r="C155" s="12">
        <v>0</v>
      </c>
      <c r="D155" s="12">
        <v>0</v>
      </c>
      <c r="E155" s="12">
        <v>0</v>
      </c>
      <c r="F155" s="13">
        <v>0</v>
      </c>
      <c r="G155" s="12">
        <v>0</v>
      </c>
      <c r="H155" s="13"/>
      <c r="I155" s="13"/>
      <c r="J155" s="13"/>
      <c r="K155" s="13"/>
      <c r="L155" s="13"/>
      <c r="M155" s="12">
        <v>0</v>
      </c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8"/>
        <v>0</v>
      </c>
    </row>
    <row r="156" spans="1:23" s="5" customFormat="1" outlineLevel="1" collapsed="1">
      <c r="A156" s="3" t="s">
        <v>6</v>
      </c>
      <c r="B156" s="16">
        <f t="shared" ref="B156:M156" si="41">SUM(B151:B155)</f>
        <v>1</v>
      </c>
      <c r="C156" s="16">
        <f t="shared" si="41"/>
        <v>0.65149999999999997</v>
      </c>
      <c r="D156" s="16">
        <f t="shared" si="41"/>
        <v>0.59</v>
      </c>
      <c r="E156" s="16">
        <f t="shared" si="41"/>
        <v>0.9305000000000001</v>
      </c>
      <c r="F156" s="16">
        <f t="shared" si="41"/>
        <v>0.625</v>
      </c>
      <c r="G156" s="16">
        <f t="shared" si="41"/>
        <v>0.59</v>
      </c>
      <c r="H156" s="16">
        <f t="shared" si="41"/>
        <v>0</v>
      </c>
      <c r="I156" s="16">
        <f t="shared" si="41"/>
        <v>0</v>
      </c>
      <c r="J156" s="16">
        <f t="shared" si="41"/>
        <v>0</v>
      </c>
      <c r="K156" s="16">
        <f t="shared" si="41"/>
        <v>0</v>
      </c>
      <c r="L156" s="16">
        <f t="shared" si="41"/>
        <v>0</v>
      </c>
      <c r="M156" s="16">
        <f t="shared" si="41"/>
        <v>0.63100000000000001</v>
      </c>
      <c r="N156" s="16">
        <v>1</v>
      </c>
      <c r="O156" s="16">
        <f t="shared" ref="O156:W156" si="42">SUM(O151:O155)</f>
        <v>0</v>
      </c>
      <c r="P156" s="16">
        <f t="shared" si="42"/>
        <v>0</v>
      </c>
      <c r="Q156" s="16">
        <f t="shared" si="42"/>
        <v>0</v>
      </c>
      <c r="R156" s="16">
        <f t="shared" si="42"/>
        <v>0</v>
      </c>
      <c r="S156" s="16">
        <f t="shared" si="42"/>
        <v>0</v>
      </c>
      <c r="T156" s="16">
        <f t="shared" si="42"/>
        <v>0</v>
      </c>
      <c r="U156" s="16">
        <f t="shared" si="42"/>
        <v>0</v>
      </c>
      <c r="V156" s="16">
        <f t="shared" si="42"/>
        <v>0</v>
      </c>
      <c r="W156" s="16">
        <f t="shared" si="42"/>
        <v>0.66966666666666663</v>
      </c>
    </row>
    <row r="157" spans="1:23" hidden="1" outlineLevel="2">
      <c r="A157" s="2" t="s">
        <v>7</v>
      </c>
      <c r="B157" s="18">
        <v>0.04</v>
      </c>
      <c r="C157" s="12">
        <v>2.4E-2</v>
      </c>
      <c r="D157" s="12">
        <f t="shared" ref="D157:E166" si="43">$B157*D52/$B52*D73/$B73</f>
        <v>2.7999999999999997E-2</v>
      </c>
      <c r="E157" s="12">
        <f t="shared" si="43"/>
        <v>2.4E-2</v>
      </c>
      <c r="F157" s="13">
        <v>0.02</v>
      </c>
      <c r="G157" s="12">
        <v>2.8000000000000001E-2</v>
      </c>
      <c r="H157" s="13"/>
      <c r="I157" s="13"/>
      <c r="J157" s="13"/>
      <c r="K157" s="13"/>
      <c r="L157" s="13"/>
      <c r="M157" s="12">
        <f t="shared" ref="M157" si="44">$B157*M52/$B52*M73/$B73</f>
        <v>0.02</v>
      </c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5">AVERAGE(C157:V157)</f>
        <v>2.3999999999999997E-2</v>
      </c>
    </row>
    <row r="158" spans="1:23" hidden="1" outlineLevel="2">
      <c r="A158" s="2" t="s">
        <v>8</v>
      </c>
      <c r="B158" s="18">
        <v>0.04</v>
      </c>
      <c r="C158" s="12">
        <v>0.02</v>
      </c>
      <c r="D158" s="12">
        <f t="shared" si="43"/>
        <v>0.02</v>
      </c>
      <c r="E158" s="12">
        <f t="shared" si="43"/>
        <v>2.6799999999999994E-2</v>
      </c>
      <c r="F158" s="13">
        <v>0.02</v>
      </c>
      <c r="G158" s="12">
        <v>0.02</v>
      </c>
      <c r="H158" s="13"/>
      <c r="I158" s="13"/>
      <c r="J158" s="13"/>
      <c r="K158" s="13"/>
      <c r="L158" s="13"/>
      <c r="M158" s="12">
        <f t="shared" ref="M158" si="46">$B158*M53/$B53*M74/$B74</f>
        <v>0.02</v>
      </c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5"/>
        <v>2.1133333333333334E-2</v>
      </c>
    </row>
    <row r="159" spans="1:23" hidden="1" outlineLevel="2">
      <c r="A159" s="2" t="s">
        <v>9</v>
      </c>
      <c r="B159" s="18">
        <v>0.11</v>
      </c>
      <c r="C159" s="12">
        <v>5.5E-2</v>
      </c>
      <c r="D159" s="12">
        <f t="shared" si="43"/>
        <v>5.5E-2</v>
      </c>
      <c r="E159" s="12">
        <f t="shared" si="43"/>
        <v>5.5E-2</v>
      </c>
      <c r="F159" s="13">
        <v>5.5E-2</v>
      </c>
      <c r="G159" s="12">
        <v>5.5E-2</v>
      </c>
      <c r="H159" s="13"/>
      <c r="I159" s="13"/>
      <c r="J159" s="13"/>
      <c r="K159" s="13"/>
      <c r="L159" s="13"/>
      <c r="M159" s="12">
        <f t="shared" ref="M159" si="47">$B159*M54/$B54*M75/$B75</f>
        <v>5.5E-2</v>
      </c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5"/>
        <v>5.5E-2</v>
      </c>
    </row>
    <row r="160" spans="1:23" hidden="1" outlineLevel="2">
      <c r="A160" s="2" t="s">
        <v>10</v>
      </c>
      <c r="B160" s="18">
        <v>0.24</v>
      </c>
      <c r="C160" s="12">
        <v>0.12</v>
      </c>
      <c r="D160" s="12">
        <f t="shared" si="43"/>
        <v>0.12</v>
      </c>
      <c r="E160" s="12">
        <f t="shared" si="43"/>
        <v>0.1326</v>
      </c>
      <c r="F160" s="13">
        <v>0.12</v>
      </c>
      <c r="G160" s="12">
        <v>0.12</v>
      </c>
      <c r="H160" s="13"/>
      <c r="I160" s="13"/>
      <c r="J160" s="13"/>
      <c r="K160" s="13"/>
      <c r="L160" s="13"/>
      <c r="M160" s="12">
        <f t="shared" ref="M160" si="48">$B160*M55/$B55*M76/$B76</f>
        <v>0.12</v>
      </c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5"/>
        <v>0.1221</v>
      </c>
    </row>
    <row r="161" spans="1:23" hidden="1" outlineLevel="2">
      <c r="A161" s="2" t="s">
        <v>11</v>
      </c>
      <c r="B161" s="18">
        <v>0.09</v>
      </c>
      <c r="C161" s="12">
        <v>4.4999999999999998E-2</v>
      </c>
      <c r="D161" s="12">
        <f t="shared" si="43"/>
        <v>4.4999999999999998E-2</v>
      </c>
      <c r="E161" s="12">
        <f t="shared" si="43"/>
        <v>4.4999999999999998E-2</v>
      </c>
      <c r="F161" s="13">
        <v>4.4999999999999998E-2</v>
      </c>
      <c r="G161" s="12">
        <v>4.4999999999999998E-2</v>
      </c>
      <c r="H161" s="13"/>
      <c r="I161" s="13"/>
      <c r="J161" s="13"/>
      <c r="K161" s="13"/>
      <c r="L161" s="13"/>
      <c r="M161" s="12">
        <f t="shared" ref="M161" si="49">$B161*M56/$B56*M77/$B77</f>
        <v>4.4999999999999998E-2</v>
      </c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5"/>
        <v>4.4999999999999991E-2</v>
      </c>
    </row>
    <row r="162" spans="1:23" hidden="1" outlineLevel="2">
      <c r="A162" s="2" t="s">
        <v>12</v>
      </c>
      <c r="B162" s="18">
        <v>0.11</v>
      </c>
      <c r="C162" s="12">
        <v>5.5E-2</v>
      </c>
      <c r="D162" s="12">
        <f t="shared" si="43"/>
        <v>7.3699999999999974E-2</v>
      </c>
      <c r="E162" s="12">
        <f t="shared" si="43"/>
        <v>5.5E-2</v>
      </c>
      <c r="F162" s="13">
        <v>5.5E-2</v>
      </c>
      <c r="G162" s="12">
        <v>5.5E-2</v>
      </c>
      <c r="H162" s="13"/>
      <c r="I162" s="13"/>
      <c r="J162" s="13"/>
      <c r="K162" s="13"/>
      <c r="L162" s="13"/>
      <c r="M162" s="12">
        <f t="shared" ref="M162" si="50">$B162*M57/$B57*M78/$B78</f>
        <v>5.5E-2</v>
      </c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5"/>
        <v>5.8116666666666657E-2</v>
      </c>
    </row>
    <row r="163" spans="1:23" hidden="1" outlineLevel="2">
      <c r="A163" s="2" t="s">
        <v>13</v>
      </c>
      <c r="B163" s="18">
        <v>0.05</v>
      </c>
      <c r="C163" s="12">
        <v>0.05</v>
      </c>
      <c r="D163" s="12">
        <f t="shared" si="43"/>
        <v>5.000000000000001E-2</v>
      </c>
      <c r="E163" s="12">
        <f t="shared" si="43"/>
        <v>5.000000000000001E-2</v>
      </c>
      <c r="F163" s="13">
        <v>0.05</v>
      </c>
      <c r="G163" s="12">
        <v>0.05</v>
      </c>
      <c r="H163" s="13"/>
      <c r="I163" s="13"/>
      <c r="J163" s="13"/>
      <c r="K163" s="13"/>
      <c r="L163" s="13"/>
      <c r="M163" s="12">
        <f t="shared" ref="M163" si="51">$B163*M58/$B58*M79/$B79</f>
        <v>5.000000000000001E-2</v>
      </c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5"/>
        <v>4.9999999999999996E-2</v>
      </c>
    </row>
    <row r="164" spans="1:23" hidden="1" outlineLevel="2">
      <c r="A164" s="2" t="s">
        <v>14</v>
      </c>
      <c r="B164" s="18">
        <v>7.0000000000000007E-2</v>
      </c>
      <c r="C164" s="12">
        <v>3.5000000000000003E-2</v>
      </c>
      <c r="D164" s="12">
        <f t="shared" si="43"/>
        <v>3.5000000000000003E-2</v>
      </c>
      <c r="E164" s="12">
        <f t="shared" si="43"/>
        <v>3.5000000000000003E-2</v>
      </c>
      <c r="F164" s="13">
        <v>3.5000000000000003E-2</v>
      </c>
      <c r="G164" s="13">
        <v>3.5000000000000003E-2</v>
      </c>
      <c r="H164" s="13"/>
      <c r="I164" s="13"/>
      <c r="J164" s="13"/>
      <c r="K164" s="13"/>
      <c r="L164" s="13"/>
      <c r="M164" s="12">
        <f t="shared" ref="M164" si="52">$B164*M59/$B59*M80/$B80</f>
        <v>3.5000000000000003E-2</v>
      </c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5"/>
        <v>3.5000000000000003E-2</v>
      </c>
    </row>
    <row r="165" spans="1:23" hidden="1" outlineLevel="2">
      <c r="A165" s="2" t="s">
        <v>15</v>
      </c>
      <c r="B165" s="18">
        <v>7.0000000000000007E-2</v>
      </c>
      <c r="C165" s="12">
        <v>7.0000000000000007E-2</v>
      </c>
      <c r="D165" s="12">
        <f t="shared" si="43"/>
        <v>7.0000000000000007E-2</v>
      </c>
      <c r="E165" s="12">
        <f t="shared" si="43"/>
        <v>7.0000000000000007E-2</v>
      </c>
      <c r="F165" s="13">
        <v>7.0000000000000007E-2</v>
      </c>
      <c r="G165" s="12">
        <v>7.0000000000000007E-2</v>
      </c>
      <c r="H165" s="13"/>
      <c r="I165" s="13"/>
      <c r="J165" s="13"/>
      <c r="K165" s="13"/>
      <c r="L165" s="13"/>
      <c r="M165" s="12">
        <f t="shared" ref="M165" si="53">$B165*M60/$B60*M81/$B81</f>
        <v>7.0000000000000007E-2</v>
      </c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5"/>
        <v>7.0000000000000007E-2</v>
      </c>
    </row>
    <row r="166" spans="1:23" hidden="1" outlineLevel="2">
      <c r="A166" s="2" t="s">
        <v>16</v>
      </c>
      <c r="B166" s="18">
        <v>0.18</v>
      </c>
      <c r="C166" s="12">
        <v>0.09</v>
      </c>
      <c r="D166" s="12">
        <f t="shared" si="43"/>
        <v>0.09</v>
      </c>
      <c r="E166" s="12">
        <f t="shared" si="43"/>
        <v>0</v>
      </c>
      <c r="F166" s="13">
        <v>0.09</v>
      </c>
      <c r="G166" s="12">
        <v>0.09</v>
      </c>
      <c r="H166" s="13"/>
      <c r="I166" s="13"/>
      <c r="J166" s="13"/>
      <c r="K166" s="13"/>
      <c r="L166" s="13"/>
      <c r="M166" s="12">
        <f t="shared" ref="M166" si="54">$B166*M61/$B61*M82/$B82</f>
        <v>0.09</v>
      </c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5"/>
        <v>7.4999999999999997E-2</v>
      </c>
    </row>
    <row r="167" spans="1:23" s="5" customFormat="1" outlineLevel="1" collapsed="1">
      <c r="A167" s="3" t="s">
        <v>17</v>
      </c>
      <c r="B167" s="16">
        <f>SUM(B157:B166)</f>
        <v>1</v>
      </c>
      <c r="C167" s="16">
        <f t="shared" ref="C167:M167" si="55">SUM(C157:C166)</f>
        <v>0.56400000000000006</v>
      </c>
      <c r="D167" s="16">
        <f t="shared" si="55"/>
        <v>0.5867</v>
      </c>
      <c r="E167" s="16">
        <f t="shared" si="55"/>
        <v>0.49340000000000001</v>
      </c>
      <c r="F167" s="16">
        <f t="shared" si="55"/>
        <v>0.56000000000000005</v>
      </c>
      <c r="G167" s="16">
        <f t="shared" si="55"/>
        <v>0.56800000000000006</v>
      </c>
      <c r="H167" s="16">
        <f t="shared" si="55"/>
        <v>0</v>
      </c>
      <c r="I167" s="16">
        <f t="shared" si="55"/>
        <v>0</v>
      </c>
      <c r="J167" s="16">
        <f t="shared" si="55"/>
        <v>0</v>
      </c>
      <c r="K167" s="16">
        <f t="shared" si="55"/>
        <v>0</v>
      </c>
      <c r="L167" s="16">
        <f t="shared" si="55"/>
        <v>0</v>
      </c>
      <c r="M167" s="16">
        <f t="shared" si="55"/>
        <v>0.56000000000000005</v>
      </c>
      <c r="N167" s="16">
        <v>0.64870000000000005</v>
      </c>
      <c r="O167" s="16">
        <f t="shared" ref="O167:W167" si="56">SUM(O157:O166)</f>
        <v>0</v>
      </c>
      <c r="P167" s="16">
        <f t="shared" si="56"/>
        <v>0</v>
      </c>
      <c r="Q167" s="16">
        <f t="shared" si="56"/>
        <v>0</v>
      </c>
      <c r="R167" s="16">
        <f t="shared" si="56"/>
        <v>0</v>
      </c>
      <c r="S167" s="16">
        <f t="shared" si="56"/>
        <v>0</v>
      </c>
      <c r="T167" s="16">
        <f t="shared" si="56"/>
        <v>0</v>
      </c>
      <c r="U167" s="16">
        <f t="shared" si="56"/>
        <v>0</v>
      </c>
      <c r="V167" s="16">
        <f t="shared" si="56"/>
        <v>0</v>
      </c>
      <c r="W167" s="16">
        <f t="shared" si="56"/>
        <v>0.55535000000000001</v>
      </c>
    </row>
    <row r="168" spans="1:23">
      <c r="A168" s="3" t="s">
        <v>37</v>
      </c>
      <c r="B168" s="16">
        <f>0.5*B156+0.5*B167</f>
        <v>1</v>
      </c>
      <c r="C168" s="16">
        <f t="shared" ref="C168:M168" si="57">0.5*C156+0.5*C167</f>
        <v>0.60775000000000001</v>
      </c>
      <c r="D168" s="16">
        <f t="shared" si="57"/>
        <v>0.58834999999999993</v>
      </c>
      <c r="E168" s="16">
        <f t="shared" si="57"/>
        <v>0.71195000000000008</v>
      </c>
      <c r="F168" s="16">
        <f t="shared" si="57"/>
        <v>0.59250000000000003</v>
      </c>
      <c r="G168" s="16">
        <f t="shared" si="57"/>
        <v>0.57899999999999996</v>
      </c>
      <c r="H168" s="16">
        <f t="shared" si="57"/>
        <v>0</v>
      </c>
      <c r="I168" s="16">
        <f t="shared" si="57"/>
        <v>0</v>
      </c>
      <c r="J168" s="16">
        <f t="shared" si="57"/>
        <v>0</v>
      </c>
      <c r="K168" s="16">
        <f t="shared" si="57"/>
        <v>0</v>
      </c>
      <c r="L168" s="16">
        <f t="shared" si="57"/>
        <v>0</v>
      </c>
      <c r="M168" s="16">
        <f t="shared" si="57"/>
        <v>0.59550000000000003</v>
      </c>
      <c r="N168" s="16">
        <v>0.82435000000000003</v>
      </c>
      <c r="O168" s="16">
        <f t="shared" ref="O168:W168" si="58">0.5*O156+0.5*O167</f>
        <v>0</v>
      </c>
      <c r="P168" s="16">
        <f t="shared" si="58"/>
        <v>0</v>
      </c>
      <c r="Q168" s="16">
        <f t="shared" si="58"/>
        <v>0</v>
      </c>
      <c r="R168" s="16">
        <f t="shared" si="58"/>
        <v>0</v>
      </c>
      <c r="S168" s="16">
        <f t="shared" si="58"/>
        <v>0</v>
      </c>
      <c r="T168" s="16">
        <f t="shared" si="58"/>
        <v>0</v>
      </c>
      <c r="U168" s="16">
        <f t="shared" si="58"/>
        <v>0</v>
      </c>
      <c r="V168" s="16">
        <f t="shared" si="58"/>
        <v>0</v>
      </c>
      <c r="W168" s="16">
        <f t="shared" si="58"/>
        <v>0.61250833333333332</v>
      </c>
    </row>
    <row r="169" spans="1:23">
      <c r="W169" s="17"/>
    </row>
    <row r="170" spans="1:23">
      <c r="A170" s="29" t="s">
        <v>90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>
        <f>C4*C151/B171</f>
        <v>0.16500000000000001</v>
      </c>
      <c r="D171" s="12">
        <f>$B171*D151/$B151*D4/$B4</f>
        <v>0.16500000000000001</v>
      </c>
      <c r="E171" s="12">
        <f>$B171*E151/$B151*E4/$B4</f>
        <v>0.33</v>
      </c>
      <c r="F171" s="13">
        <f>F151*F4/B4</f>
        <v>0.2</v>
      </c>
      <c r="G171" s="40">
        <f>G151*G4/B4</f>
        <v>0.16500000000000001</v>
      </c>
      <c r="H171" s="13"/>
      <c r="I171" s="13"/>
      <c r="J171" s="13"/>
      <c r="K171" s="13"/>
      <c r="L171" s="13"/>
      <c r="M171" s="12">
        <f>$B171*M151/$B151*M4/$B4</f>
        <v>0.16500000000000001</v>
      </c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0.19833333333333336</v>
      </c>
    </row>
    <row r="172" spans="1:23" hidden="1" outlineLevel="2">
      <c r="A172" s="2" t="s">
        <v>2</v>
      </c>
      <c r="B172" s="18">
        <v>0.18</v>
      </c>
      <c r="C172" s="12">
        <f t="shared" ref="C172:C174" si="59">C5*C152/B172</f>
        <v>0.18</v>
      </c>
      <c r="D172" s="12">
        <f t="shared" ref="D172:E174" si="60">$B172*D152/$B152*D5/$B5</f>
        <v>0.18</v>
      </c>
      <c r="E172" s="12">
        <f t="shared" si="60"/>
        <v>0.18</v>
      </c>
      <c r="F172" s="13">
        <f t="shared" ref="F172:F186" si="61">F152*F5/B5</f>
        <v>0.18</v>
      </c>
      <c r="G172" s="40">
        <f>G152*G5/B5</f>
        <v>0.1656</v>
      </c>
      <c r="H172" s="13"/>
      <c r="I172" s="13"/>
      <c r="J172" s="13"/>
      <c r="K172" s="13"/>
      <c r="L172" s="13"/>
      <c r="M172" s="12">
        <f t="shared" ref="M172" si="62">$B172*M152/$B152*M5/$B5</f>
        <v>0.18</v>
      </c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63">AVERAGE(C172:V172)</f>
        <v>0.17759999999999998</v>
      </c>
    </row>
    <row r="173" spans="1:23" hidden="1" outlineLevel="2">
      <c r="A173" s="2" t="s">
        <v>3</v>
      </c>
      <c r="B173" s="18">
        <v>0.08</v>
      </c>
      <c r="C173" s="12">
        <f t="shared" si="59"/>
        <v>0.04</v>
      </c>
      <c r="D173" s="12">
        <f t="shared" si="60"/>
        <v>0.04</v>
      </c>
      <c r="E173" s="12">
        <f t="shared" si="60"/>
        <v>7.2000000000000008E-2</v>
      </c>
      <c r="F173" s="13">
        <f t="shared" si="61"/>
        <v>0.04</v>
      </c>
      <c r="G173" s="40">
        <f>G153*G6/B6</f>
        <v>0.04</v>
      </c>
      <c r="H173" s="13"/>
      <c r="I173" s="13"/>
      <c r="J173" s="13"/>
      <c r="K173" s="13"/>
      <c r="L173" s="13"/>
      <c r="M173" s="12">
        <f t="shared" ref="M173" si="64">$B173*M153/$B153*M6/$B6</f>
        <v>0.04</v>
      </c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63"/>
        <v>4.5333333333333337E-2</v>
      </c>
    </row>
    <row r="174" spans="1:23" hidden="1" outlineLevel="2">
      <c r="A174" s="2" t="s">
        <v>4</v>
      </c>
      <c r="B174" s="18">
        <v>0.41</v>
      </c>
      <c r="C174" s="12">
        <f t="shared" si="59"/>
        <v>0.26650000000000001</v>
      </c>
      <c r="D174" s="12">
        <f t="shared" si="60"/>
        <v>0.20499999999999999</v>
      </c>
      <c r="E174" s="12">
        <f t="shared" si="60"/>
        <v>0.34849999999999998</v>
      </c>
      <c r="F174" s="13">
        <f t="shared" si="61"/>
        <v>0.18</v>
      </c>
      <c r="G174" s="40">
        <f>G154*G7/B7</f>
        <v>0.20499999999999999</v>
      </c>
      <c r="H174" s="13"/>
      <c r="I174" s="13"/>
      <c r="J174" s="13"/>
      <c r="K174" s="13"/>
      <c r="L174" s="13"/>
      <c r="M174" s="12">
        <f t="shared" ref="M174" si="65">$B174*M154/$B154*M7/$B7</f>
        <v>0.246</v>
      </c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63"/>
        <v>0.24183333333333334</v>
      </c>
    </row>
    <row r="175" spans="1:23" hidden="1" outlineLevel="2">
      <c r="A175" s="2" t="s">
        <v>5</v>
      </c>
      <c r="B175" s="18">
        <v>0</v>
      </c>
      <c r="C175" s="12">
        <v>0</v>
      </c>
      <c r="D175" s="12">
        <v>0</v>
      </c>
      <c r="E175" s="12">
        <v>0</v>
      </c>
      <c r="F175" s="13"/>
      <c r="G175" s="12">
        <v>0</v>
      </c>
      <c r="H175" s="13"/>
      <c r="I175" s="13"/>
      <c r="J175" s="13"/>
      <c r="K175" s="13"/>
      <c r="L175" s="13"/>
      <c r="M175" s="12">
        <v>0</v>
      </c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63"/>
        <v>0</v>
      </c>
    </row>
    <row r="176" spans="1:23" s="5" customFormat="1" outlineLevel="1" collapsed="1">
      <c r="A176" s="3" t="s">
        <v>6</v>
      </c>
      <c r="B176" s="16">
        <f t="shared" ref="B176:M176" si="66">SUM(B171:B175)</f>
        <v>1</v>
      </c>
      <c r="C176" s="16">
        <f t="shared" si="66"/>
        <v>0.65149999999999997</v>
      </c>
      <c r="D176" s="16">
        <f t="shared" si="66"/>
        <v>0.59</v>
      </c>
      <c r="E176" s="16">
        <f t="shared" ref="E176" si="67">SUM(E171:E175)</f>
        <v>0.9305000000000001</v>
      </c>
      <c r="F176" s="16">
        <f t="shared" si="66"/>
        <v>0.6</v>
      </c>
      <c r="G176" s="16">
        <f t="shared" si="66"/>
        <v>0.5756</v>
      </c>
      <c r="H176" s="16">
        <f t="shared" si="66"/>
        <v>0</v>
      </c>
      <c r="I176" s="16">
        <f t="shared" si="66"/>
        <v>0</v>
      </c>
      <c r="J176" s="16">
        <f t="shared" si="66"/>
        <v>0</v>
      </c>
      <c r="K176" s="16">
        <f t="shared" si="66"/>
        <v>0</v>
      </c>
      <c r="L176" s="16">
        <f t="shared" si="66"/>
        <v>0</v>
      </c>
      <c r="M176" s="16">
        <f t="shared" si="66"/>
        <v>0.63100000000000001</v>
      </c>
      <c r="N176" s="16">
        <v>1</v>
      </c>
      <c r="O176" s="16">
        <f t="shared" ref="O176:W176" si="68">SUM(O171:O175)</f>
        <v>0</v>
      </c>
      <c r="P176" s="16">
        <f t="shared" si="68"/>
        <v>0</v>
      </c>
      <c r="Q176" s="16">
        <f t="shared" si="68"/>
        <v>0</v>
      </c>
      <c r="R176" s="16">
        <f t="shared" si="68"/>
        <v>0</v>
      </c>
      <c r="S176" s="16">
        <f t="shared" si="68"/>
        <v>0</v>
      </c>
      <c r="T176" s="16">
        <f t="shared" si="68"/>
        <v>0</v>
      </c>
      <c r="U176" s="16">
        <f t="shared" si="68"/>
        <v>0</v>
      </c>
      <c r="V176" s="16">
        <f t="shared" si="68"/>
        <v>0</v>
      </c>
      <c r="W176" s="16">
        <f t="shared" si="68"/>
        <v>0.66310000000000002</v>
      </c>
    </row>
    <row r="177" spans="1:23" hidden="1" outlineLevel="2">
      <c r="A177" s="2" t="s">
        <v>7</v>
      </c>
      <c r="B177" s="18">
        <v>0.04</v>
      </c>
      <c r="C177" s="12">
        <f>C10*C157/B177</f>
        <v>1.2E-2</v>
      </c>
      <c r="D177" s="12">
        <f t="shared" ref="D177:E186" si="69">$B177*D157/$B157*D10/$B10</f>
        <v>1.3999999999999999E-2</v>
      </c>
      <c r="E177" s="12">
        <f t="shared" si="69"/>
        <v>1.32E-2</v>
      </c>
      <c r="F177" s="13">
        <f t="shared" si="61"/>
        <v>0.01</v>
      </c>
      <c r="G177" s="40">
        <f t="shared" ref="G177:G186" si="70">G157*G10/B10</f>
        <v>1.4000000000000002E-2</v>
      </c>
      <c r="H177" s="13"/>
      <c r="I177" s="13"/>
      <c r="J177" s="13"/>
      <c r="K177" s="13"/>
      <c r="L177" s="13"/>
      <c r="M177" s="12">
        <f t="shared" ref="M177" si="71">$B177*M157/$B157*M10/$B10</f>
        <v>0.01</v>
      </c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72">AVERAGE(C177:V177)</f>
        <v>1.2200000000000001E-2</v>
      </c>
    </row>
    <row r="178" spans="1:23" hidden="1" outlineLevel="2">
      <c r="A178" s="2" t="s">
        <v>8</v>
      </c>
      <c r="B178" s="18">
        <v>0.04</v>
      </c>
      <c r="C178" s="12">
        <f t="shared" ref="C178:C186" si="73">C11*C158/B178</f>
        <v>0.01</v>
      </c>
      <c r="D178" s="12">
        <f t="shared" si="69"/>
        <v>9.1999999999999998E-3</v>
      </c>
      <c r="E178" s="12">
        <f t="shared" si="69"/>
        <v>1.2327999999999997E-2</v>
      </c>
      <c r="F178" s="13">
        <f t="shared" si="61"/>
        <v>0.01</v>
      </c>
      <c r="G178" s="40">
        <f t="shared" si="70"/>
        <v>0.01</v>
      </c>
      <c r="H178" s="13"/>
      <c r="I178" s="13"/>
      <c r="J178" s="13"/>
      <c r="K178" s="13"/>
      <c r="L178" s="13"/>
      <c r="M178" s="12">
        <f t="shared" ref="M178" si="74">$B178*M158/$B158*M11/$B11</f>
        <v>9.1500000000000001E-3</v>
      </c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72"/>
        <v>1.0113E-2</v>
      </c>
    </row>
    <row r="179" spans="1:23" hidden="1" outlineLevel="2">
      <c r="A179" s="2" t="s">
        <v>9</v>
      </c>
      <c r="B179" s="18">
        <v>0.11</v>
      </c>
      <c r="C179" s="12">
        <f t="shared" si="73"/>
        <v>2.75E-2</v>
      </c>
      <c r="D179" s="12">
        <f t="shared" si="69"/>
        <v>2.75E-2</v>
      </c>
      <c r="E179" s="12">
        <f t="shared" si="69"/>
        <v>2.75E-2</v>
      </c>
      <c r="F179" s="13">
        <f t="shared" si="61"/>
        <v>2.75E-2</v>
      </c>
      <c r="G179" s="40">
        <f t="shared" si="70"/>
        <v>2.75E-2</v>
      </c>
      <c r="H179" s="13"/>
      <c r="I179" s="13"/>
      <c r="J179" s="13"/>
      <c r="K179" s="13"/>
      <c r="L179" s="13"/>
      <c r="M179" s="12">
        <f t="shared" ref="M179" si="75">$B179*M159/$B159*M12/$B12</f>
        <v>2.75E-2</v>
      </c>
      <c r="N179" s="13"/>
      <c r="O179" s="12"/>
      <c r="P179" s="13"/>
      <c r="Q179" s="13"/>
      <c r="R179" s="13"/>
      <c r="S179" s="13"/>
      <c r="T179" s="13"/>
      <c r="U179" s="13"/>
      <c r="V179" s="13"/>
      <c r="W179" s="15">
        <f t="shared" si="72"/>
        <v>2.75E-2</v>
      </c>
    </row>
    <row r="180" spans="1:23" hidden="1" outlineLevel="2">
      <c r="A180" s="2" t="s">
        <v>10</v>
      </c>
      <c r="B180" s="18">
        <v>0.24</v>
      </c>
      <c r="C180" s="12">
        <f t="shared" si="73"/>
        <v>6.6000000000000003E-2</v>
      </c>
      <c r="D180" s="12">
        <f t="shared" si="69"/>
        <v>0.09</v>
      </c>
      <c r="E180" s="12">
        <f t="shared" si="69"/>
        <v>7.2930000000000009E-2</v>
      </c>
      <c r="F180" s="13">
        <f t="shared" si="61"/>
        <v>0.09</v>
      </c>
      <c r="G180" s="40">
        <f t="shared" si="70"/>
        <v>0.06</v>
      </c>
      <c r="H180" s="13"/>
      <c r="I180" s="13"/>
      <c r="J180" s="13"/>
      <c r="K180" s="13"/>
      <c r="L180" s="13"/>
      <c r="M180" s="12">
        <f t="shared" ref="M180" si="76">$B180*M160/$B160*M13/$B13</f>
        <v>0.06</v>
      </c>
      <c r="N180" s="13"/>
      <c r="O180" s="12"/>
      <c r="P180" s="13"/>
      <c r="Q180" s="13"/>
      <c r="R180" s="13"/>
      <c r="S180" s="13"/>
      <c r="T180" s="13"/>
      <c r="U180" s="13"/>
      <c r="V180" s="13"/>
      <c r="W180" s="15">
        <f t="shared" si="72"/>
        <v>7.3155000000000012E-2</v>
      </c>
    </row>
    <row r="181" spans="1:23" hidden="1" outlineLevel="2">
      <c r="A181" s="2" t="s">
        <v>11</v>
      </c>
      <c r="B181" s="18">
        <v>0.09</v>
      </c>
      <c r="C181" s="12">
        <f t="shared" si="73"/>
        <v>2.2499999999999999E-2</v>
      </c>
      <c r="D181" s="12">
        <f t="shared" si="69"/>
        <v>3.3750000000000002E-2</v>
      </c>
      <c r="E181" s="12">
        <f t="shared" si="69"/>
        <v>2.4750000000000001E-2</v>
      </c>
      <c r="F181" s="13">
        <f t="shared" si="61"/>
        <v>0.03</v>
      </c>
      <c r="G181" s="40">
        <f t="shared" si="70"/>
        <v>2.2499999999999999E-2</v>
      </c>
      <c r="H181" s="13"/>
      <c r="I181" s="13"/>
      <c r="J181" s="13"/>
      <c r="K181" s="13"/>
      <c r="L181" s="13"/>
      <c r="M181" s="12">
        <f t="shared" ref="M181" si="77">$B181*M161/$B161*M14/$B14</f>
        <v>2.2499999999999999E-2</v>
      </c>
      <c r="N181" s="13"/>
      <c r="O181" s="12"/>
      <c r="P181" s="13"/>
      <c r="Q181" s="13"/>
      <c r="R181" s="13"/>
      <c r="S181" s="13"/>
      <c r="T181" s="13"/>
      <c r="U181" s="13"/>
      <c r="V181" s="13"/>
      <c r="W181" s="15">
        <f t="shared" si="72"/>
        <v>2.5999999999999999E-2</v>
      </c>
    </row>
    <row r="182" spans="1:23" hidden="1" outlineLevel="2">
      <c r="A182" s="2" t="s">
        <v>12</v>
      </c>
      <c r="B182" s="18">
        <v>0.11</v>
      </c>
      <c r="C182" s="12">
        <f t="shared" si="73"/>
        <v>2.75E-2</v>
      </c>
      <c r="D182" s="12">
        <f t="shared" si="69"/>
        <v>3.6849999999999987E-2</v>
      </c>
      <c r="E182" s="12">
        <f t="shared" si="69"/>
        <v>2.75E-2</v>
      </c>
      <c r="F182" s="13">
        <f t="shared" si="61"/>
        <v>2.75E-2</v>
      </c>
      <c r="G182" s="40">
        <f t="shared" si="70"/>
        <v>2.75E-2</v>
      </c>
      <c r="H182" s="13"/>
      <c r="I182" s="13"/>
      <c r="J182" s="13"/>
      <c r="K182" s="13"/>
      <c r="L182" s="13"/>
      <c r="M182" s="12">
        <f t="shared" ref="M182" si="78">$B182*M162/$B162*M15/$B15</f>
        <v>2.75E-2</v>
      </c>
      <c r="N182" s="13"/>
      <c r="O182" s="12"/>
      <c r="P182" s="13"/>
      <c r="Q182" s="13"/>
      <c r="R182" s="13"/>
      <c r="S182" s="13"/>
      <c r="T182" s="13"/>
      <c r="U182" s="13"/>
      <c r="V182" s="13"/>
      <c r="W182" s="15">
        <f t="shared" si="72"/>
        <v>2.9058333333333328E-2</v>
      </c>
    </row>
    <row r="183" spans="1:23" hidden="1" outlineLevel="2">
      <c r="A183" s="2" t="s">
        <v>13</v>
      </c>
      <c r="B183" s="18">
        <v>0.05</v>
      </c>
      <c r="C183" s="12">
        <f t="shared" si="73"/>
        <v>5.000000000000001E-2</v>
      </c>
      <c r="D183" s="12">
        <f t="shared" si="69"/>
        <v>5.000000000000001E-2</v>
      </c>
      <c r="E183" s="12">
        <f t="shared" si="69"/>
        <v>5.000000000000001E-2</v>
      </c>
      <c r="F183" s="13">
        <f t="shared" si="61"/>
        <v>5.000000000000001E-2</v>
      </c>
      <c r="G183" s="40">
        <f t="shared" si="70"/>
        <v>3.7499999999999999E-2</v>
      </c>
      <c r="H183" s="13"/>
      <c r="I183" s="13"/>
      <c r="J183" s="13"/>
      <c r="K183" s="13"/>
      <c r="L183" s="13"/>
      <c r="M183" s="12">
        <f t="shared" ref="M183" si="79">$B183*M163/$B163*M16/$B16</f>
        <v>5.000000000000001E-2</v>
      </c>
      <c r="N183" s="13"/>
      <c r="O183" s="12"/>
      <c r="P183" s="13"/>
      <c r="Q183" s="13"/>
      <c r="R183" s="13"/>
      <c r="S183" s="13"/>
      <c r="T183" s="13"/>
      <c r="U183" s="13"/>
      <c r="V183" s="13"/>
      <c r="W183" s="15">
        <f t="shared" si="72"/>
        <v>4.791666666666667E-2</v>
      </c>
    </row>
    <row r="184" spans="1:23" hidden="1" outlineLevel="2">
      <c r="A184" s="2" t="s">
        <v>14</v>
      </c>
      <c r="B184" s="18">
        <v>7.0000000000000007E-2</v>
      </c>
      <c r="C184" s="12">
        <f t="shared" si="73"/>
        <v>3.5000000000000003E-2</v>
      </c>
      <c r="D184" s="12">
        <f t="shared" si="69"/>
        <v>3.5000000000000003E-2</v>
      </c>
      <c r="E184" s="12">
        <f t="shared" si="69"/>
        <v>3.5000000000000003E-2</v>
      </c>
      <c r="F184" s="13">
        <f t="shared" si="61"/>
        <v>3.5000000000000003E-2</v>
      </c>
      <c r="G184" s="40">
        <f t="shared" si="70"/>
        <v>3.5000000000000003E-2</v>
      </c>
      <c r="H184" s="13"/>
      <c r="I184" s="13"/>
      <c r="J184" s="13"/>
      <c r="K184" s="13"/>
      <c r="L184" s="13"/>
      <c r="M184" s="12">
        <f t="shared" ref="M184" si="80">$B184*M164/$B164*M17/$B17</f>
        <v>3.5000000000000003E-2</v>
      </c>
      <c r="N184" s="13"/>
      <c r="O184" s="12"/>
      <c r="P184" s="13"/>
      <c r="Q184" s="13"/>
      <c r="R184" s="13"/>
      <c r="S184" s="13"/>
      <c r="T184" s="13"/>
      <c r="U184" s="13"/>
      <c r="V184" s="13"/>
      <c r="W184" s="15">
        <f t="shared" si="72"/>
        <v>3.5000000000000003E-2</v>
      </c>
    </row>
    <row r="185" spans="1:23" hidden="1" outlineLevel="2">
      <c r="A185" s="2" t="s">
        <v>15</v>
      </c>
      <c r="B185" s="18">
        <v>7.0000000000000007E-2</v>
      </c>
      <c r="C185" s="12">
        <f t="shared" si="73"/>
        <v>3.5000000000000003E-2</v>
      </c>
      <c r="D185" s="12">
        <f t="shared" si="69"/>
        <v>5.2500000000000005E-2</v>
      </c>
      <c r="E185" s="12">
        <f t="shared" si="69"/>
        <v>4.5500000000000006E-2</v>
      </c>
      <c r="F185" s="13">
        <f t="shared" si="61"/>
        <v>7.0000000000000007E-2</v>
      </c>
      <c r="G185" s="40">
        <f t="shared" si="70"/>
        <v>7.0000000000000007E-2</v>
      </c>
      <c r="H185" s="13"/>
      <c r="I185" s="13"/>
      <c r="J185" s="13"/>
      <c r="K185" s="13"/>
      <c r="L185" s="13"/>
      <c r="M185" s="12">
        <f t="shared" ref="M185" si="81">$B185*M165/$B165*M18/$B18</f>
        <v>4.2000000000000003E-2</v>
      </c>
      <c r="N185" s="13"/>
      <c r="O185" s="12"/>
      <c r="P185" s="13"/>
      <c r="Q185" s="13"/>
      <c r="R185" s="13"/>
      <c r="S185" s="13"/>
      <c r="T185" s="13"/>
      <c r="U185" s="13"/>
      <c r="V185" s="13"/>
      <c r="W185" s="15">
        <f t="shared" si="72"/>
        <v>5.2499999999999998E-2</v>
      </c>
    </row>
    <row r="186" spans="1:23" hidden="1" outlineLevel="2">
      <c r="A186" s="2" t="s">
        <v>16</v>
      </c>
      <c r="B186" s="18">
        <v>0.18</v>
      </c>
      <c r="C186" s="12">
        <f t="shared" si="73"/>
        <v>0.09</v>
      </c>
      <c r="D186" s="12">
        <f t="shared" si="69"/>
        <v>0.09</v>
      </c>
      <c r="E186" s="12">
        <f t="shared" si="69"/>
        <v>0</v>
      </c>
      <c r="F186" s="13">
        <f t="shared" si="61"/>
        <v>0.09</v>
      </c>
      <c r="G186" s="40">
        <f t="shared" si="70"/>
        <v>0.09</v>
      </c>
      <c r="H186" s="13"/>
      <c r="I186" s="13"/>
      <c r="J186" s="13"/>
      <c r="K186" s="13"/>
      <c r="L186" s="13"/>
      <c r="M186" s="12">
        <f t="shared" ref="M186" si="82">$B186*M166/$B166*M19/$B19</f>
        <v>0.09</v>
      </c>
      <c r="N186" s="13"/>
      <c r="O186" s="12"/>
      <c r="P186" s="13"/>
      <c r="Q186" s="13"/>
      <c r="R186" s="13"/>
      <c r="S186" s="13"/>
      <c r="T186" s="13"/>
      <c r="U186" s="13"/>
      <c r="V186" s="13"/>
      <c r="W186" s="15">
        <f t="shared" si="72"/>
        <v>7.4999999999999997E-2</v>
      </c>
    </row>
    <row r="187" spans="1:23" s="5" customFormat="1" outlineLevel="1" collapsed="1">
      <c r="A187" s="3" t="s">
        <v>17</v>
      </c>
      <c r="B187" s="16">
        <f>SUM(B177:B186)</f>
        <v>1</v>
      </c>
      <c r="C187" s="16">
        <f t="shared" ref="C187:M187" si="83">SUM(C177:C186)</f>
        <v>0.37550000000000006</v>
      </c>
      <c r="D187" s="16">
        <f t="shared" si="83"/>
        <v>0.43879999999999997</v>
      </c>
      <c r="E187" s="16">
        <f t="shared" si="83"/>
        <v>0.30870799999999998</v>
      </c>
      <c r="F187" s="16">
        <f t="shared" si="83"/>
        <v>0.44000000000000006</v>
      </c>
      <c r="G187" s="16">
        <f t="shared" si="83"/>
        <v>0.39400000000000002</v>
      </c>
      <c r="H187" s="16">
        <f t="shared" si="83"/>
        <v>0</v>
      </c>
      <c r="I187" s="16">
        <f t="shared" si="83"/>
        <v>0</v>
      </c>
      <c r="J187" s="16">
        <f t="shared" si="83"/>
        <v>0</v>
      </c>
      <c r="K187" s="16">
        <f t="shared" si="83"/>
        <v>0</v>
      </c>
      <c r="L187" s="16">
        <f t="shared" si="83"/>
        <v>0</v>
      </c>
      <c r="M187" s="16">
        <f t="shared" si="83"/>
        <v>0.37365000000000004</v>
      </c>
      <c r="N187" s="16">
        <v>0.64870000000000005</v>
      </c>
      <c r="O187" s="16">
        <f t="shared" ref="O187:W187" si="84">SUM(O177:O186)</f>
        <v>0</v>
      </c>
      <c r="P187" s="16">
        <f t="shared" si="84"/>
        <v>0</v>
      </c>
      <c r="Q187" s="16">
        <f t="shared" si="84"/>
        <v>0</v>
      </c>
      <c r="R187" s="16">
        <f t="shared" si="84"/>
        <v>0</v>
      </c>
      <c r="S187" s="16">
        <f t="shared" si="84"/>
        <v>0</v>
      </c>
      <c r="T187" s="16">
        <f t="shared" si="84"/>
        <v>0</v>
      </c>
      <c r="U187" s="16">
        <f t="shared" si="84"/>
        <v>0</v>
      </c>
      <c r="V187" s="16">
        <f t="shared" si="84"/>
        <v>0</v>
      </c>
      <c r="W187" s="16">
        <f t="shared" si="84"/>
        <v>0.38844300000000004</v>
      </c>
    </row>
    <row r="188" spans="1:23">
      <c r="A188" s="3" t="s">
        <v>37</v>
      </c>
      <c r="B188" s="16">
        <f>0.5*B176+0.5*B187</f>
        <v>1</v>
      </c>
      <c r="C188" s="16">
        <f t="shared" ref="C188:M188" si="85">0.5*C176+0.5*C187</f>
        <v>0.51350000000000007</v>
      </c>
      <c r="D188" s="16">
        <f t="shared" si="85"/>
        <v>0.51439999999999997</v>
      </c>
      <c r="E188" s="16">
        <f t="shared" si="85"/>
        <v>0.61960400000000004</v>
      </c>
      <c r="F188" s="16">
        <f t="shared" si="85"/>
        <v>0.52</v>
      </c>
      <c r="G188" s="16">
        <f t="shared" si="85"/>
        <v>0.48480000000000001</v>
      </c>
      <c r="H188" s="16">
        <f t="shared" si="85"/>
        <v>0</v>
      </c>
      <c r="I188" s="16">
        <f t="shared" si="85"/>
        <v>0</v>
      </c>
      <c r="J188" s="16">
        <f t="shared" si="85"/>
        <v>0</v>
      </c>
      <c r="K188" s="16">
        <f t="shared" si="85"/>
        <v>0</v>
      </c>
      <c r="L188" s="16">
        <f t="shared" si="85"/>
        <v>0</v>
      </c>
      <c r="M188" s="16">
        <f t="shared" si="85"/>
        <v>0.50232500000000002</v>
      </c>
      <c r="N188" s="16">
        <v>0.82435000000000003</v>
      </c>
      <c r="O188" s="16">
        <f t="shared" ref="O188:W188" si="86">0.5*O176+0.5*O187</f>
        <v>0</v>
      </c>
      <c r="P188" s="16">
        <f t="shared" si="86"/>
        <v>0</v>
      </c>
      <c r="Q188" s="16">
        <f t="shared" si="86"/>
        <v>0</v>
      </c>
      <c r="R188" s="16">
        <f t="shared" si="86"/>
        <v>0</v>
      </c>
      <c r="S188" s="16">
        <f t="shared" si="86"/>
        <v>0</v>
      </c>
      <c r="T188" s="16">
        <f t="shared" si="86"/>
        <v>0</v>
      </c>
      <c r="U188" s="16">
        <f t="shared" si="86"/>
        <v>0</v>
      </c>
      <c r="V188" s="16">
        <f t="shared" si="86"/>
        <v>0</v>
      </c>
      <c r="W188" s="16">
        <f t="shared" si="86"/>
        <v>0.52577150000000006</v>
      </c>
    </row>
    <row r="189" spans="1:23">
      <c r="W189" s="17"/>
    </row>
    <row r="190" spans="1:23">
      <c r="A190" s="29" t="s">
        <v>91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>
        <f>C171*C109*C130/B191/B191</f>
        <v>0.16500000000000001</v>
      </c>
      <c r="D191" s="12">
        <f>$B191*D171/$B171*D109/$B109*D130/$B130</f>
        <v>0.16500000000000001</v>
      </c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/>
      <c r="I191" s="13"/>
      <c r="J191" s="13"/>
      <c r="K191" s="13"/>
      <c r="L191" s="13"/>
      <c r="M191" s="12">
        <f>$B191*M171/$B171*M109/$B109*M130/$B130</f>
        <v>0.16500000000000001</v>
      </c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0.19833333333333336</v>
      </c>
    </row>
    <row r="192" spans="1:23" hidden="1" outlineLevel="2">
      <c r="A192" s="2" t="s">
        <v>2</v>
      </c>
      <c r="B192" s="18">
        <v>0.18</v>
      </c>
      <c r="C192" s="12">
        <f t="shared" ref="C192:C194" si="87">C172*C110*C131/B192/B192</f>
        <v>0.16200000000000001</v>
      </c>
      <c r="D192" s="12">
        <f t="shared" ref="D192:E194" si="88">$B192*D172/$B172*D110/$B110*D131/$B131</f>
        <v>0.18</v>
      </c>
      <c r="E192" s="12">
        <f t="shared" si="88"/>
        <v>0.14399999999999999</v>
      </c>
      <c r="F192" s="13">
        <f t="shared" ref="F192:F206" si="89">F172*F131*F110/B110/B131</f>
        <v>0.15</v>
      </c>
      <c r="G192" s="13">
        <f>G172*G131*G110/B110/B131</f>
        <v>0.15732000000000002</v>
      </c>
      <c r="H192" s="13"/>
      <c r="I192" s="13"/>
      <c r="J192" s="13"/>
      <c r="K192" s="13"/>
      <c r="L192" s="13"/>
      <c r="M192" s="12">
        <f t="shared" ref="M192" si="90">$B192*M172/$B172*M110/$B110*M131/$B131</f>
        <v>0.17100000000000001</v>
      </c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91">AVERAGE(C192:V192)</f>
        <v>0.16072</v>
      </c>
    </row>
    <row r="193" spans="1:23" hidden="1" outlineLevel="2">
      <c r="A193" s="2" t="s">
        <v>3</v>
      </c>
      <c r="B193" s="18">
        <v>0.08</v>
      </c>
      <c r="C193" s="12">
        <f t="shared" si="87"/>
        <v>4.0000000000000008E-2</v>
      </c>
      <c r="D193" s="12">
        <f t="shared" si="88"/>
        <v>0.04</v>
      </c>
      <c r="E193" s="12">
        <f t="shared" si="88"/>
        <v>7.2000000000000008E-2</v>
      </c>
      <c r="F193" s="13">
        <f t="shared" si="89"/>
        <v>4.0000000000000008E-2</v>
      </c>
      <c r="G193" s="13">
        <f>G173*G132*G111/B111/B132</f>
        <v>4.0000000000000008E-2</v>
      </c>
      <c r="H193" s="13"/>
      <c r="I193" s="13"/>
      <c r="J193" s="13"/>
      <c r="K193" s="13"/>
      <c r="L193" s="13"/>
      <c r="M193" s="12">
        <f t="shared" ref="M193" si="92">$B193*M173/$B173*M111/$B111*M132/$B132</f>
        <v>0.04</v>
      </c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91"/>
        <v>4.5333333333333337E-2</v>
      </c>
    </row>
    <row r="194" spans="1:23" hidden="1" outlineLevel="2">
      <c r="A194" s="2" t="s">
        <v>4</v>
      </c>
      <c r="B194" s="18">
        <v>0.41</v>
      </c>
      <c r="C194" s="12">
        <f t="shared" si="87"/>
        <v>0.25317500000000004</v>
      </c>
      <c r="D194" s="12">
        <f t="shared" si="88"/>
        <v>0.20499999999999999</v>
      </c>
      <c r="E194" s="12">
        <f t="shared" si="88"/>
        <v>0.32114274999999992</v>
      </c>
      <c r="F194" s="13">
        <f t="shared" si="89"/>
        <v>0.15804878048780488</v>
      </c>
      <c r="G194" s="13">
        <f>G174*G133*G112/B112/B133</f>
        <v>0.18501250000000002</v>
      </c>
      <c r="H194" s="13"/>
      <c r="I194" s="13"/>
      <c r="J194" s="13"/>
      <c r="K194" s="13"/>
      <c r="L194" s="13"/>
      <c r="M194" s="12">
        <f t="shared" ref="M194" si="93">$B194*M174/$B174*M112/$B112*M133/$B133</f>
        <v>0.22924800000000004</v>
      </c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91"/>
        <v>0.22527117174796749</v>
      </c>
    </row>
    <row r="195" spans="1:23" hidden="1" outlineLevel="2">
      <c r="A195" s="2" t="s">
        <v>5</v>
      </c>
      <c r="B195" s="18">
        <v>0</v>
      </c>
      <c r="C195" s="12">
        <v>0</v>
      </c>
      <c r="D195" s="12">
        <v>0</v>
      </c>
      <c r="E195" s="12">
        <v>0</v>
      </c>
      <c r="F195" s="13"/>
      <c r="G195" s="12"/>
      <c r="H195" s="13"/>
      <c r="I195" s="13"/>
      <c r="J195" s="13"/>
      <c r="K195" s="13"/>
      <c r="L195" s="13"/>
      <c r="M195" s="12">
        <v>0</v>
      </c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91"/>
        <v>0</v>
      </c>
    </row>
    <row r="196" spans="1:23" s="5" customFormat="1" outlineLevel="1" collapsed="1">
      <c r="A196" s="3" t="s">
        <v>6</v>
      </c>
      <c r="B196" s="16">
        <f t="shared" ref="B196:M196" si="94">SUM(B191:B195)</f>
        <v>1</v>
      </c>
      <c r="C196" s="16">
        <f t="shared" si="94"/>
        <v>0.62017500000000003</v>
      </c>
      <c r="D196" s="16">
        <f t="shared" si="94"/>
        <v>0.59</v>
      </c>
      <c r="E196" s="16">
        <f t="shared" ref="E196" si="95">SUM(E191:E195)</f>
        <v>0.86714274999999996</v>
      </c>
      <c r="F196" s="16">
        <f t="shared" si="94"/>
        <v>0.54804878048780492</v>
      </c>
      <c r="G196" s="16">
        <f t="shared" si="94"/>
        <v>0.54733250000000011</v>
      </c>
      <c r="H196" s="16">
        <f t="shared" si="94"/>
        <v>0</v>
      </c>
      <c r="I196" s="16">
        <f t="shared" si="94"/>
        <v>0</v>
      </c>
      <c r="J196" s="16">
        <f t="shared" si="94"/>
        <v>0</v>
      </c>
      <c r="K196" s="16">
        <f t="shared" si="94"/>
        <v>0</v>
      </c>
      <c r="L196" s="16">
        <f t="shared" si="94"/>
        <v>0</v>
      </c>
      <c r="M196" s="16">
        <f t="shared" si="94"/>
        <v>0.60524800000000001</v>
      </c>
      <c r="N196" s="16">
        <v>1</v>
      </c>
      <c r="O196" s="16">
        <f t="shared" ref="O196:W196" si="96">SUM(O191:O195)</f>
        <v>0</v>
      </c>
      <c r="P196" s="16">
        <f t="shared" si="96"/>
        <v>0</v>
      </c>
      <c r="Q196" s="16">
        <f t="shared" si="96"/>
        <v>0</v>
      </c>
      <c r="R196" s="16">
        <f t="shared" si="96"/>
        <v>0</v>
      </c>
      <c r="S196" s="16">
        <f t="shared" si="96"/>
        <v>0</v>
      </c>
      <c r="T196" s="16">
        <f t="shared" si="96"/>
        <v>0</v>
      </c>
      <c r="U196" s="16">
        <f t="shared" si="96"/>
        <v>0</v>
      </c>
      <c r="V196" s="16">
        <f t="shared" si="96"/>
        <v>0</v>
      </c>
      <c r="W196" s="16">
        <f t="shared" si="96"/>
        <v>0.62965783841463419</v>
      </c>
    </row>
    <row r="197" spans="1:23" hidden="1" outlineLevel="2">
      <c r="A197" s="2" t="s">
        <v>7</v>
      </c>
      <c r="B197" s="18">
        <v>0.04</v>
      </c>
      <c r="C197" s="12">
        <f>C177*C115*C136/B197/B197</f>
        <v>9.1199999999999996E-3</v>
      </c>
      <c r="D197" s="12">
        <f t="shared" ref="D197:E206" si="97">$B197*D177/$B177*D115/$B115*D136/$B136</f>
        <v>9.9679999999999977E-3</v>
      </c>
      <c r="E197" s="12">
        <f t="shared" si="97"/>
        <v>9.5370000000000021E-3</v>
      </c>
      <c r="F197" s="13">
        <f t="shared" si="89"/>
        <v>1.0000000000000002E-2</v>
      </c>
      <c r="G197" s="13">
        <f t="shared" ref="G197:G206" si="98">G177*G136*G115/B115/B136</f>
        <v>1.1214000000000002E-2</v>
      </c>
      <c r="H197" s="13"/>
      <c r="I197" s="13"/>
      <c r="J197" s="13"/>
      <c r="K197" s="13"/>
      <c r="L197" s="13"/>
      <c r="M197" s="12">
        <f t="shared" ref="M197" si="99">$B197*M177/$B177*M115/$B115*M136/$B136</f>
        <v>8.0999999999999996E-3</v>
      </c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100">AVERAGE(C197:V197)</f>
        <v>9.6565000000000002E-3</v>
      </c>
    </row>
    <row r="198" spans="1:23" hidden="1" outlineLevel="2">
      <c r="A198" s="2" t="s">
        <v>8</v>
      </c>
      <c r="B198" s="18">
        <v>0.04</v>
      </c>
      <c r="C198" s="12">
        <f t="shared" ref="C198:C206" si="101">C178*C116*C137/B198/B198</f>
        <v>1.0000000000000002E-2</v>
      </c>
      <c r="D198" s="12">
        <f t="shared" si="97"/>
        <v>9.1999999999999998E-3</v>
      </c>
      <c r="E198" s="12">
        <f t="shared" si="97"/>
        <v>1.2327999999999997E-2</v>
      </c>
      <c r="F198" s="13">
        <f t="shared" si="89"/>
        <v>1.0000000000000002E-2</v>
      </c>
      <c r="G198" s="13">
        <f t="shared" si="98"/>
        <v>1.0000000000000002E-2</v>
      </c>
      <c r="H198" s="13"/>
      <c r="I198" s="13"/>
      <c r="J198" s="13"/>
      <c r="K198" s="13"/>
      <c r="L198" s="13"/>
      <c r="M198" s="12">
        <f t="shared" ref="M198" si="102">$B198*M178/$B178*M116/$B116*M137/$B137</f>
        <v>9.1500000000000001E-3</v>
      </c>
      <c r="N198" s="13"/>
      <c r="O198" s="12"/>
      <c r="P198" s="13"/>
      <c r="Q198" s="13"/>
      <c r="R198" s="13"/>
      <c r="S198" s="13"/>
      <c r="T198" s="13"/>
      <c r="U198" s="13"/>
      <c r="V198" s="13"/>
      <c r="W198" s="15">
        <f t="shared" si="100"/>
        <v>1.0113E-2</v>
      </c>
    </row>
    <row r="199" spans="1:23" hidden="1" outlineLevel="2">
      <c r="A199" s="2" t="s">
        <v>9</v>
      </c>
      <c r="B199" s="18">
        <v>0.11</v>
      </c>
      <c r="C199" s="12">
        <f t="shared" si="101"/>
        <v>2.75E-2</v>
      </c>
      <c r="D199" s="12">
        <f t="shared" si="97"/>
        <v>2.75E-2</v>
      </c>
      <c r="E199" s="12">
        <f t="shared" si="97"/>
        <v>2.3375E-2</v>
      </c>
      <c r="F199" s="13">
        <f t="shared" si="89"/>
        <v>2.75E-2</v>
      </c>
      <c r="G199" s="13">
        <f t="shared" si="98"/>
        <v>2.0625000000000001E-2</v>
      </c>
      <c r="H199" s="13"/>
      <c r="I199" s="13"/>
      <c r="J199" s="13"/>
      <c r="K199" s="13"/>
      <c r="L199" s="13"/>
      <c r="M199" s="12">
        <f t="shared" ref="M199" si="103">$B199*M179/$B179*M117/$B117*M138/$B138</f>
        <v>1.8249999999999999E-2</v>
      </c>
      <c r="N199" s="13"/>
      <c r="O199" s="12"/>
      <c r="P199" s="13"/>
      <c r="Q199" s="13"/>
      <c r="R199" s="13"/>
      <c r="S199" s="13"/>
      <c r="T199" s="13"/>
      <c r="U199" s="13"/>
      <c r="V199" s="13"/>
      <c r="W199" s="15">
        <f t="shared" si="100"/>
        <v>2.4124999999999997E-2</v>
      </c>
    </row>
    <row r="200" spans="1:23" hidden="1" outlineLevel="2">
      <c r="A200" s="2" t="s">
        <v>10</v>
      </c>
      <c r="B200" s="18">
        <v>0.24</v>
      </c>
      <c r="C200" s="12">
        <f t="shared" si="101"/>
        <v>6.6000000000000003E-2</v>
      </c>
      <c r="D200" s="12">
        <f t="shared" si="97"/>
        <v>8.1000000000000003E-2</v>
      </c>
      <c r="E200" s="12">
        <f t="shared" si="97"/>
        <v>6.9283499999999998E-2</v>
      </c>
      <c r="F200" s="13">
        <f t="shared" si="89"/>
        <v>0.09</v>
      </c>
      <c r="G200" s="13">
        <f t="shared" si="98"/>
        <v>0.06</v>
      </c>
      <c r="H200" s="13"/>
      <c r="I200" s="13"/>
      <c r="J200" s="13"/>
      <c r="K200" s="13"/>
      <c r="L200" s="13"/>
      <c r="M200" s="12">
        <f t="shared" ref="M200" si="104">$B200*M180/$B180*M118/$B118*M139/$B139</f>
        <v>4.4999999999999998E-2</v>
      </c>
      <c r="N200" s="13"/>
      <c r="O200" s="12"/>
      <c r="P200" s="13"/>
      <c r="Q200" s="13"/>
      <c r="R200" s="13"/>
      <c r="S200" s="13"/>
      <c r="T200" s="13"/>
      <c r="U200" s="13"/>
      <c r="V200" s="13"/>
      <c r="W200" s="15">
        <f t="shared" si="100"/>
        <v>6.8547250000000004E-2</v>
      </c>
    </row>
    <row r="201" spans="1:23" hidden="1" outlineLevel="2">
      <c r="A201" s="2" t="s">
        <v>11</v>
      </c>
      <c r="B201" s="18">
        <v>0.09</v>
      </c>
      <c r="C201" s="12">
        <f t="shared" si="101"/>
        <v>1.5075000000000002E-2</v>
      </c>
      <c r="D201" s="12">
        <f t="shared" si="97"/>
        <v>2.3625000000000004E-2</v>
      </c>
      <c r="E201" s="12">
        <f t="shared" si="97"/>
        <v>1.65825E-2</v>
      </c>
      <c r="F201" s="13">
        <f t="shared" si="89"/>
        <v>1.4999999999999999E-2</v>
      </c>
      <c r="G201" s="13">
        <f t="shared" si="98"/>
        <v>1.6875000000000001E-2</v>
      </c>
      <c r="H201" s="13"/>
      <c r="I201" s="13"/>
      <c r="J201" s="13"/>
      <c r="K201" s="13"/>
      <c r="L201" s="13"/>
      <c r="M201" s="12">
        <f t="shared" ref="M201" si="105">$B201*M181/$B181*M119/$B119*M140/$B140</f>
        <v>1.6875000000000001E-2</v>
      </c>
      <c r="N201" s="13"/>
      <c r="O201" s="12"/>
      <c r="P201" s="13"/>
      <c r="Q201" s="13"/>
      <c r="R201" s="13"/>
      <c r="S201" s="13"/>
      <c r="T201" s="13"/>
      <c r="U201" s="13"/>
      <c r="V201" s="13"/>
      <c r="W201" s="15">
        <f t="shared" si="100"/>
        <v>1.733875E-2</v>
      </c>
    </row>
    <row r="202" spans="1:23" hidden="1" outlineLevel="2">
      <c r="A202" s="2" t="s">
        <v>12</v>
      </c>
      <c r="B202" s="18">
        <v>0.11</v>
      </c>
      <c r="C202" s="12">
        <f t="shared" si="101"/>
        <v>1.8425E-2</v>
      </c>
      <c r="D202" s="12">
        <f t="shared" si="97"/>
        <v>2.525330499999999E-2</v>
      </c>
      <c r="E202" s="12">
        <f t="shared" si="97"/>
        <v>1.8424999999999993E-2</v>
      </c>
      <c r="F202" s="13">
        <f t="shared" si="89"/>
        <v>1.375E-2</v>
      </c>
      <c r="G202" s="13">
        <f t="shared" si="98"/>
        <v>2.0625000000000001E-2</v>
      </c>
      <c r="H202" s="13"/>
      <c r="I202" s="13"/>
      <c r="J202" s="13"/>
      <c r="K202" s="13"/>
      <c r="L202" s="13"/>
      <c r="M202" s="12">
        <f t="shared" ref="M202" si="106">$B202*M182/$B182*M120/$B120*M141/$B141</f>
        <v>2.75E-2</v>
      </c>
      <c r="N202" s="13"/>
      <c r="O202" s="12"/>
      <c r="P202" s="13"/>
      <c r="Q202" s="13"/>
      <c r="R202" s="13"/>
      <c r="S202" s="13"/>
      <c r="T202" s="13"/>
      <c r="U202" s="13"/>
      <c r="V202" s="13"/>
      <c r="W202" s="15">
        <f t="shared" si="100"/>
        <v>2.0663050833333332E-2</v>
      </c>
    </row>
    <row r="203" spans="1:23" hidden="1" outlineLevel="2">
      <c r="A203" s="2" t="s">
        <v>13</v>
      </c>
      <c r="B203" s="18">
        <v>0.05</v>
      </c>
      <c r="C203" s="12">
        <f t="shared" si="101"/>
        <v>5.000000000000001E-2</v>
      </c>
      <c r="D203" s="12">
        <f t="shared" si="97"/>
        <v>5.000000000000001E-2</v>
      </c>
      <c r="E203" s="12">
        <f t="shared" si="97"/>
        <v>5.000000000000001E-2</v>
      </c>
      <c r="F203" s="13">
        <f t="shared" si="89"/>
        <v>5.000000000000001E-2</v>
      </c>
      <c r="G203" s="13">
        <f t="shared" si="98"/>
        <v>3.7499999999999999E-2</v>
      </c>
      <c r="H203" s="13"/>
      <c r="I203" s="13"/>
      <c r="J203" s="13"/>
      <c r="K203" s="13"/>
      <c r="L203" s="13"/>
      <c r="M203" s="12">
        <f t="shared" ref="M203" si="107">$B203*M183/$B183*M121/$B121*M142/$B142</f>
        <v>5.000000000000001E-2</v>
      </c>
      <c r="N203" s="13"/>
      <c r="O203" s="12"/>
      <c r="P203" s="13"/>
      <c r="Q203" s="13"/>
      <c r="R203" s="13"/>
      <c r="S203" s="13"/>
      <c r="T203" s="13"/>
      <c r="U203" s="13"/>
      <c r="V203" s="13"/>
      <c r="W203" s="15">
        <f t="shared" si="100"/>
        <v>4.791666666666667E-2</v>
      </c>
    </row>
    <row r="204" spans="1:23" hidden="1" outlineLevel="2">
      <c r="A204" s="2" t="s">
        <v>14</v>
      </c>
      <c r="B204" s="18">
        <v>7.0000000000000007E-2</v>
      </c>
      <c r="C204" s="12">
        <f t="shared" si="101"/>
        <v>3.5000000000000003E-2</v>
      </c>
      <c r="D204" s="12">
        <f t="shared" si="97"/>
        <v>3.5000000000000003E-2</v>
      </c>
      <c r="E204" s="12">
        <f t="shared" si="97"/>
        <v>3.5000000000000003E-2</v>
      </c>
      <c r="F204" s="13">
        <f t="shared" si="89"/>
        <v>3.5000000000000003E-2</v>
      </c>
      <c r="G204" s="13">
        <f t="shared" si="98"/>
        <v>3.5000000000000003E-2</v>
      </c>
      <c r="H204" s="13"/>
      <c r="I204" s="13"/>
      <c r="J204" s="13"/>
      <c r="K204" s="13"/>
      <c r="L204" s="13"/>
      <c r="M204" s="12">
        <f t="shared" ref="M204" si="108">$B204*M184/$B184*M122/$B122*M143/$B143</f>
        <v>3.5000000000000003E-2</v>
      </c>
      <c r="N204" s="13"/>
      <c r="O204" s="12"/>
      <c r="P204" s="13"/>
      <c r="Q204" s="13"/>
      <c r="R204" s="13"/>
      <c r="S204" s="13"/>
      <c r="T204" s="13"/>
      <c r="U204" s="13"/>
      <c r="V204" s="13"/>
      <c r="W204" s="15">
        <f t="shared" si="100"/>
        <v>3.5000000000000003E-2</v>
      </c>
    </row>
    <row r="205" spans="1:23" hidden="1" outlineLevel="2">
      <c r="A205" s="2" t="s">
        <v>15</v>
      </c>
      <c r="B205" s="18">
        <v>7.0000000000000007E-2</v>
      </c>
      <c r="C205" s="12">
        <f t="shared" si="101"/>
        <v>2.9749999999999992E-2</v>
      </c>
      <c r="D205" s="12">
        <f t="shared" si="97"/>
        <v>4.7250000000000007E-2</v>
      </c>
      <c r="E205" s="12">
        <f t="shared" si="97"/>
        <v>4.0950000000000007E-2</v>
      </c>
      <c r="F205" s="13">
        <f t="shared" si="89"/>
        <v>6.0000000000000005E-2</v>
      </c>
      <c r="G205" s="13">
        <f t="shared" si="98"/>
        <v>4.9000000000000002E-2</v>
      </c>
      <c r="H205" s="13"/>
      <c r="I205" s="13"/>
      <c r="J205" s="13"/>
      <c r="K205" s="13"/>
      <c r="L205" s="13"/>
      <c r="M205" s="12">
        <f t="shared" ref="M205" si="109">$B205*M185/$B185*M123/$B123*M144/$B144</f>
        <v>2.9400000000000003E-2</v>
      </c>
      <c r="N205" s="13"/>
      <c r="O205" s="12"/>
      <c r="P205" s="13"/>
      <c r="Q205" s="13"/>
      <c r="R205" s="13"/>
      <c r="S205" s="13"/>
      <c r="T205" s="13"/>
      <c r="U205" s="13"/>
      <c r="V205" s="13"/>
      <c r="W205" s="15">
        <f t="shared" si="100"/>
        <v>4.2724999999999992E-2</v>
      </c>
    </row>
    <row r="206" spans="1:23" hidden="1" outlineLevel="2">
      <c r="A206" s="2" t="s">
        <v>16</v>
      </c>
      <c r="B206" s="18">
        <v>0.18</v>
      </c>
      <c r="C206" s="12">
        <f t="shared" si="101"/>
        <v>0.09</v>
      </c>
      <c r="D206" s="12">
        <f t="shared" si="97"/>
        <v>0.09</v>
      </c>
      <c r="E206" s="12">
        <f t="shared" si="97"/>
        <v>0</v>
      </c>
      <c r="F206" s="13">
        <f t="shared" si="89"/>
        <v>0.09</v>
      </c>
      <c r="G206" s="13">
        <f t="shared" si="98"/>
        <v>0.09</v>
      </c>
      <c r="H206" s="13"/>
      <c r="I206" s="13"/>
      <c r="J206" s="13"/>
      <c r="K206" s="13"/>
      <c r="L206" s="13"/>
      <c r="M206" s="12">
        <f t="shared" ref="M206" si="110">$B206*M186/$B186*M124/$B124*M145/$B145</f>
        <v>0.09</v>
      </c>
      <c r="N206" s="13"/>
      <c r="O206" s="12"/>
      <c r="P206" s="13"/>
      <c r="Q206" s="13"/>
      <c r="R206" s="13"/>
      <c r="S206" s="13"/>
      <c r="T206" s="13"/>
      <c r="U206" s="13"/>
      <c r="V206" s="13"/>
      <c r="W206" s="15">
        <f t="shared" si="100"/>
        <v>7.4999999999999997E-2</v>
      </c>
    </row>
    <row r="207" spans="1:23" s="5" customFormat="1" outlineLevel="1" collapsed="1">
      <c r="A207" s="3" t="s">
        <v>17</v>
      </c>
      <c r="B207" s="16">
        <f>SUM(B197:B206)</f>
        <v>1</v>
      </c>
      <c r="C207" s="16">
        <f t="shared" ref="C207:M207" si="111">SUM(C197:C206)</f>
        <v>0.35087000000000002</v>
      </c>
      <c r="D207" s="16">
        <f t="shared" si="111"/>
        <v>0.39879630500000007</v>
      </c>
      <c r="E207" s="16">
        <f t="shared" ref="E207" si="112">SUM(E197:E206)</f>
        <v>0.27548100000000003</v>
      </c>
      <c r="F207" s="16">
        <f t="shared" si="111"/>
        <v>0.40125000000000011</v>
      </c>
      <c r="G207" s="16">
        <f t="shared" si="111"/>
        <v>0.35083900000000001</v>
      </c>
      <c r="H207" s="16">
        <f t="shared" si="111"/>
        <v>0</v>
      </c>
      <c r="I207" s="16">
        <f t="shared" si="111"/>
        <v>0</v>
      </c>
      <c r="J207" s="16">
        <f t="shared" si="111"/>
        <v>0</v>
      </c>
      <c r="K207" s="16">
        <f t="shared" si="111"/>
        <v>0</v>
      </c>
      <c r="L207" s="16">
        <f t="shared" si="111"/>
        <v>0</v>
      </c>
      <c r="M207" s="16">
        <f t="shared" si="111"/>
        <v>0.32927499999999998</v>
      </c>
      <c r="N207" s="16">
        <v>0.64870000000000005</v>
      </c>
      <c r="O207" s="16">
        <f t="shared" ref="O207:W207" si="113">SUM(O197:O206)</f>
        <v>0</v>
      </c>
      <c r="P207" s="16">
        <f t="shared" si="113"/>
        <v>0</v>
      </c>
      <c r="Q207" s="16">
        <f t="shared" si="113"/>
        <v>0</v>
      </c>
      <c r="R207" s="16">
        <f t="shared" si="113"/>
        <v>0</v>
      </c>
      <c r="S207" s="16">
        <f t="shared" si="113"/>
        <v>0</v>
      </c>
      <c r="T207" s="16">
        <f t="shared" si="113"/>
        <v>0</v>
      </c>
      <c r="U207" s="16">
        <f t="shared" si="113"/>
        <v>0</v>
      </c>
      <c r="V207" s="16">
        <f t="shared" si="113"/>
        <v>0</v>
      </c>
      <c r="W207" s="16">
        <f t="shared" si="113"/>
        <v>0.35108521750000005</v>
      </c>
    </row>
    <row r="208" spans="1:23">
      <c r="A208" s="3" t="s">
        <v>37</v>
      </c>
      <c r="B208" s="16">
        <f>0.5*B196+0.5*B207</f>
        <v>1</v>
      </c>
      <c r="C208" s="16">
        <f t="shared" ref="C208:M208" si="114">0.5*C196+0.5*C207</f>
        <v>0.48552250000000002</v>
      </c>
      <c r="D208" s="16">
        <f t="shared" si="114"/>
        <v>0.49439815250000002</v>
      </c>
      <c r="E208" s="16">
        <f t="shared" si="114"/>
        <v>0.57131187500000002</v>
      </c>
      <c r="F208" s="16">
        <f t="shared" si="114"/>
        <v>0.47464939024390251</v>
      </c>
      <c r="G208" s="16">
        <f t="shared" si="114"/>
        <v>0.44908575000000006</v>
      </c>
      <c r="H208" s="16">
        <f t="shared" si="114"/>
        <v>0</v>
      </c>
      <c r="I208" s="16">
        <f t="shared" si="114"/>
        <v>0</v>
      </c>
      <c r="J208" s="16">
        <f t="shared" si="114"/>
        <v>0</v>
      </c>
      <c r="K208" s="16">
        <f t="shared" si="114"/>
        <v>0</v>
      </c>
      <c r="L208" s="16">
        <f t="shared" si="114"/>
        <v>0</v>
      </c>
      <c r="M208" s="16">
        <f t="shared" si="114"/>
        <v>0.4672615</v>
      </c>
      <c r="N208" s="16">
        <v>0.82435000000000003</v>
      </c>
      <c r="O208" s="16">
        <f t="shared" ref="O208:W208" si="115">0.5*O196+0.5*O207</f>
        <v>0</v>
      </c>
      <c r="P208" s="16">
        <f t="shared" si="115"/>
        <v>0</v>
      </c>
      <c r="Q208" s="16">
        <f t="shared" si="115"/>
        <v>0</v>
      </c>
      <c r="R208" s="16">
        <f t="shared" si="115"/>
        <v>0</v>
      </c>
      <c r="S208" s="16">
        <f t="shared" si="115"/>
        <v>0</v>
      </c>
      <c r="T208" s="16">
        <f t="shared" si="115"/>
        <v>0</v>
      </c>
      <c r="U208" s="16">
        <f t="shared" si="115"/>
        <v>0</v>
      </c>
      <c r="V208" s="16">
        <f t="shared" si="115"/>
        <v>0</v>
      </c>
      <c r="W208" s="16">
        <f t="shared" si="115"/>
        <v>0.49037152795731709</v>
      </c>
    </row>
    <row r="209" spans="1:23">
      <c r="W209" s="17"/>
    </row>
    <row r="210" spans="1:23">
      <c r="A210" s="29" t="s">
        <v>93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>
        <f>C171*C88/B211</f>
        <v>0.16500000000000001</v>
      </c>
      <c r="D211" s="12">
        <f>$B211*D171/$B171*D88/$B88</f>
        <v>0.16500000000000001</v>
      </c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/>
      <c r="I211" s="13"/>
      <c r="J211" s="13"/>
      <c r="K211" s="13"/>
      <c r="L211" s="13"/>
      <c r="M211" s="12">
        <f>$B211*M171/$B171*M88/$B88</f>
        <v>0.16500000000000001</v>
      </c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0.19833333333333336</v>
      </c>
    </row>
    <row r="212" spans="1:23" hidden="1" outlineLevel="2">
      <c r="A212" s="2" t="s">
        <v>2</v>
      </c>
      <c r="B212" s="18">
        <v>0.18</v>
      </c>
      <c r="C212" s="12">
        <f t="shared" ref="C212:C214" si="116">C172*C89/B212</f>
        <v>0.18</v>
      </c>
      <c r="D212" s="12">
        <f t="shared" ref="D212:E214" si="117">$B212*D172/$B172*D89/$B89</f>
        <v>0.18</v>
      </c>
      <c r="E212" s="12">
        <f t="shared" si="117"/>
        <v>0.18</v>
      </c>
      <c r="F212" s="13">
        <f t="shared" ref="F212:F226" si="118">F172*F89/B89</f>
        <v>0.18</v>
      </c>
      <c r="G212" s="13">
        <f>G172*G89/B89</f>
        <v>0.1656</v>
      </c>
      <c r="H212" s="13"/>
      <c r="I212" s="13"/>
      <c r="J212" s="13"/>
      <c r="K212" s="13"/>
      <c r="L212" s="13"/>
      <c r="M212" s="12">
        <f t="shared" ref="M212" si="119">$B212*M172/$B172*M89/$B89</f>
        <v>0.18</v>
      </c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120">AVERAGE(C212:V212)</f>
        <v>0.17759999999999998</v>
      </c>
    </row>
    <row r="213" spans="1:23" hidden="1" outlineLevel="2">
      <c r="A213" s="2" t="s">
        <v>3</v>
      </c>
      <c r="B213" s="18">
        <v>0.08</v>
      </c>
      <c r="C213" s="12">
        <f t="shared" si="116"/>
        <v>0.04</v>
      </c>
      <c r="D213" s="12">
        <f t="shared" si="117"/>
        <v>0.04</v>
      </c>
      <c r="E213" s="12">
        <f t="shared" si="117"/>
        <v>7.2000000000000008E-2</v>
      </c>
      <c r="F213" s="13">
        <f t="shared" si="118"/>
        <v>0.04</v>
      </c>
      <c r="G213" s="13">
        <f>G173*G90/B90</f>
        <v>0.04</v>
      </c>
      <c r="H213" s="13"/>
      <c r="I213" s="13"/>
      <c r="J213" s="13"/>
      <c r="K213" s="13"/>
      <c r="L213" s="13"/>
      <c r="M213" s="12">
        <f t="shared" ref="M213" si="121">$B213*M173/$B173*M90/$B90</f>
        <v>0.04</v>
      </c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120"/>
        <v>4.5333333333333337E-2</v>
      </c>
    </row>
    <row r="214" spans="1:23" hidden="1" outlineLevel="2">
      <c r="A214" s="2" t="s">
        <v>4</v>
      </c>
      <c r="B214" s="18">
        <v>0.41</v>
      </c>
      <c r="C214" s="12">
        <f t="shared" si="116"/>
        <v>0.26650000000000001</v>
      </c>
      <c r="D214" s="12">
        <f t="shared" si="117"/>
        <v>0.20499999999999999</v>
      </c>
      <c r="E214" s="12">
        <f t="shared" si="117"/>
        <v>0.34849999999999998</v>
      </c>
      <c r="F214" s="13">
        <f t="shared" si="118"/>
        <v>0.18</v>
      </c>
      <c r="G214" s="13">
        <f>G174*G91/B91</f>
        <v>0.20499999999999999</v>
      </c>
      <c r="H214" s="13"/>
      <c r="I214" s="13"/>
      <c r="J214" s="13"/>
      <c r="K214" s="13"/>
      <c r="L214" s="13"/>
      <c r="M214" s="12">
        <f t="shared" ref="M214" si="122">$B214*M174/$B174*M91/$B91</f>
        <v>0.246</v>
      </c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120"/>
        <v>0.24183333333333334</v>
      </c>
    </row>
    <row r="215" spans="1:23" hidden="1" outlineLevel="2">
      <c r="A215" s="2" t="s">
        <v>5</v>
      </c>
      <c r="B215" s="18">
        <v>0</v>
      </c>
      <c r="C215" s="12">
        <v>0</v>
      </c>
      <c r="D215" s="12">
        <v>0</v>
      </c>
      <c r="E215" s="12">
        <v>0</v>
      </c>
      <c r="F215" s="13"/>
      <c r="G215" s="12"/>
      <c r="H215" s="13"/>
      <c r="I215" s="13"/>
      <c r="J215" s="13"/>
      <c r="K215" s="13"/>
      <c r="L215" s="13"/>
      <c r="M215" s="12">
        <v>0</v>
      </c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20"/>
        <v>0</v>
      </c>
    </row>
    <row r="216" spans="1:23" s="5" customFormat="1" outlineLevel="1" collapsed="1">
      <c r="A216" s="3" t="s">
        <v>6</v>
      </c>
      <c r="B216" s="16">
        <f t="shared" ref="B216:M216" si="123">SUM(B211:B215)</f>
        <v>1</v>
      </c>
      <c r="C216" s="16">
        <f t="shared" si="123"/>
        <v>0.65149999999999997</v>
      </c>
      <c r="D216" s="16">
        <f t="shared" si="123"/>
        <v>0.59</v>
      </c>
      <c r="E216" s="16">
        <f t="shared" ref="E216" si="124">SUM(E211:E215)</f>
        <v>0.9305000000000001</v>
      </c>
      <c r="F216" s="16">
        <f t="shared" si="123"/>
        <v>0.6</v>
      </c>
      <c r="G216" s="16">
        <f t="shared" si="123"/>
        <v>0.5756</v>
      </c>
      <c r="H216" s="16">
        <f t="shared" si="123"/>
        <v>0</v>
      </c>
      <c r="I216" s="16">
        <f t="shared" si="123"/>
        <v>0</v>
      </c>
      <c r="J216" s="16">
        <f t="shared" si="123"/>
        <v>0</v>
      </c>
      <c r="K216" s="16">
        <f t="shared" si="123"/>
        <v>0</v>
      </c>
      <c r="L216" s="16">
        <f t="shared" si="123"/>
        <v>0</v>
      </c>
      <c r="M216" s="16">
        <f t="shared" si="123"/>
        <v>0.63100000000000001</v>
      </c>
      <c r="N216" s="16">
        <v>1</v>
      </c>
      <c r="O216" s="16">
        <f t="shared" ref="O216:W216" si="125">SUM(O211:O215)</f>
        <v>0</v>
      </c>
      <c r="P216" s="16">
        <f t="shared" si="125"/>
        <v>0</v>
      </c>
      <c r="Q216" s="16">
        <f t="shared" si="125"/>
        <v>0</v>
      </c>
      <c r="R216" s="16">
        <f t="shared" si="125"/>
        <v>0</v>
      </c>
      <c r="S216" s="16">
        <f t="shared" si="125"/>
        <v>0</v>
      </c>
      <c r="T216" s="16">
        <f t="shared" si="125"/>
        <v>0</v>
      </c>
      <c r="U216" s="16">
        <f t="shared" si="125"/>
        <v>0</v>
      </c>
      <c r="V216" s="16">
        <f t="shared" si="125"/>
        <v>0</v>
      </c>
      <c r="W216" s="16">
        <f t="shared" si="125"/>
        <v>0.66310000000000002</v>
      </c>
    </row>
    <row r="217" spans="1:23" hidden="1" outlineLevel="2">
      <c r="A217" s="2" t="s">
        <v>7</v>
      </c>
      <c r="B217" s="18">
        <v>0.04</v>
      </c>
      <c r="C217" s="12">
        <f>C177*C94/B217</f>
        <v>1.2E-2</v>
      </c>
      <c r="D217" s="12">
        <f t="shared" ref="D217:E226" si="126">$B217*D177/$B177*D94/$B94</f>
        <v>1.3999999999999999E-2</v>
      </c>
      <c r="E217" s="12">
        <f t="shared" si="126"/>
        <v>1.32E-2</v>
      </c>
      <c r="F217" s="13">
        <f t="shared" si="118"/>
        <v>0.01</v>
      </c>
      <c r="G217" s="13">
        <f t="shared" ref="G217:G226" si="127">G177*G94/B94</f>
        <v>1.4000000000000002E-2</v>
      </c>
      <c r="H217" s="13"/>
      <c r="I217" s="13"/>
      <c r="J217" s="13"/>
      <c r="K217" s="13"/>
      <c r="L217" s="13"/>
      <c r="M217" s="12">
        <f t="shared" ref="M217" si="128">$B217*M177/$B177*M94/$B94</f>
        <v>0.01</v>
      </c>
      <c r="N217" s="13"/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129">AVERAGE(C217:V217)</f>
        <v>1.2200000000000001E-2</v>
      </c>
    </row>
    <row r="218" spans="1:23" hidden="1" outlineLevel="2">
      <c r="A218" s="2" t="s">
        <v>8</v>
      </c>
      <c r="B218" s="18">
        <v>0.04</v>
      </c>
      <c r="C218" s="12">
        <f t="shared" ref="C218:C226" si="130">C178*C95/B218</f>
        <v>0.01</v>
      </c>
      <c r="D218" s="12">
        <f t="shared" si="126"/>
        <v>9.1999999999999998E-3</v>
      </c>
      <c r="E218" s="12">
        <f t="shared" si="126"/>
        <v>1.2327999999999997E-2</v>
      </c>
      <c r="F218" s="13">
        <f t="shared" si="118"/>
        <v>0.01</v>
      </c>
      <c r="G218" s="13">
        <f t="shared" si="127"/>
        <v>0.01</v>
      </c>
      <c r="H218" s="13"/>
      <c r="I218" s="13"/>
      <c r="J218" s="13"/>
      <c r="K218" s="13"/>
      <c r="L218" s="13"/>
      <c r="M218" s="12">
        <f t="shared" ref="M218" si="131">$B218*M178/$B178*M95/$B95</f>
        <v>9.1500000000000001E-3</v>
      </c>
      <c r="N218" s="13"/>
      <c r="O218" s="12"/>
      <c r="P218" s="13"/>
      <c r="Q218" s="13"/>
      <c r="R218" s="13"/>
      <c r="S218" s="13"/>
      <c r="T218" s="13"/>
      <c r="U218" s="13"/>
      <c r="V218" s="13"/>
      <c r="W218" s="15">
        <f t="shared" si="129"/>
        <v>1.0113E-2</v>
      </c>
    </row>
    <row r="219" spans="1:23" hidden="1" outlineLevel="2">
      <c r="A219" s="2" t="s">
        <v>9</v>
      </c>
      <c r="B219" s="18">
        <v>0.11</v>
      </c>
      <c r="C219" s="12">
        <f t="shared" si="130"/>
        <v>2.75E-2</v>
      </c>
      <c r="D219" s="12">
        <f t="shared" si="126"/>
        <v>2.75E-2</v>
      </c>
      <c r="E219" s="12">
        <f t="shared" si="126"/>
        <v>2.75E-2</v>
      </c>
      <c r="F219" s="13">
        <f t="shared" si="118"/>
        <v>2.75E-2</v>
      </c>
      <c r="G219" s="13">
        <f t="shared" si="127"/>
        <v>2.75E-2</v>
      </c>
      <c r="H219" s="13"/>
      <c r="I219" s="13"/>
      <c r="J219" s="13"/>
      <c r="K219" s="13"/>
      <c r="L219" s="13"/>
      <c r="M219" s="12">
        <f t="shared" ref="M219" si="132">$B219*M179/$B179*M96/$B96</f>
        <v>2.75E-2</v>
      </c>
      <c r="N219" s="13"/>
      <c r="O219" s="12"/>
      <c r="P219" s="13"/>
      <c r="Q219" s="13"/>
      <c r="R219" s="13"/>
      <c r="S219" s="13"/>
      <c r="T219" s="13"/>
      <c r="U219" s="13"/>
      <c r="V219" s="13"/>
      <c r="W219" s="15">
        <f t="shared" si="129"/>
        <v>2.75E-2</v>
      </c>
    </row>
    <row r="220" spans="1:23" hidden="1" outlineLevel="2">
      <c r="A220" s="2" t="s">
        <v>10</v>
      </c>
      <c r="B220" s="18">
        <v>0.24</v>
      </c>
      <c r="C220" s="12">
        <f t="shared" si="130"/>
        <v>6.6000000000000003E-2</v>
      </c>
      <c r="D220" s="12">
        <f t="shared" si="126"/>
        <v>0.09</v>
      </c>
      <c r="E220" s="12">
        <f t="shared" si="126"/>
        <v>6.5637000000000001E-2</v>
      </c>
      <c r="F220" s="13">
        <f t="shared" si="118"/>
        <v>8.249999999999999E-2</v>
      </c>
      <c r="G220" s="13">
        <f t="shared" si="127"/>
        <v>0.03</v>
      </c>
      <c r="H220" s="13"/>
      <c r="I220" s="13"/>
      <c r="J220" s="13"/>
      <c r="K220" s="13"/>
      <c r="L220" s="13"/>
      <c r="M220" s="12">
        <f t="shared" ref="M220" si="133">$B220*M180/$B180*M97/$B97</f>
        <v>4.4999999999999998E-2</v>
      </c>
      <c r="N220" s="13"/>
      <c r="O220" s="12"/>
      <c r="P220" s="13"/>
      <c r="Q220" s="13"/>
      <c r="R220" s="13"/>
      <c r="S220" s="13"/>
      <c r="T220" s="13"/>
      <c r="U220" s="13"/>
      <c r="V220" s="13"/>
      <c r="W220" s="15">
        <f t="shared" si="129"/>
        <v>6.3189499999999996E-2</v>
      </c>
    </row>
    <row r="221" spans="1:23" hidden="1" outlineLevel="2">
      <c r="A221" s="2" t="s">
        <v>11</v>
      </c>
      <c r="B221" s="18">
        <v>0.09</v>
      </c>
      <c r="C221" s="12">
        <f t="shared" si="130"/>
        <v>1.125E-2</v>
      </c>
      <c r="D221" s="12">
        <f t="shared" si="126"/>
        <v>1.6875000000000001E-2</v>
      </c>
      <c r="E221" s="12">
        <f t="shared" si="126"/>
        <v>2.2275E-2</v>
      </c>
      <c r="F221" s="13">
        <f t="shared" si="118"/>
        <v>1.4999999999999999E-2</v>
      </c>
      <c r="G221" s="13">
        <f t="shared" si="127"/>
        <v>1.125E-2</v>
      </c>
      <c r="H221" s="13"/>
      <c r="I221" s="13"/>
      <c r="J221" s="13"/>
      <c r="K221" s="13"/>
      <c r="L221" s="13"/>
      <c r="M221" s="12">
        <f t="shared" ref="M221" si="134">$B221*M181/$B181*M98/$B98</f>
        <v>2.0250000000000001E-2</v>
      </c>
      <c r="N221" s="13"/>
      <c r="O221" s="12"/>
      <c r="P221" s="13"/>
      <c r="Q221" s="13"/>
      <c r="R221" s="13"/>
      <c r="S221" s="13"/>
      <c r="T221" s="13"/>
      <c r="U221" s="13"/>
      <c r="V221" s="13"/>
      <c r="W221" s="15">
        <f t="shared" si="129"/>
        <v>1.6150000000000001E-2</v>
      </c>
    </row>
    <row r="222" spans="1:23" hidden="1" outlineLevel="2">
      <c r="A222" s="2" t="s">
        <v>12</v>
      </c>
      <c r="B222" s="18">
        <v>0.11</v>
      </c>
      <c r="C222" s="12">
        <f t="shared" si="130"/>
        <v>2.75E-2</v>
      </c>
      <c r="D222" s="12">
        <f t="shared" si="126"/>
        <v>3.6849999999999987E-2</v>
      </c>
      <c r="E222" s="12">
        <f t="shared" si="126"/>
        <v>2.75E-2</v>
      </c>
      <c r="F222" s="13">
        <f t="shared" si="118"/>
        <v>2.75E-2</v>
      </c>
      <c r="G222" s="13">
        <f t="shared" si="127"/>
        <v>2.75E-2</v>
      </c>
      <c r="H222" s="13"/>
      <c r="I222" s="13"/>
      <c r="J222" s="13"/>
      <c r="K222" s="13"/>
      <c r="L222" s="13"/>
      <c r="M222" s="12">
        <f t="shared" ref="M222" si="135">$B222*M182/$B182*M99/$B99</f>
        <v>2.75E-2</v>
      </c>
      <c r="N222" s="13"/>
      <c r="O222" s="12"/>
      <c r="P222" s="13"/>
      <c r="Q222" s="13"/>
      <c r="R222" s="13"/>
      <c r="S222" s="13"/>
      <c r="T222" s="13"/>
      <c r="U222" s="13"/>
      <c r="V222" s="13"/>
      <c r="W222" s="15">
        <f t="shared" si="129"/>
        <v>2.9058333333333328E-2</v>
      </c>
    </row>
    <row r="223" spans="1:23" hidden="1" outlineLevel="2">
      <c r="A223" s="2" t="s">
        <v>13</v>
      </c>
      <c r="B223" s="18">
        <v>0.05</v>
      </c>
      <c r="C223" s="12">
        <f t="shared" si="130"/>
        <v>3.7500000000000006E-2</v>
      </c>
      <c r="D223" s="12">
        <f t="shared" si="126"/>
        <v>5.000000000000001E-2</v>
      </c>
      <c r="E223" s="12">
        <f t="shared" si="126"/>
        <v>4.7500000000000007E-2</v>
      </c>
      <c r="F223" s="13">
        <f t="shared" si="118"/>
        <v>5.000000000000001E-2</v>
      </c>
      <c r="G223" s="13">
        <f t="shared" si="127"/>
        <v>3.3749999999999995E-2</v>
      </c>
      <c r="H223" s="13"/>
      <c r="I223" s="13"/>
      <c r="J223" s="13"/>
      <c r="K223" s="13"/>
      <c r="L223" s="13"/>
      <c r="M223" s="12">
        <f t="shared" ref="M223" si="136">$B223*M183/$B183*M100/$B100</f>
        <v>3.0000000000000002E-2</v>
      </c>
      <c r="N223" s="13"/>
      <c r="O223" s="12"/>
      <c r="P223" s="13"/>
      <c r="Q223" s="13"/>
      <c r="R223" s="13"/>
      <c r="S223" s="13"/>
      <c r="T223" s="13"/>
      <c r="U223" s="13"/>
      <c r="V223" s="13"/>
      <c r="W223" s="15">
        <f t="shared" si="129"/>
        <v>4.145833333333334E-2</v>
      </c>
    </row>
    <row r="224" spans="1:23" hidden="1" outlineLevel="2">
      <c r="A224" s="2" t="s">
        <v>14</v>
      </c>
      <c r="B224" s="18">
        <v>7.0000000000000007E-2</v>
      </c>
      <c r="C224" s="12">
        <f t="shared" si="130"/>
        <v>3.5000000000000003E-2</v>
      </c>
      <c r="D224" s="12">
        <f t="shared" si="126"/>
        <v>3.5000000000000003E-2</v>
      </c>
      <c r="E224" s="12">
        <f t="shared" si="126"/>
        <v>3.5000000000000003E-2</v>
      </c>
      <c r="F224" s="13">
        <f t="shared" si="118"/>
        <v>3.5000000000000003E-2</v>
      </c>
      <c r="G224" s="13">
        <f t="shared" si="127"/>
        <v>3.5000000000000003E-2</v>
      </c>
      <c r="H224" s="13"/>
      <c r="I224" s="13"/>
      <c r="J224" s="13"/>
      <c r="K224" s="13"/>
      <c r="L224" s="13"/>
      <c r="M224" s="12">
        <f t="shared" ref="M224" si="137">$B224*M184/$B184*M101/$B101</f>
        <v>3.5000000000000003E-2</v>
      </c>
      <c r="N224" s="13"/>
      <c r="O224" s="12"/>
      <c r="P224" s="13"/>
      <c r="Q224" s="13"/>
      <c r="R224" s="13"/>
      <c r="S224" s="13"/>
      <c r="T224" s="13"/>
      <c r="U224" s="13"/>
      <c r="V224" s="13"/>
      <c r="W224" s="15">
        <f t="shared" si="129"/>
        <v>3.5000000000000003E-2</v>
      </c>
    </row>
    <row r="225" spans="1:23" hidden="1" outlineLevel="2">
      <c r="A225" s="2" t="s">
        <v>15</v>
      </c>
      <c r="B225" s="18">
        <v>7.0000000000000007E-2</v>
      </c>
      <c r="C225" s="12">
        <f t="shared" si="130"/>
        <v>2.6249999999999999E-2</v>
      </c>
      <c r="D225" s="12">
        <f t="shared" si="126"/>
        <v>3.9375E-2</v>
      </c>
      <c r="E225" s="12">
        <f t="shared" si="126"/>
        <v>4.3225000000000006E-2</v>
      </c>
      <c r="F225" s="13">
        <f t="shared" si="118"/>
        <v>0.05</v>
      </c>
      <c r="G225" s="13">
        <f t="shared" si="127"/>
        <v>3.5000000000000003E-2</v>
      </c>
      <c r="H225" s="13"/>
      <c r="I225" s="13"/>
      <c r="J225" s="13"/>
      <c r="K225" s="13"/>
      <c r="L225" s="13"/>
      <c r="M225" s="12">
        <f t="shared" ref="M225" si="138">$B225*M185/$B185*M102/$B102</f>
        <v>3.3600000000000005E-2</v>
      </c>
      <c r="N225" s="13"/>
      <c r="O225" s="12"/>
      <c r="P225" s="13"/>
      <c r="Q225" s="13"/>
      <c r="R225" s="13"/>
      <c r="S225" s="13"/>
      <c r="T225" s="13"/>
      <c r="U225" s="13"/>
      <c r="V225" s="13"/>
      <c r="W225" s="15">
        <f t="shared" si="129"/>
        <v>3.7908333333333329E-2</v>
      </c>
    </row>
    <row r="226" spans="1:23" hidden="1" outlineLevel="2">
      <c r="A226" s="2" t="s">
        <v>16</v>
      </c>
      <c r="B226" s="18">
        <v>0.18</v>
      </c>
      <c r="C226" s="12">
        <f t="shared" si="130"/>
        <v>0.09</v>
      </c>
      <c r="D226" s="12">
        <f t="shared" si="126"/>
        <v>0.09</v>
      </c>
      <c r="E226" s="12">
        <f t="shared" si="126"/>
        <v>0</v>
      </c>
      <c r="F226" s="13">
        <f t="shared" si="118"/>
        <v>0.09</v>
      </c>
      <c r="G226" s="13">
        <f t="shared" si="127"/>
        <v>0.09</v>
      </c>
      <c r="H226" s="13"/>
      <c r="I226" s="13"/>
      <c r="J226" s="13"/>
      <c r="K226" s="13"/>
      <c r="L226" s="13"/>
      <c r="M226" s="12">
        <f t="shared" ref="M226" si="139">$B226*M186/$B186*M103/$B103</f>
        <v>8.1000000000000003E-2</v>
      </c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si="129"/>
        <v>7.3499999999999996E-2</v>
      </c>
    </row>
    <row r="227" spans="1:23" s="5" customFormat="1" outlineLevel="1" collapsed="1">
      <c r="A227" s="3" t="s">
        <v>17</v>
      </c>
      <c r="B227" s="16">
        <f>SUM(B217:B226)</f>
        <v>1</v>
      </c>
      <c r="C227" s="16">
        <f t="shared" ref="C227:M227" si="140">SUM(C217:C226)</f>
        <v>0.34299999999999997</v>
      </c>
      <c r="D227" s="16">
        <f t="shared" si="140"/>
        <v>0.40880000000000005</v>
      </c>
      <c r="E227" s="16">
        <f t="shared" si="140"/>
        <v>0.29416500000000001</v>
      </c>
      <c r="F227" s="16">
        <f t="shared" si="140"/>
        <v>0.39750000000000008</v>
      </c>
      <c r="G227" s="16">
        <f t="shared" si="140"/>
        <v>0.314</v>
      </c>
      <c r="H227" s="16">
        <f t="shared" si="140"/>
        <v>0</v>
      </c>
      <c r="I227" s="16">
        <f t="shared" si="140"/>
        <v>0</v>
      </c>
      <c r="J227" s="16">
        <f t="shared" si="140"/>
        <v>0</v>
      </c>
      <c r="K227" s="16">
        <f t="shared" si="140"/>
        <v>0</v>
      </c>
      <c r="L227" s="16">
        <f t="shared" si="140"/>
        <v>0</v>
      </c>
      <c r="M227" s="16">
        <f t="shared" si="140"/>
        <v>0.31900000000000001</v>
      </c>
      <c r="N227" s="16">
        <v>0.64870000000000005</v>
      </c>
      <c r="O227" s="16">
        <f t="shared" ref="O227:W227" si="141">SUM(O217:O226)</f>
        <v>0</v>
      </c>
      <c r="P227" s="16">
        <f t="shared" si="141"/>
        <v>0</v>
      </c>
      <c r="Q227" s="16">
        <f t="shared" si="141"/>
        <v>0</v>
      </c>
      <c r="R227" s="16">
        <f t="shared" si="141"/>
        <v>0</v>
      </c>
      <c r="S227" s="16">
        <f t="shared" si="141"/>
        <v>0</v>
      </c>
      <c r="T227" s="16">
        <f t="shared" si="141"/>
        <v>0</v>
      </c>
      <c r="U227" s="16">
        <f t="shared" si="141"/>
        <v>0</v>
      </c>
      <c r="V227" s="16">
        <f t="shared" si="141"/>
        <v>0</v>
      </c>
      <c r="W227" s="16">
        <f t="shared" si="141"/>
        <v>0.34607750000000004</v>
      </c>
    </row>
    <row r="228" spans="1:23">
      <c r="A228" s="3" t="s">
        <v>37</v>
      </c>
      <c r="B228" s="16">
        <f>0.5*B216+0.5*B227</f>
        <v>1</v>
      </c>
      <c r="C228" s="16">
        <f t="shared" ref="C228:M228" si="142">0.5*C216+0.5*C227</f>
        <v>0.49724999999999997</v>
      </c>
      <c r="D228" s="16">
        <f t="shared" si="142"/>
        <v>0.49940000000000001</v>
      </c>
      <c r="E228" s="16">
        <f t="shared" si="142"/>
        <v>0.61233250000000006</v>
      </c>
      <c r="F228" s="16">
        <f t="shared" si="142"/>
        <v>0.49875000000000003</v>
      </c>
      <c r="G228" s="16">
        <f t="shared" si="142"/>
        <v>0.44479999999999997</v>
      </c>
      <c r="H228" s="16">
        <f t="shared" si="142"/>
        <v>0</v>
      </c>
      <c r="I228" s="16">
        <f t="shared" si="142"/>
        <v>0</v>
      </c>
      <c r="J228" s="16">
        <f t="shared" si="142"/>
        <v>0</v>
      </c>
      <c r="K228" s="16">
        <f t="shared" si="142"/>
        <v>0</v>
      </c>
      <c r="L228" s="16">
        <f t="shared" si="142"/>
        <v>0</v>
      </c>
      <c r="M228" s="16">
        <f t="shared" si="142"/>
        <v>0.47499999999999998</v>
      </c>
      <c r="N228" s="16">
        <v>0.82435000000000003</v>
      </c>
      <c r="O228" s="16">
        <f t="shared" ref="O228:W228" si="143">0.5*O216+0.5*O227</f>
        <v>0</v>
      </c>
      <c r="P228" s="16">
        <f t="shared" si="143"/>
        <v>0</v>
      </c>
      <c r="Q228" s="16">
        <f t="shared" si="143"/>
        <v>0</v>
      </c>
      <c r="R228" s="16">
        <f t="shared" si="143"/>
        <v>0</v>
      </c>
      <c r="S228" s="16">
        <f t="shared" si="143"/>
        <v>0</v>
      </c>
      <c r="T228" s="16">
        <f t="shared" si="143"/>
        <v>0</v>
      </c>
      <c r="U228" s="16">
        <f t="shared" si="143"/>
        <v>0</v>
      </c>
      <c r="V228" s="16">
        <f t="shared" si="143"/>
        <v>0</v>
      </c>
      <c r="W228" s="16">
        <f t="shared" si="143"/>
        <v>0.50458875000000003</v>
      </c>
    </row>
    <row r="229" spans="1:23">
      <c r="W229" s="17"/>
    </row>
    <row r="230" spans="1:23">
      <c r="A230" s="29" t="s">
        <v>95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>
        <f>C191*C88/B231</f>
        <v>0.16500000000000001</v>
      </c>
      <c r="D231" s="12">
        <f>$B231*D191/$B191*D88/$B88</f>
        <v>0.16500000000000001</v>
      </c>
      <c r="E231" s="12">
        <f>$B231*E191/$B191*E88/$B88</f>
        <v>0.33</v>
      </c>
      <c r="F231" s="13">
        <f>F191*F88/B88</f>
        <v>0.2</v>
      </c>
      <c r="G231" s="40">
        <f>G191*G88/B88</f>
        <v>0.16500000000000001</v>
      </c>
      <c r="H231" s="13"/>
      <c r="I231" s="13"/>
      <c r="J231" s="13"/>
      <c r="K231" s="13"/>
      <c r="L231" s="13"/>
      <c r="M231" s="12">
        <f>$B231*M191/$B191*M88/$B88</f>
        <v>0.16500000000000001</v>
      </c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0.19833333333333336</v>
      </c>
    </row>
    <row r="232" spans="1:23" hidden="1" outlineLevel="2">
      <c r="A232" s="2" t="s">
        <v>2</v>
      </c>
      <c r="B232" s="18">
        <v>0.18</v>
      </c>
      <c r="C232" s="12">
        <f t="shared" ref="C232:C234" si="144">C192*C89/B232</f>
        <v>0.16200000000000001</v>
      </c>
      <c r="D232" s="12">
        <f t="shared" ref="D232:E234" si="145">$B232*D192/$B192*D89/$B89</f>
        <v>0.18</v>
      </c>
      <c r="E232" s="12">
        <f t="shared" si="145"/>
        <v>0.14399999999999999</v>
      </c>
      <c r="F232" s="13">
        <f t="shared" ref="F232:F246" si="146">F192*F89/B89</f>
        <v>0.15</v>
      </c>
      <c r="G232" s="40">
        <f>G192*G89/B89</f>
        <v>0.15732000000000002</v>
      </c>
      <c r="H232" s="13"/>
      <c r="I232" s="13"/>
      <c r="J232" s="13"/>
      <c r="K232" s="13"/>
      <c r="L232" s="13"/>
      <c r="M232" s="12">
        <f t="shared" ref="M232" si="147">$B232*M192/$B192*M89/$B89</f>
        <v>0.17100000000000001</v>
      </c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148">AVERAGE(C232:V232)</f>
        <v>0.16072</v>
      </c>
    </row>
    <row r="233" spans="1:23" hidden="1" outlineLevel="2">
      <c r="A233" s="2" t="s">
        <v>3</v>
      </c>
      <c r="B233" s="18">
        <v>0.08</v>
      </c>
      <c r="C233" s="12">
        <f t="shared" si="144"/>
        <v>4.0000000000000008E-2</v>
      </c>
      <c r="D233" s="12">
        <f t="shared" si="145"/>
        <v>0.04</v>
      </c>
      <c r="E233" s="12">
        <f t="shared" si="145"/>
        <v>7.2000000000000008E-2</v>
      </c>
      <c r="F233" s="13">
        <f t="shared" si="146"/>
        <v>4.0000000000000008E-2</v>
      </c>
      <c r="G233" s="40">
        <f>G193*G90/B90</f>
        <v>4.0000000000000008E-2</v>
      </c>
      <c r="H233" s="13"/>
      <c r="I233" s="13"/>
      <c r="J233" s="13"/>
      <c r="K233" s="13"/>
      <c r="L233" s="13"/>
      <c r="M233" s="12">
        <f t="shared" ref="M233" si="149">$B233*M193/$B193*M90/$B90</f>
        <v>0.04</v>
      </c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148"/>
        <v>4.5333333333333337E-2</v>
      </c>
    </row>
    <row r="234" spans="1:23" hidden="1" outlineLevel="2">
      <c r="A234" s="2" t="s">
        <v>4</v>
      </c>
      <c r="B234" s="18">
        <v>0.41</v>
      </c>
      <c r="C234" s="12">
        <f t="shared" si="144"/>
        <v>0.25317500000000004</v>
      </c>
      <c r="D234" s="12">
        <f t="shared" si="145"/>
        <v>0.20499999999999999</v>
      </c>
      <c r="E234" s="12">
        <f t="shared" si="145"/>
        <v>0.32114274999999992</v>
      </c>
      <c r="F234" s="13">
        <f>F194*F91/B91</f>
        <v>0.15804878048780488</v>
      </c>
      <c r="G234" s="40">
        <f>G194*G91/B91</f>
        <v>0.18501250000000002</v>
      </c>
      <c r="H234" s="13"/>
      <c r="I234" s="13"/>
      <c r="J234" s="13"/>
      <c r="K234" s="13"/>
      <c r="L234" s="13"/>
      <c r="M234" s="12">
        <f t="shared" ref="M234" si="150">$B234*M194/$B194*M91/$B91</f>
        <v>0.22924800000000004</v>
      </c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148"/>
        <v>0.22527117174796749</v>
      </c>
    </row>
    <row r="235" spans="1:23" hidden="1" outlineLevel="2">
      <c r="A235" s="2" t="s">
        <v>5</v>
      </c>
      <c r="B235" s="18">
        <v>0</v>
      </c>
      <c r="C235" s="12">
        <v>0</v>
      </c>
      <c r="D235" s="13">
        <v>0</v>
      </c>
      <c r="E235" s="13">
        <v>0</v>
      </c>
      <c r="F235" s="13"/>
      <c r="G235" s="12"/>
      <c r="H235" s="13"/>
      <c r="I235" s="13"/>
      <c r="J235" s="13"/>
      <c r="K235" s="13"/>
      <c r="L235" s="13"/>
      <c r="M235" s="13">
        <v>0</v>
      </c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48"/>
        <v>0</v>
      </c>
    </row>
    <row r="236" spans="1:23" s="5" customFormat="1" outlineLevel="1" collapsed="1">
      <c r="A236" s="3" t="s">
        <v>6</v>
      </c>
      <c r="B236" s="16">
        <f t="shared" ref="B236:M236" si="151">SUM(B231:B235)</f>
        <v>1</v>
      </c>
      <c r="C236" s="16">
        <f t="shared" si="151"/>
        <v>0.62017500000000003</v>
      </c>
      <c r="D236" s="16">
        <f t="shared" si="151"/>
        <v>0.59</v>
      </c>
      <c r="E236" s="16">
        <f t="shared" ref="E236" si="152">SUM(E231:E235)</f>
        <v>0.86714274999999996</v>
      </c>
      <c r="F236" s="16">
        <f t="shared" si="151"/>
        <v>0.54804878048780492</v>
      </c>
      <c r="G236" s="16">
        <f t="shared" si="151"/>
        <v>0.54733250000000011</v>
      </c>
      <c r="H236" s="16">
        <f t="shared" si="151"/>
        <v>0</v>
      </c>
      <c r="I236" s="16">
        <f t="shared" si="151"/>
        <v>0</v>
      </c>
      <c r="J236" s="16">
        <f t="shared" si="151"/>
        <v>0</v>
      </c>
      <c r="K236" s="16">
        <f t="shared" si="151"/>
        <v>0</v>
      </c>
      <c r="L236" s="16">
        <f t="shared" si="151"/>
        <v>0</v>
      </c>
      <c r="M236" s="16">
        <f t="shared" si="151"/>
        <v>0.60524800000000001</v>
      </c>
      <c r="N236" s="16">
        <v>1</v>
      </c>
      <c r="O236" s="16">
        <f t="shared" ref="O236:W236" si="153">SUM(O231:O235)</f>
        <v>0</v>
      </c>
      <c r="P236" s="16">
        <f t="shared" si="153"/>
        <v>0</v>
      </c>
      <c r="Q236" s="16">
        <f t="shared" si="153"/>
        <v>0</v>
      </c>
      <c r="R236" s="16">
        <f t="shared" si="153"/>
        <v>0</v>
      </c>
      <c r="S236" s="16">
        <f t="shared" si="153"/>
        <v>0</v>
      </c>
      <c r="T236" s="16">
        <f t="shared" si="153"/>
        <v>0</v>
      </c>
      <c r="U236" s="16">
        <f t="shared" si="153"/>
        <v>0</v>
      </c>
      <c r="V236" s="16">
        <f t="shared" si="153"/>
        <v>0</v>
      </c>
      <c r="W236" s="16">
        <f t="shared" si="153"/>
        <v>0.62965783841463419</v>
      </c>
    </row>
    <row r="237" spans="1:23" hidden="1" outlineLevel="2">
      <c r="A237" s="2" t="s">
        <v>7</v>
      </c>
      <c r="B237" s="18">
        <v>0.04</v>
      </c>
      <c r="C237" s="12">
        <f>C197*C94/B237</f>
        <v>9.1199999999999996E-3</v>
      </c>
      <c r="D237" s="12">
        <f t="shared" ref="D237:E246" si="154">$B237*D197/$B197*D94/$B94</f>
        <v>9.9679999999999977E-3</v>
      </c>
      <c r="E237" s="12">
        <f t="shared" si="154"/>
        <v>9.5370000000000021E-3</v>
      </c>
      <c r="F237" s="13">
        <f t="shared" si="146"/>
        <v>1.0000000000000002E-2</v>
      </c>
      <c r="G237" s="40">
        <f t="shared" ref="G237:G246" si="155">G197*G94/B94</f>
        <v>1.1214000000000002E-2</v>
      </c>
      <c r="H237" s="13"/>
      <c r="I237" s="13"/>
      <c r="J237" s="13"/>
      <c r="K237" s="13"/>
      <c r="L237" s="13"/>
      <c r="M237" s="12">
        <f t="shared" ref="M237" si="156">$B237*M197/$B197*M94/$B94</f>
        <v>8.0999999999999996E-3</v>
      </c>
      <c r="N237" s="13"/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57">AVERAGE(C237:V237)</f>
        <v>9.6565000000000002E-3</v>
      </c>
    </row>
    <row r="238" spans="1:23" hidden="1" outlineLevel="2">
      <c r="A238" s="2" t="s">
        <v>8</v>
      </c>
      <c r="B238" s="18">
        <v>0.04</v>
      </c>
      <c r="C238" s="12">
        <f t="shared" ref="C238:C246" si="158">C198*C95/B238</f>
        <v>1.0000000000000002E-2</v>
      </c>
      <c r="D238" s="12">
        <f t="shared" si="154"/>
        <v>9.1999999999999998E-3</v>
      </c>
      <c r="E238" s="12">
        <f t="shared" si="154"/>
        <v>1.2327999999999997E-2</v>
      </c>
      <c r="F238" s="13">
        <f t="shared" si="146"/>
        <v>1.0000000000000002E-2</v>
      </c>
      <c r="G238" s="40">
        <f t="shared" si="155"/>
        <v>1.0000000000000002E-2</v>
      </c>
      <c r="H238" s="13"/>
      <c r="I238" s="13"/>
      <c r="J238" s="13"/>
      <c r="K238" s="13"/>
      <c r="L238" s="13"/>
      <c r="M238" s="12">
        <f t="shared" ref="M238" si="159">$B238*M198/$B198*M95/$B95</f>
        <v>9.1500000000000001E-3</v>
      </c>
      <c r="N238" s="13"/>
      <c r="O238" s="12"/>
      <c r="P238" s="13"/>
      <c r="Q238" s="13"/>
      <c r="R238" s="13"/>
      <c r="S238" s="13"/>
      <c r="T238" s="13"/>
      <c r="U238" s="13"/>
      <c r="V238" s="13"/>
      <c r="W238" s="15">
        <f t="shared" si="157"/>
        <v>1.0113E-2</v>
      </c>
    </row>
    <row r="239" spans="1:23" hidden="1" outlineLevel="2">
      <c r="A239" s="2" t="s">
        <v>9</v>
      </c>
      <c r="B239" s="18">
        <v>0.11</v>
      </c>
      <c r="C239" s="12">
        <f t="shared" si="158"/>
        <v>2.75E-2</v>
      </c>
      <c r="D239" s="12">
        <f t="shared" si="154"/>
        <v>2.75E-2</v>
      </c>
      <c r="E239" s="12">
        <f t="shared" si="154"/>
        <v>2.3375E-2</v>
      </c>
      <c r="F239" s="13">
        <f t="shared" si="146"/>
        <v>2.75E-2</v>
      </c>
      <c r="G239" s="40">
        <f t="shared" si="155"/>
        <v>2.0625000000000001E-2</v>
      </c>
      <c r="H239" s="13"/>
      <c r="I239" s="13"/>
      <c r="J239" s="13"/>
      <c r="K239" s="13"/>
      <c r="L239" s="13"/>
      <c r="M239" s="12">
        <f t="shared" ref="M239" si="160">$B239*M199/$B199*M96/$B96</f>
        <v>1.8249999999999999E-2</v>
      </c>
      <c r="N239" s="13"/>
      <c r="O239" s="12"/>
      <c r="P239" s="13"/>
      <c r="Q239" s="13"/>
      <c r="R239" s="13"/>
      <c r="S239" s="13"/>
      <c r="T239" s="13"/>
      <c r="U239" s="13"/>
      <c r="V239" s="13"/>
      <c r="W239" s="15">
        <f t="shared" si="157"/>
        <v>2.4124999999999997E-2</v>
      </c>
    </row>
    <row r="240" spans="1:23" hidden="1" outlineLevel="2">
      <c r="A240" s="2" t="s">
        <v>10</v>
      </c>
      <c r="B240" s="18">
        <v>0.24</v>
      </c>
      <c r="C240" s="12">
        <f t="shared" si="158"/>
        <v>6.6000000000000003E-2</v>
      </c>
      <c r="D240" s="12">
        <f t="shared" si="154"/>
        <v>8.1000000000000003E-2</v>
      </c>
      <c r="E240" s="12">
        <f t="shared" si="154"/>
        <v>6.2355149999999998E-2</v>
      </c>
      <c r="F240" s="13">
        <f t="shared" si="146"/>
        <v>8.249999999999999E-2</v>
      </c>
      <c r="G240" s="40">
        <f t="shared" si="155"/>
        <v>0.03</v>
      </c>
      <c r="H240" s="13"/>
      <c r="I240" s="13"/>
      <c r="J240" s="13"/>
      <c r="K240" s="13"/>
      <c r="L240" s="13"/>
      <c r="M240" s="12">
        <f t="shared" ref="M240" si="161">$B240*M200/$B200*M97/$B97</f>
        <v>3.3750000000000002E-2</v>
      </c>
      <c r="N240" s="13"/>
      <c r="O240" s="12"/>
      <c r="P240" s="13"/>
      <c r="Q240" s="13"/>
      <c r="R240" s="13"/>
      <c r="S240" s="13"/>
      <c r="T240" s="13"/>
      <c r="U240" s="13"/>
      <c r="V240" s="13"/>
      <c r="W240" s="15">
        <f t="shared" si="157"/>
        <v>5.9267524999999995E-2</v>
      </c>
    </row>
    <row r="241" spans="1:23" hidden="1" outlineLevel="2">
      <c r="A241" s="2" t="s">
        <v>11</v>
      </c>
      <c r="B241" s="18">
        <v>0.09</v>
      </c>
      <c r="C241" s="12">
        <f t="shared" si="158"/>
        <v>7.5375000000000008E-3</v>
      </c>
      <c r="D241" s="12">
        <f t="shared" si="154"/>
        <v>1.1812500000000002E-2</v>
      </c>
      <c r="E241" s="12">
        <f t="shared" si="154"/>
        <v>1.492425E-2</v>
      </c>
      <c r="F241" s="13">
        <f t="shared" si="146"/>
        <v>7.4999999999999997E-3</v>
      </c>
      <c r="G241" s="40">
        <f t="shared" si="155"/>
        <v>8.4375000000000006E-3</v>
      </c>
      <c r="H241" s="13"/>
      <c r="I241" s="13"/>
      <c r="J241" s="13"/>
      <c r="K241" s="13"/>
      <c r="L241" s="13"/>
      <c r="M241" s="12">
        <f t="shared" ref="M241" si="162">$B241*M201/$B201*M98/$B98</f>
        <v>1.5187500000000001E-2</v>
      </c>
      <c r="N241" s="13"/>
      <c r="O241" s="12"/>
      <c r="P241" s="13"/>
      <c r="Q241" s="13"/>
      <c r="R241" s="13"/>
      <c r="S241" s="13"/>
      <c r="T241" s="13"/>
      <c r="U241" s="13"/>
      <c r="V241" s="13"/>
      <c r="W241" s="15">
        <f t="shared" si="157"/>
        <v>1.0899875000000002E-2</v>
      </c>
    </row>
    <row r="242" spans="1:23" hidden="1" outlineLevel="2">
      <c r="A242" s="2" t="s">
        <v>12</v>
      </c>
      <c r="B242" s="18">
        <v>0.11</v>
      </c>
      <c r="C242" s="12">
        <f t="shared" si="158"/>
        <v>1.8425E-2</v>
      </c>
      <c r="D242" s="12">
        <f t="shared" si="154"/>
        <v>2.525330499999999E-2</v>
      </c>
      <c r="E242" s="12">
        <f t="shared" si="154"/>
        <v>1.8424999999999993E-2</v>
      </c>
      <c r="F242" s="13">
        <f t="shared" si="146"/>
        <v>1.375E-2</v>
      </c>
      <c r="G242" s="40">
        <f t="shared" si="155"/>
        <v>2.0625000000000001E-2</v>
      </c>
      <c r="H242" s="13"/>
      <c r="I242" s="13"/>
      <c r="J242" s="13"/>
      <c r="K242" s="13"/>
      <c r="L242" s="13"/>
      <c r="M242" s="12">
        <f t="shared" ref="M242" si="163">$B242*M202/$B202*M99/$B99</f>
        <v>2.75E-2</v>
      </c>
      <c r="N242" s="13"/>
      <c r="O242" s="12"/>
      <c r="P242" s="13"/>
      <c r="Q242" s="13"/>
      <c r="R242" s="13"/>
      <c r="S242" s="13"/>
      <c r="T242" s="13"/>
      <c r="U242" s="13"/>
      <c r="V242" s="13"/>
      <c r="W242" s="15">
        <f t="shared" si="157"/>
        <v>2.0663050833333332E-2</v>
      </c>
    </row>
    <row r="243" spans="1:23" hidden="1" outlineLevel="2">
      <c r="A243" s="2" t="s">
        <v>13</v>
      </c>
      <c r="B243" s="18">
        <v>0.05</v>
      </c>
      <c r="C243" s="12">
        <f t="shared" si="158"/>
        <v>3.7500000000000006E-2</v>
      </c>
      <c r="D243" s="12">
        <f t="shared" si="154"/>
        <v>5.000000000000001E-2</v>
      </c>
      <c r="E243" s="12">
        <f t="shared" si="154"/>
        <v>4.7500000000000007E-2</v>
      </c>
      <c r="F243" s="13">
        <f t="shared" si="146"/>
        <v>5.000000000000001E-2</v>
      </c>
      <c r="G243" s="40">
        <f t="shared" si="155"/>
        <v>3.3749999999999995E-2</v>
      </c>
      <c r="H243" s="13"/>
      <c r="I243" s="13"/>
      <c r="J243" s="13"/>
      <c r="K243" s="13"/>
      <c r="L243" s="13"/>
      <c r="M243" s="12">
        <f t="shared" ref="M243" si="164">$B243*M203/$B203*M100/$B100</f>
        <v>3.0000000000000002E-2</v>
      </c>
      <c r="N243" s="13"/>
      <c r="O243" s="12"/>
      <c r="P243" s="13"/>
      <c r="Q243" s="13"/>
      <c r="R243" s="13"/>
      <c r="S243" s="13"/>
      <c r="T243" s="13"/>
      <c r="U243" s="13"/>
      <c r="V243" s="13"/>
      <c r="W243" s="15">
        <f t="shared" si="157"/>
        <v>4.145833333333334E-2</v>
      </c>
    </row>
    <row r="244" spans="1:23" hidden="1" outlineLevel="2">
      <c r="A244" s="2" t="s">
        <v>14</v>
      </c>
      <c r="B244" s="18">
        <v>7.0000000000000007E-2</v>
      </c>
      <c r="C244" s="12">
        <f t="shared" si="158"/>
        <v>3.5000000000000003E-2</v>
      </c>
      <c r="D244" s="12">
        <f t="shared" si="154"/>
        <v>3.5000000000000003E-2</v>
      </c>
      <c r="E244" s="12">
        <f t="shared" si="154"/>
        <v>3.5000000000000003E-2</v>
      </c>
      <c r="F244" s="13">
        <f t="shared" si="146"/>
        <v>3.5000000000000003E-2</v>
      </c>
      <c r="G244" s="40">
        <f t="shared" si="155"/>
        <v>3.5000000000000003E-2</v>
      </c>
      <c r="H244" s="13"/>
      <c r="I244" s="13"/>
      <c r="J244" s="13"/>
      <c r="K244" s="13"/>
      <c r="L244" s="13"/>
      <c r="M244" s="12">
        <f t="shared" ref="M244" si="165">$B244*M204/$B204*M101/$B101</f>
        <v>3.5000000000000003E-2</v>
      </c>
      <c r="N244" s="13"/>
      <c r="O244" s="12"/>
      <c r="P244" s="13"/>
      <c r="Q244" s="13"/>
      <c r="R244" s="13"/>
      <c r="S244" s="13"/>
      <c r="T244" s="13"/>
      <c r="U244" s="13"/>
      <c r="V244" s="13"/>
      <c r="W244" s="15">
        <f t="shared" si="157"/>
        <v>3.5000000000000003E-2</v>
      </c>
    </row>
    <row r="245" spans="1:23" hidden="1" outlineLevel="2">
      <c r="A245" s="2" t="s">
        <v>15</v>
      </c>
      <c r="B245" s="18">
        <v>7.0000000000000007E-2</v>
      </c>
      <c r="C245" s="12">
        <f t="shared" si="158"/>
        <v>2.2312499999999989E-2</v>
      </c>
      <c r="D245" s="12">
        <f t="shared" si="154"/>
        <v>3.5437500000000004E-2</v>
      </c>
      <c r="E245" s="12">
        <f t="shared" si="154"/>
        <v>3.89025E-2</v>
      </c>
      <c r="F245" s="13">
        <f t="shared" si="146"/>
        <v>4.2857142857142858E-2</v>
      </c>
      <c r="G245" s="40">
        <f t="shared" si="155"/>
        <v>2.4500000000000001E-2</v>
      </c>
      <c r="H245" s="13"/>
      <c r="I245" s="13"/>
      <c r="J245" s="13"/>
      <c r="K245" s="13"/>
      <c r="L245" s="13"/>
      <c r="M245" s="12">
        <f t="shared" ref="M245" si="166">$B245*M205/$B205*M102/$B102</f>
        <v>2.3519999999999999E-2</v>
      </c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si="157"/>
        <v>3.1254940476190478E-2</v>
      </c>
    </row>
    <row r="246" spans="1:23" hidden="1" outlineLevel="2">
      <c r="A246" s="2" t="s">
        <v>16</v>
      </c>
      <c r="B246" s="18">
        <v>0.18</v>
      </c>
      <c r="C246" s="12">
        <f t="shared" si="158"/>
        <v>0.09</v>
      </c>
      <c r="D246" s="12">
        <f t="shared" si="154"/>
        <v>0.09</v>
      </c>
      <c r="E246" s="12">
        <f t="shared" si="154"/>
        <v>0</v>
      </c>
      <c r="F246" s="13">
        <f t="shared" si="146"/>
        <v>0.09</v>
      </c>
      <c r="G246" s="40">
        <f t="shared" si="155"/>
        <v>0.09</v>
      </c>
      <c r="H246" s="13"/>
      <c r="I246" s="13"/>
      <c r="J246" s="13"/>
      <c r="K246" s="13"/>
      <c r="L246" s="13"/>
      <c r="M246" s="12">
        <f t="shared" ref="M246" si="167">$B246*M206/$B206*M103/$B103</f>
        <v>8.1000000000000003E-2</v>
      </c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57"/>
        <v>7.3499999999999996E-2</v>
      </c>
    </row>
    <row r="247" spans="1:23" s="5" customFormat="1" outlineLevel="1" collapsed="1">
      <c r="A247" s="3" t="s">
        <v>17</v>
      </c>
      <c r="B247" s="16">
        <f>SUM(B237:B246)</f>
        <v>1</v>
      </c>
      <c r="C247" s="16">
        <f t="shared" ref="C247:M247" si="168">SUM(C237:C246)</f>
        <v>0.32339499999999999</v>
      </c>
      <c r="D247" s="16">
        <f t="shared" si="168"/>
        <v>0.37517130500000007</v>
      </c>
      <c r="E247" s="16">
        <f t="shared" si="168"/>
        <v>0.26234689999999999</v>
      </c>
      <c r="F247" s="16">
        <f t="shared" si="168"/>
        <v>0.36910714285714286</v>
      </c>
      <c r="G247" s="16">
        <f t="shared" si="168"/>
        <v>0.2841515</v>
      </c>
      <c r="H247" s="16">
        <f t="shared" si="168"/>
        <v>0</v>
      </c>
      <c r="I247" s="16">
        <f t="shared" si="168"/>
        <v>0</v>
      </c>
      <c r="J247" s="16">
        <f t="shared" si="168"/>
        <v>0</v>
      </c>
      <c r="K247" s="16">
        <f t="shared" si="168"/>
        <v>0</v>
      </c>
      <c r="L247" s="16">
        <f t="shared" si="168"/>
        <v>0</v>
      </c>
      <c r="M247" s="16">
        <f t="shared" si="168"/>
        <v>0.28145750000000003</v>
      </c>
      <c r="N247" s="16">
        <v>0.64870000000000005</v>
      </c>
      <c r="O247" s="16">
        <f t="shared" ref="O247:W247" si="169">SUM(O237:O246)</f>
        <v>0</v>
      </c>
      <c r="P247" s="16">
        <f t="shared" si="169"/>
        <v>0</v>
      </c>
      <c r="Q247" s="16">
        <f t="shared" si="169"/>
        <v>0</v>
      </c>
      <c r="R247" s="16">
        <f t="shared" si="169"/>
        <v>0</v>
      </c>
      <c r="S247" s="16">
        <f t="shared" si="169"/>
        <v>0</v>
      </c>
      <c r="T247" s="16">
        <f t="shared" si="169"/>
        <v>0</v>
      </c>
      <c r="U247" s="16">
        <f t="shared" si="169"/>
        <v>0</v>
      </c>
      <c r="V247" s="16">
        <f t="shared" si="169"/>
        <v>0</v>
      </c>
      <c r="W247" s="16">
        <f t="shared" si="169"/>
        <v>0.31593822464285715</v>
      </c>
    </row>
    <row r="248" spans="1:23">
      <c r="A248" s="3" t="s">
        <v>37</v>
      </c>
      <c r="B248" s="16">
        <f>0.5*B236+0.5*B247</f>
        <v>1</v>
      </c>
      <c r="C248" s="16">
        <f t="shared" ref="C248:M248" si="170">0.5*C236+0.5*C247</f>
        <v>0.47178500000000001</v>
      </c>
      <c r="D248" s="16">
        <f t="shared" si="170"/>
        <v>0.48258565250000002</v>
      </c>
      <c r="E248" s="16">
        <f t="shared" si="170"/>
        <v>0.56474482500000001</v>
      </c>
      <c r="F248" s="16">
        <f t="shared" si="170"/>
        <v>0.45857796167247389</v>
      </c>
      <c r="G248" s="16">
        <f t="shared" si="170"/>
        <v>0.41574200000000006</v>
      </c>
      <c r="H248" s="16">
        <f t="shared" si="170"/>
        <v>0</v>
      </c>
      <c r="I248" s="16">
        <f t="shared" si="170"/>
        <v>0</v>
      </c>
      <c r="J248" s="16">
        <f t="shared" si="170"/>
        <v>0</v>
      </c>
      <c r="K248" s="16">
        <f t="shared" si="170"/>
        <v>0</v>
      </c>
      <c r="L248" s="16">
        <f t="shared" si="170"/>
        <v>0</v>
      </c>
      <c r="M248" s="16">
        <f t="shared" si="170"/>
        <v>0.44335275000000002</v>
      </c>
      <c r="N248" s="16">
        <v>0.82435000000000003</v>
      </c>
      <c r="O248" s="16">
        <f t="shared" ref="O248:W248" si="171">0.5*O236+0.5*O247</f>
        <v>0</v>
      </c>
      <c r="P248" s="16">
        <f t="shared" si="171"/>
        <v>0</v>
      </c>
      <c r="Q248" s="16">
        <f t="shared" si="171"/>
        <v>0</v>
      </c>
      <c r="R248" s="16">
        <f t="shared" si="171"/>
        <v>0</v>
      </c>
      <c r="S248" s="16">
        <f t="shared" si="171"/>
        <v>0</v>
      </c>
      <c r="T248" s="16">
        <f t="shared" si="171"/>
        <v>0</v>
      </c>
      <c r="U248" s="16">
        <f t="shared" si="171"/>
        <v>0</v>
      </c>
      <c r="V248" s="16">
        <f t="shared" si="171"/>
        <v>0</v>
      </c>
      <c r="W248" s="16">
        <f t="shared" si="171"/>
        <v>0.47279803152874567</v>
      </c>
    </row>
    <row r="249" spans="1:23">
      <c r="W249" s="17"/>
    </row>
    <row r="250" spans="1:23">
      <c r="A250" s="29" t="s">
        <v>92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>
        <f>C4*C109*C130/B251/B251</f>
        <v>0.33</v>
      </c>
      <c r="D251" s="12">
        <f>$B251*D4/$B4*D109/$B109*D130/$B130</f>
        <v>0.33</v>
      </c>
      <c r="E251" s="12">
        <f>$B251*E4/$B4*E109/$B109*E130/$B130</f>
        <v>0.33</v>
      </c>
      <c r="F251" s="30">
        <f>F4*F109*F130/B130/B109</f>
        <v>0.33</v>
      </c>
      <c r="G251" s="30">
        <f>G4*G109*G130/B130/B109</f>
        <v>0.33</v>
      </c>
      <c r="H251" s="13"/>
      <c r="I251" s="13"/>
      <c r="J251" s="13"/>
      <c r="K251" s="13"/>
      <c r="L251" s="13"/>
      <c r="M251" s="12">
        <f>$B251*M4/$B4*M109/$B109*M130/$B130</f>
        <v>0.33</v>
      </c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hidden="1" outlineLevel="2">
      <c r="A252" s="2" t="s">
        <v>2</v>
      </c>
      <c r="B252" s="18">
        <v>0.18</v>
      </c>
      <c r="C252" s="12">
        <f t="shared" ref="C252:C254" si="172">C5*C110*C131/B252/B252</f>
        <v>0.16200000000000001</v>
      </c>
      <c r="D252" s="12">
        <f t="shared" ref="D252:E254" si="173">$B252*D5/$B5*D110/$B110*D131/$B131</f>
        <v>0.18</v>
      </c>
      <c r="E252" s="12">
        <f t="shared" si="173"/>
        <v>0.14399999999999999</v>
      </c>
      <c r="F252" s="30">
        <f t="shared" ref="F252:F266" si="174">F5*F110*F131/B131/B110</f>
        <v>0.15</v>
      </c>
      <c r="G252" s="30">
        <f>G5*G110*G131/B131/B110</f>
        <v>0.15732000000000002</v>
      </c>
      <c r="H252" s="13"/>
      <c r="I252" s="13"/>
      <c r="J252" s="13"/>
      <c r="K252" s="13"/>
      <c r="L252" s="13"/>
      <c r="M252" s="12">
        <f t="shared" ref="M252" si="175">$B252*M5/$B5*M110/$B110*M131/$B131</f>
        <v>0.17100000000000001</v>
      </c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76">AVERAGE(C252:V252)</f>
        <v>0.16072</v>
      </c>
    </row>
    <row r="253" spans="1:23" hidden="1" outlineLevel="2">
      <c r="A253" s="2" t="s">
        <v>3</v>
      </c>
      <c r="B253" s="18">
        <v>0.08</v>
      </c>
      <c r="C253" s="12">
        <f t="shared" si="172"/>
        <v>8.0000000000000016E-2</v>
      </c>
      <c r="D253" s="12">
        <f t="shared" si="173"/>
        <v>0.08</v>
      </c>
      <c r="E253" s="12">
        <f t="shared" si="173"/>
        <v>0.08</v>
      </c>
      <c r="F253" s="30">
        <f t="shared" si="174"/>
        <v>8.0000000000000016E-2</v>
      </c>
      <c r="G253" s="30">
        <f>G6*G111*G132/B132/B111</f>
        <v>8.0000000000000016E-2</v>
      </c>
      <c r="H253" s="13"/>
      <c r="I253" s="13"/>
      <c r="J253" s="13"/>
      <c r="K253" s="13"/>
      <c r="L253" s="13"/>
      <c r="M253" s="12">
        <f t="shared" ref="M253" si="177">$B253*M6/$B6*M111/$B111*M132/$B132</f>
        <v>0.08</v>
      </c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76"/>
        <v>8.0000000000000016E-2</v>
      </c>
    </row>
    <row r="254" spans="1:23" hidden="1" outlineLevel="2">
      <c r="A254" s="2" t="s">
        <v>4</v>
      </c>
      <c r="B254" s="18">
        <v>0.41</v>
      </c>
      <c r="C254" s="12">
        <f t="shared" si="172"/>
        <v>0.38950000000000012</v>
      </c>
      <c r="D254" s="12">
        <f t="shared" si="173"/>
        <v>0.41</v>
      </c>
      <c r="E254" s="12">
        <f t="shared" si="173"/>
        <v>0.37781499999999996</v>
      </c>
      <c r="F254" s="30">
        <f t="shared" si="174"/>
        <v>0.31609756097560976</v>
      </c>
      <c r="G254" s="30">
        <f>G7*G112*G133/B133/B112</f>
        <v>0.37002500000000005</v>
      </c>
      <c r="H254" s="13"/>
      <c r="I254" s="13"/>
      <c r="J254" s="13"/>
      <c r="K254" s="13"/>
      <c r="L254" s="13"/>
      <c r="M254" s="12">
        <f t="shared" ref="M254" si="178">$B254*M7/$B7*M112/$B112*M133/$B133</f>
        <v>0.38208000000000003</v>
      </c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76"/>
        <v>0.37425292682926831</v>
      </c>
    </row>
    <row r="255" spans="1:23" hidden="1" outlineLevel="2">
      <c r="A255" s="2" t="s">
        <v>5</v>
      </c>
      <c r="B255" s="18">
        <v>0</v>
      </c>
      <c r="C255" s="12">
        <v>0</v>
      </c>
      <c r="D255" s="12">
        <v>0</v>
      </c>
      <c r="E255" s="12">
        <v>0</v>
      </c>
      <c r="F255" s="30"/>
      <c r="G255" s="12"/>
      <c r="H255" s="13"/>
      <c r="I255" s="13"/>
      <c r="J255" s="13"/>
      <c r="K255" s="13"/>
      <c r="L255" s="13"/>
      <c r="M255" s="12">
        <v>0</v>
      </c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76"/>
        <v>0</v>
      </c>
    </row>
    <row r="256" spans="1:23" s="5" customFormat="1" outlineLevel="1" collapsed="1">
      <c r="A256" s="3" t="s">
        <v>6</v>
      </c>
      <c r="B256" s="16">
        <f t="shared" ref="B256:M256" si="179">SUM(B251:B255)</f>
        <v>1</v>
      </c>
      <c r="C256" s="16">
        <f t="shared" si="179"/>
        <v>0.96150000000000024</v>
      </c>
      <c r="D256" s="16">
        <f t="shared" si="179"/>
        <v>1</v>
      </c>
      <c r="E256" s="16">
        <f t="shared" ref="E256" si="180">SUM(E251:E255)</f>
        <v>0.93181499999999984</v>
      </c>
      <c r="F256" s="16">
        <f t="shared" si="179"/>
        <v>0.87609756097560987</v>
      </c>
      <c r="G256" s="16">
        <f t="shared" si="179"/>
        <v>0.93734500000000009</v>
      </c>
      <c r="H256" s="16">
        <f t="shared" si="179"/>
        <v>0</v>
      </c>
      <c r="I256" s="16">
        <f t="shared" si="179"/>
        <v>0</v>
      </c>
      <c r="J256" s="16">
        <f t="shared" si="179"/>
        <v>0</v>
      </c>
      <c r="K256" s="16">
        <f t="shared" si="179"/>
        <v>0</v>
      </c>
      <c r="L256" s="16">
        <f t="shared" si="179"/>
        <v>0</v>
      </c>
      <c r="M256" s="16">
        <f t="shared" si="179"/>
        <v>0.96307999999999994</v>
      </c>
      <c r="N256" s="16">
        <v>1</v>
      </c>
      <c r="O256" s="16">
        <f t="shared" ref="O256:W256" si="181">SUM(O251:O255)</f>
        <v>0</v>
      </c>
      <c r="P256" s="16">
        <f t="shared" si="181"/>
        <v>0</v>
      </c>
      <c r="Q256" s="16">
        <f t="shared" si="181"/>
        <v>0</v>
      </c>
      <c r="R256" s="16">
        <f t="shared" si="181"/>
        <v>0</v>
      </c>
      <c r="S256" s="16">
        <f t="shared" si="181"/>
        <v>0</v>
      </c>
      <c r="T256" s="16">
        <f t="shared" si="181"/>
        <v>0</v>
      </c>
      <c r="U256" s="16">
        <f t="shared" si="181"/>
        <v>0</v>
      </c>
      <c r="V256" s="16">
        <f t="shared" si="181"/>
        <v>0</v>
      </c>
      <c r="W256" s="16">
        <f t="shared" si="181"/>
        <v>0.94497292682926837</v>
      </c>
    </row>
    <row r="257" spans="1:23" hidden="1" outlineLevel="2">
      <c r="A257" s="2" t="s">
        <v>7</v>
      </c>
      <c r="B257" s="18">
        <v>0.04</v>
      </c>
      <c r="C257" s="12">
        <f>C10*C115*C136/B257/B257</f>
        <v>1.52E-2</v>
      </c>
      <c r="D257" s="12">
        <f t="shared" ref="D257:E266" si="182">$B257*D10/$B10*D115/$B115*D136/$B136</f>
        <v>1.4239999999999999E-2</v>
      </c>
      <c r="E257" s="12">
        <f t="shared" si="182"/>
        <v>1.5894999999999999E-2</v>
      </c>
      <c r="F257" s="30">
        <f t="shared" si="174"/>
        <v>2.0000000000000004E-2</v>
      </c>
      <c r="G257" s="30">
        <f t="shared" ref="G257:G266" si="183">G10*G115*G136/B136/B115</f>
        <v>1.602E-2</v>
      </c>
      <c r="H257" s="13"/>
      <c r="I257" s="13"/>
      <c r="J257" s="13"/>
      <c r="K257" s="13"/>
      <c r="L257" s="13"/>
      <c r="M257" s="12">
        <f t="shared" ref="M257" si="184">$B257*M10/$B10*M115/$B115*M136/$B136</f>
        <v>1.6199999999999999E-2</v>
      </c>
      <c r="N257" s="13"/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85">AVERAGE(C257:V257)</f>
        <v>1.6259166666666668E-2</v>
      </c>
    </row>
    <row r="258" spans="1:23" hidden="1" outlineLevel="2">
      <c r="A258" s="2" t="s">
        <v>8</v>
      </c>
      <c r="B258" s="18">
        <v>0.04</v>
      </c>
      <c r="C258" s="12">
        <f t="shared" ref="C258:C266" si="186">C11*C116*C137/B258/B258</f>
        <v>2.0000000000000004E-2</v>
      </c>
      <c r="D258" s="12">
        <f t="shared" si="182"/>
        <v>1.84E-2</v>
      </c>
      <c r="E258" s="12">
        <f t="shared" si="182"/>
        <v>1.84E-2</v>
      </c>
      <c r="F258" s="30">
        <f t="shared" si="174"/>
        <v>2.0000000000000004E-2</v>
      </c>
      <c r="G258" s="30">
        <f t="shared" si="183"/>
        <v>2.0000000000000004E-2</v>
      </c>
      <c r="H258" s="13"/>
      <c r="I258" s="13"/>
      <c r="J258" s="13"/>
      <c r="K258" s="13"/>
      <c r="L258" s="13"/>
      <c r="M258" s="12">
        <f t="shared" ref="M258" si="187">$B258*M11/$B11*M116/$B116*M137/$B137</f>
        <v>1.83E-2</v>
      </c>
      <c r="N258" s="13"/>
      <c r="O258" s="12"/>
      <c r="P258" s="13"/>
      <c r="Q258" s="13"/>
      <c r="R258" s="13"/>
      <c r="S258" s="13"/>
      <c r="T258" s="13"/>
      <c r="U258" s="13"/>
      <c r="V258" s="13"/>
      <c r="W258" s="15">
        <f t="shared" si="185"/>
        <v>1.9183333333333333E-2</v>
      </c>
    </row>
    <row r="259" spans="1:23" hidden="1" outlineLevel="2">
      <c r="A259" s="2" t="s">
        <v>9</v>
      </c>
      <c r="B259" s="18">
        <v>0.11</v>
      </c>
      <c r="C259" s="12">
        <f t="shared" si="186"/>
        <v>5.5E-2</v>
      </c>
      <c r="D259" s="12">
        <f t="shared" si="182"/>
        <v>5.5E-2</v>
      </c>
      <c r="E259" s="12">
        <f t="shared" si="182"/>
        <v>4.675E-2</v>
      </c>
      <c r="F259" s="30">
        <f t="shared" si="174"/>
        <v>5.5E-2</v>
      </c>
      <c r="G259" s="30">
        <f t="shared" si="183"/>
        <v>4.1250000000000002E-2</v>
      </c>
      <c r="H259" s="13"/>
      <c r="I259" s="13"/>
      <c r="J259" s="13"/>
      <c r="K259" s="13"/>
      <c r="L259" s="13"/>
      <c r="M259" s="12">
        <f t="shared" ref="M259" si="188">$B259*M12/$B12*M117/$B117*M138/$B138</f>
        <v>3.6499999999999998E-2</v>
      </c>
      <c r="N259" s="13"/>
      <c r="O259" s="12"/>
      <c r="P259" s="13"/>
      <c r="Q259" s="13"/>
      <c r="R259" s="13"/>
      <c r="S259" s="13"/>
      <c r="T259" s="13"/>
      <c r="U259" s="13"/>
      <c r="V259" s="13"/>
      <c r="W259" s="15">
        <f t="shared" si="185"/>
        <v>4.8249999999999994E-2</v>
      </c>
    </row>
    <row r="260" spans="1:23" hidden="1" outlineLevel="2">
      <c r="A260" s="2" t="s">
        <v>10</v>
      </c>
      <c r="B260" s="18">
        <v>0.24</v>
      </c>
      <c r="C260" s="12">
        <f t="shared" si="186"/>
        <v>0.13200000000000001</v>
      </c>
      <c r="D260" s="12">
        <f t="shared" si="182"/>
        <v>0.16200000000000001</v>
      </c>
      <c r="E260" s="12">
        <f t="shared" si="182"/>
        <v>0.12539999999999998</v>
      </c>
      <c r="F260" s="30">
        <f t="shared" si="174"/>
        <v>0.18</v>
      </c>
      <c r="G260" s="30">
        <f t="shared" si="183"/>
        <v>0.12</v>
      </c>
      <c r="H260" s="13"/>
      <c r="I260" s="13"/>
      <c r="J260" s="13"/>
      <c r="K260" s="13"/>
      <c r="L260" s="13"/>
      <c r="M260" s="12">
        <f t="shared" ref="M260" si="189">$B260*M13/$B13*M118/$B118*M139/$B139</f>
        <v>0.09</v>
      </c>
      <c r="N260" s="13"/>
      <c r="O260" s="12"/>
      <c r="P260" s="13"/>
      <c r="Q260" s="13"/>
      <c r="R260" s="13"/>
      <c r="S260" s="13"/>
      <c r="T260" s="13"/>
      <c r="U260" s="13"/>
      <c r="V260" s="13"/>
      <c r="W260" s="15">
        <f t="shared" si="185"/>
        <v>0.13489999999999999</v>
      </c>
    </row>
    <row r="261" spans="1:23" hidden="1" outlineLevel="2">
      <c r="A261" s="2" t="s">
        <v>11</v>
      </c>
      <c r="B261" s="18">
        <v>0.09</v>
      </c>
      <c r="C261" s="12">
        <f t="shared" si="186"/>
        <v>3.0150000000000003E-2</v>
      </c>
      <c r="D261" s="12">
        <f t="shared" si="182"/>
        <v>4.7250000000000007E-2</v>
      </c>
      <c r="E261" s="12">
        <f t="shared" si="182"/>
        <v>3.3165E-2</v>
      </c>
      <c r="F261" s="30">
        <f t="shared" si="174"/>
        <v>0.03</v>
      </c>
      <c r="G261" s="30">
        <f t="shared" si="183"/>
        <v>3.3750000000000002E-2</v>
      </c>
      <c r="H261" s="13"/>
      <c r="I261" s="13"/>
      <c r="J261" s="13"/>
      <c r="K261" s="13"/>
      <c r="L261" s="13"/>
      <c r="M261" s="12">
        <f t="shared" ref="M261" si="190">$B261*M14/$B14*M119/$B119*M140/$B140</f>
        <v>3.3750000000000002E-2</v>
      </c>
      <c r="N261" s="13"/>
      <c r="O261" s="12"/>
      <c r="P261" s="13"/>
      <c r="Q261" s="13"/>
      <c r="R261" s="13"/>
      <c r="S261" s="13"/>
      <c r="T261" s="13"/>
      <c r="U261" s="13"/>
      <c r="V261" s="13"/>
      <c r="W261" s="15">
        <f t="shared" si="185"/>
        <v>3.46775E-2</v>
      </c>
    </row>
    <row r="262" spans="1:23" hidden="1" outlineLevel="2">
      <c r="A262" s="2" t="s">
        <v>12</v>
      </c>
      <c r="B262" s="18">
        <v>0.11</v>
      </c>
      <c r="C262" s="12">
        <f t="shared" si="186"/>
        <v>3.6850000000000001E-2</v>
      </c>
      <c r="D262" s="12">
        <f t="shared" si="182"/>
        <v>3.769150000000001E-2</v>
      </c>
      <c r="E262" s="12">
        <f t="shared" si="182"/>
        <v>3.6849999999999987E-2</v>
      </c>
      <c r="F262" s="30">
        <f t="shared" si="174"/>
        <v>2.75E-2</v>
      </c>
      <c r="G262" s="30">
        <f t="shared" si="183"/>
        <v>4.1250000000000002E-2</v>
      </c>
      <c r="H262" s="13"/>
      <c r="I262" s="13"/>
      <c r="J262" s="13"/>
      <c r="K262" s="13"/>
      <c r="L262" s="13"/>
      <c r="M262" s="12">
        <f t="shared" ref="M262" si="191">$B262*M15/$B15*M120/$B120*M141/$B141</f>
        <v>5.5E-2</v>
      </c>
      <c r="N262" s="13"/>
      <c r="O262" s="12"/>
      <c r="P262" s="13"/>
      <c r="Q262" s="13"/>
      <c r="R262" s="13"/>
      <c r="S262" s="13"/>
      <c r="T262" s="13"/>
      <c r="U262" s="13"/>
      <c r="V262" s="13"/>
      <c r="W262" s="15">
        <f t="shared" si="185"/>
        <v>3.9190250000000003E-2</v>
      </c>
    </row>
    <row r="263" spans="1:23" hidden="1" outlineLevel="2">
      <c r="A263" s="2" t="s">
        <v>13</v>
      </c>
      <c r="B263" s="18">
        <v>0.05</v>
      </c>
      <c r="C263" s="12">
        <f t="shared" si="186"/>
        <v>5.000000000000001E-2</v>
      </c>
      <c r="D263" s="12">
        <f t="shared" si="182"/>
        <v>5.000000000000001E-2</v>
      </c>
      <c r="E263" s="12">
        <f t="shared" si="182"/>
        <v>5.000000000000001E-2</v>
      </c>
      <c r="F263" s="30">
        <f t="shared" si="174"/>
        <v>5.000000000000001E-2</v>
      </c>
      <c r="G263" s="30">
        <f t="shared" si="183"/>
        <v>3.7499999999999999E-2</v>
      </c>
      <c r="H263" s="13"/>
      <c r="I263" s="13"/>
      <c r="J263" s="13"/>
      <c r="K263" s="13"/>
      <c r="L263" s="13"/>
      <c r="M263" s="12">
        <f t="shared" ref="M263" si="192">$B263*M16/$B16*M121/$B121*M142/$B142</f>
        <v>5.000000000000001E-2</v>
      </c>
      <c r="N263" s="13"/>
      <c r="O263" s="12"/>
      <c r="P263" s="13"/>
      <c r="Q263" s="13"/>
      <c r="R263" s="13"/>
      <c r="S263" s="13"/>
      <c r="T263" s="13"/>
      <c r="U263" s="13"/>
      <c r="V263" s="13"/>
      <c r="W263" s="15">
        <f t="shared" si="185"/>
        <v>4.791666666666667E-2</v>
      </c>
    </row>
    <row r="264" spans="1:23" hidden="1" outlineLevel="2">
      <c r="A264" s="2" t="s">
        <v>14</v>
      </c>
      <c r="B264" s="18">
        <v>7.0000000000000007E-2</v>
      </c>
      <c r="C264" s="12">
        <f t="shared" si="186"/>
        <v>7.0000000000000007E-2</v>
      </c>
      <c r="D264" s="12">
        <f t="shared" si="182"/>
        <v>7.0000000000000007E-2</v>
      </c>
      <c r="E264" s="12">
        <f t="shared" si="182"/>
        <v>7.0000000000000007E-2</v>
      </c>
      <c r="F264" s="30">
        <f t="shared" si="174"/>
        <v>7.0000000000000007E-2</v>
      </c>
      <c r="G264" s="30">
        <f t="shared" si="183"/>
        <v>7.0000000000000007E-2</v>
      </c>
      <c r="H264" s="13"/>
      <c r="I264" s="13"/>
      <c r="J264" s="13"/>
      <c r="K264" s="13"/>
      <c r="L264" s="13"/>
      <c r="M264" s="12">
        <f t="shared" ref="M264" si="193">$B264*M17/$B17*M122/$B122*M143/$B143</f>
        <v>7.0000000000000007E-2</v>
      </c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si="185"/>
        <v>7.0000000000000007E-2</v>
      </c>
    </row>
    <row r="265" spans="1:23" hidden="1" outlineLevel="2">
      <c r="A265" s="2" t="s">
        <v>15</v>
      </c>
      <c r="B265" s="18">
        <v>7.0000000000000007E-2</v>
      </c>
      <c r="C265" s="12">
        <f t="shared" si="186"/>
        <v>2.9749999999999992E-2</v>
      </c>
      <c r="D265" s="12">
        <f t="shared" si="182"/>
        <v>4.7250000000000007E-2</v>
      </c>
      <c r="E265" s="12">
        <f t="shared" si="182"/>
        <v>4.0950000000000007E-2</v>
      </c>
      <c r="F265" s="30">
        <f t="shared" si="174"/>
        <v>6.0000000000000005E-2</v>
      </c>
      <c r="G265" s="30">
        <f t="shared" si="183"/>
        <v>4.9000000000000002E-2</v>
      </c>
      <c r="H265" s="13"/>
      <c r="I265" s="13"/>
      <c r="J265" s="13"/>
      <c r="K265" s="13"/>
      <c r="L265" s="13"/>
      <c r="M265" s="12">
        <f t="shared" ref="M265" si="194">$B265*M18/$B18*M123/$B123*M144/$B144</f>
        <v>2.9400000000000003E-2</v>
      </c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85"/>
        <v>4.2724999999999992E-2</v>
      </c>
    </row>
    <row r="266" spans="1:23" hidden="1" outlineLevel="2">
      <c r="A266" s="2" t="s">
        <v>16</v>
      </c>
      <c r="B266" s="18">
        <v>0.18</v>
      </c>
      <c r="C266" s="12">
        <f t="shared" si="186"/>
        <v>0.18</v>
      </c>
      <c r="D266" s="12">
        <f t="shared" si="182"/>
        <v>0.18</v>
      </c>
      <c r="E266" s="12">
        <f t="shared" si="182"/>
        <v>0.18</v>
      </c>
      <c r="F266" s="30">
        <f t="shared" si="174"/>
        <v>0.18</v>
      </c>
      <c r="G266" s="30">
        <f t="shared" si="183"/>
        <v>0.18</v>
      </c>
      <c r="H266" s="13"/>
      <c r="I266" s="13"/>
      <c r="J266" s="13"/>
      <c r="K266" s="13"/>
      <c r="L266" s="13"/>
      <c r="M266" s="12">
        <f t="shared" ref="M266" si="195">$B266*M19/$B19*M124/$B124*M145/$B145</f>
        <v>0.18</v>
      </c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85"/>
        <v>0.17999999999999997</v>
      </c>
    </row>
    <row r="267" spans="1:23" s="5" customFormat="1" outlineLevel="1" collapsed="1">
      <c r="A267" s="3" t="s">
        <v>17</v>
      </c>
      <c r="B267" s="16">
        <f>SUM(B257:B266)</f>
        <v>1</v>
      </c>
      <c r="C267" s="16">
        <f t="shared" ref="C267:M267" si="196">SUM(C257:C266)</f>
        <v>0.61895</v>
      </c>
      <c r="D267" s="16">
        <f t="shared" si="196"/>
        <v>0.68183149999999992</v>
      </c>
      <c r="E267" s="16">
        <f t="shared" ref="E267" si="197">SUM(E257:E266)</f>
        <v>0.61741000000000001</v>
      </c>
      <c r="F267" s="16">
        <f t="shared" si="196"/>
        <v>0.69250000000000012</v>
      </c>
      <c r="G267" s="16">
        <f t="shared" si="196"/>
        <v>0.60877000000000003</v>
      </c>
      <c r="H267" s="16">
        <f t="shared" si="196"/>
        <v>0</v>
      </c>
      <c r="I267" s="16">
        <f t="shared" si="196"/>
        <v>0</v>
      </c>
      <c r="J267" s="16">
        <f t="shared" si="196"/>
        <v>0</v>
      </c>
      <c r="K267" s="16">
        <f t="shared" si="196"/>
        <v>0</v>
      </c>
      <c r="L267" s="16">
        <f t="shared" si="196"/>
        <v>0</v>
      </c>
      <c r="M267" s="16">
        <f t="shared" si="196"/>
        <v>0.57915000000000005</v>
      </c>
      <c r="N267" s="16">
        <v>0.64870000000000005</v>
      </c>
      <c r="O267" s="16">
        <f t="shared" ref="O267:W267" si="198">SUM(O257:O266)</f>
        <v>0</v>
      </c>
      <c r="P267" s="16">
        <f t="shared" si="198"/>
        <v>0</v>
      </c>
      <c r="Q267" s="16">
        <f t="shared" si="198"/>
        <v>0</v>
      </c>
      <c r="R267" s="16">
        <f t="shared" si="198"/>
        <v>0</v>
      </c>
      <c r="S267" s="16">
        <f t="shared" si="198"/>
        <v>0</v>
      </c>
      <c r="T267" s="16">
        <f t="shared" si="198"/>
        <v>0</v>
      </c>
      <c r="U267" s="16">
        <f t="shared" si="198"/>
        <v>0</v>
      </c>
      <c r="V267" s="16">
        <f t="shared" si="198"/>
        <v>0</v>
      </c>
      <c r="W267" s="16">
        <f t="shared" si="198"/>
        <v>0.6331019166666666</v>
      </c>
    </row>
    <row r="268" spans="1:23">
      <c r="A268" s="3" t="s">
        <v>37</v>
      </c>
      <c r="B268" s="16">
        <f>0.5*B256+0.5*B267</f>
        <v>1</v>
      </c>
      <c r="C268" s="16">
        <f t="shared" ref="C268:M268" si="199">0.5*C256+0.5*C267</f>
        <v>0.79022500000000018</v>
      </c>
      <c r="D268" s="16">
        <f t="shared" si="199"/>
        <v>0.84091574999999996</v>
      </c>
      <c r="E268" s="16">
        <f t="shared" si="199"/>
        <v>0.77461249999999993</v>
      </c>
      <c r="F268" s="16">
        <f t="shared" si="199"/>
        <v>0.78429878048780499</v>
      </c>
      <c r="G268" s="16">
        <f t="shared" si="199"/>
        <v>0.77305750000000006</v>
      </c>
      <c r="H268" s="16">
        <f t="shared" si="199"/>
        <v>0</v>
      </c>
      <c r="I268" s="16">
        <f t="shared" si="199"/>
        <v>0</v>
      </c>
      <c r="J268" s="16">
        <f t="shared" si="199"/>
        <v>0</v>
      </c>
      <c r="K268" s="16">
        <f t="shared" si="199"/>
        <v>0</v>
      </c>
      <c r="L268" s="16">
        <f t="shared" si="199"/>
        <v>0</v>
      </c>
      <c r="M268" s="16">
        <f t="shared" si="199"/>
        <v>0.77111499999999999</v>
      </c>
      <c r="N268" s="16">
        <v>0.82435000000000003</v>
      </c>
      <c r="O268" s="16">
        <f t="shared" ref="O268:W268" si="200">0.5*O256+0.5*O267</f>
        <v>0</v>
      </c>
      <c r="P268" s="16">
        <f t="shared" si="200"/>
        <v>0</v>
      </c>
      <c r="Q268" s="16">
        <f t="shared" si="200"/>
        <v>0</v>
      </c>
      <c r="R268" s="16">
        <f t="shared" si="200"/>
        <v>0</v>
      </c>
      <c r="S268" s="16">
        <f t="shared" si="200"/>
        <v>0</v>
      </c>
      <c r="T268" s="16">
        <f t="shared" si="200"/>
        <v>0</v>
      </c>
      <c r="U268" s="16">
        <f t="shared" si="200"/>
        <v>0</v>
      </c>
      <c r="V268" s="16">
        <f t="shared" si="200"/>
        <v>0</v>
      </c>
      <c r="W268" s="16">
        <f t="shared" si="200"/>
        <v>0.78903742174796743</v>
      </c>
    </row>
    <row r="269" spans="1:23">
      <c r="W269" s="17"/>
    </row>
    <row r="270" spans="1:23">
      <c r="A270" s="29" t="s">
        <v>94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>
        <f>C4*C88/B271</f>
        <v>0.33</v>
      </c>
      <c r="D271" s="12">
        <f>$B271*D4/$B4*D88/$B88</f>
        <v>0.33</v>
      </c>
      <c r="E271" s="12">
        <f>$B271*E4/$B4*E88/$B88</f>
        <v>0.33</v>
      </c>
      <c r="F271" s="30">
        <f>F4*F88/B88</f>
        <v>0.33</v>
      </c>
      <c r="G271" s="30">
        <f>G4*G88/B88</f>
        <v>0.33</v>
      </c>
      <c r="H271" s="13"/>
      <c r="I271" s="13"/>
      <c r="J271" s="13"/>
      <c r="K271" s="13"/>
      <c r="L271" s="13"/>
      <c r="M271" s="12">
        <f>$B271*M4/$B4*M88/$B88</f>
        <v>0.33</v>
      </c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hidden="1" outlineLevel="2">
      <c r="A272" s="2" t="s">
        <v>2</v>
      </c>
      <c r="B272" s="18">
        <v>0.18</v>
      </c>
      <c r="C272" s="12">
        <f t="shared" ref="C272:C274" si="201">C5*C89/B272</f>
        <v>0.18</v>
      </c>
      <c r="D272" s="12">
        <f t="shared" ref="D272:E274" si="202">$B272*D5/$B5*D89/$B89</f>
        <v>0.18</v>
      </c>
      <c r="E272" s="12">
        <f t="shared" si="202"/>
        <v>0.18</v>
      </c>
      <c r="F272" s="30">
        <f t="shared" ref="F272:F286" si="203">F5*F89/B89</f>
        <v>0.18</v>
      </c>
      <c r="G272" s="30">
        <f>G5*G89/B89</f>
        <v>0.1656</v>
      </c>
      <c r="H272" s="13"/>
      <c r="I272" s="13"/>
      <c r="J272" s="13"/>
      <c r="K272" s="13"/>
      <c r="L272" s="13"/>
      <c r="M272" s="12">
        <f t="shared" ref="M272" si="204">$B272*M5/$B5*M89/$B89</f>
        <v>0.18</v>
      </c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205">AVERAGE(C272:V272)</f>
        <v>0.17759999999999998</v>
      </c>
    </row>
    <row r="273" spans="1:23" hidden="1" outlineLevel="2">
      <c r="A273" s="2" t="s">
        <v>3</v>
      </c>
      <c r="B273" s="18">
        <v>0.08</v>
      </c>
      <c r="C273" s="12">
        <f t="shared" si="201"/>
        <v>0.08</v>
      </c>
      <c r="D273" s="12">
        <f t="shared" si="202"/>
        <v>0.08</v>
      </c>
      <c r="E273" s="12">
        <f t="shared" si="202"/>
        <v>0.08</v>
      </c>
      <c r="F273" s="30">
        <f t="shared" si="203"/>
        <v>0.08</v>
      </c>
      <c r="G273" s="30">
        <f>G6*G90/B90</f>
        <v>0.08</v>
      </c>
      <c r="H273" s="13"/>
      <c r="I273" s="13"/>
      <c r="J273" s="13"/>
      <c r="K273" s="13"/>
      <c r="L273" s="13"/>
      <c r="M273" s="12">
        <f t="shared" ref="M273" si="206">$B273*M6/$B6*M90/$B90</f>
        <v>0.08</v>
      </c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205"/>
        <v>0.08</v>
      </c>
    </row>
    <row r="274" spans="1:23" hidden="1" outlineLevel="2">
      <c r="A274" s="2" t="s">
        <v>4</v>
      </c>
      <c r="B274" s="18">
        <v>0.41</v>
      </c>
      <c r="C274" s="12">
        <f t="shared" si="201"/>
        <v>0.41</v>
      </c>
      <c r="D274" s="12">
        <f t="shared" si="202"/>
        <v>0.41</v>
      </c>
      <c r="E274" s="12">
        <f t="shared" si="202"/>
        <v>0.41</v>
      </c>
      <c r="F274" s="30">
        <f t="shared" si="203"/>
        <v>0.36</v>
      </c>
      <c r="G274" s="30">
        <f>G7*G91/B91</f>
        <v>0.41</v>
      </c>
      <c r="H274" s="13"/>
      <c r="I274" s="13"/>
      <c r="J274" s="13"/>
      <c r="K274" s="13"/>
      <c r="L274" s="13"/>
      <c r="M274" s="12">
        <f t="shared" ref="M274" si="207">$B274*M7/$B7*M91/$B91</f>
        <v>0.41</v>
      </c>
      <c r="N274" s="13"/>
      <c r="O274" s="12"/>
      <c r="P274" s="13"/>
      <c r="Q274" s="13"/>
      <c r="R274" s="13"/>
      <c r="S274" s="13"/>
      <c r="T274" s="13"/>
      <c r="U274" s="13"/>
      <c r="V274" s="13"/>
      <c r="W274" s="15">
        <f t="shared" si="205"/>
        <v>0.40166666666666662</v>
      </c>
    </row>
    <row r="275" spans="1:23" hidden="1" outlineLevel="2">
      <c r="A275" s="2" t="s">
        <v>5</v>
      </c>
      <c r="B275" s="18">
        <v>0</v>
      </c>
      <c r="C275" s="12">
        <v>0</v>
      </c>
      <c r="D275" s="12">
        <v>0</v>
      </c>
      <c r="E275" s="12">
        <v>0</v>
      </c>
      <c r="F275" s="30"/>
      <c r="G275" s="12"/>
      <c r="H275" s="13"/>
      <c r="I275" s="13"/>
      <c r="J275" s="13"/>
      <c r="K275" s="13"/>
      <c r="L275" s="13"/>
      <c r="M275" s="12">
        <v>0</v>
      </c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205"/>
        <v>0</v>
      </c>
    </row>
    <row r="276" spans="1:23" s="5" customFormat="1" outlineLevel="1" collapsed="1">
      <c r="A276" s="3" t="s">
        <v>6</v>
      </c>
      <c r="B276" s="16">
        <f t="shared" ref="B276:M276" si="208">SUM(B271:B275)</f>
        <v>1</v>
      </c>
      <c r="C276" s="16">
        <f t="shared" si="208"/>
        <v>1</v>
      </c>
      <c r="D276" s="16">
        <f t="shared" si="208"/>
        <v>1</v>
      </c>
      <c r="E276" s="16">
        <f t="shared" ref="E276" si="209">SUM(E271:E275)</f>
        <v>1</v>
      </c>
      <c r="F276" s="16">
        <f t="shared" si="208"/>
        <v>0.95</v>
      </c>
      <c r="G276" s="16">
        <f t="shared" si="208"/>
        <v>0.98560000000000003</v>
      </c>
      <c r="H276" s="16">
        <f t="shared" si="208"/>
        <v>0</v>
      </c>
      <c r="I276" s="16">
        <f t="shared" si="208"/>
        <v>0</v>
      </c>
      <c r="J276" s="16">
        <f t="shared" si="208"/>
        <v>0</v>
      </c>
      <c r="K276" s="16">
        <f t="shared" si="208"/>
        <v>0</v>
      </c>
      <c r="L276" s="16">
        <f t="shared" si="208"/>
        <v>0</v>
      </c>
      <c r="M276" s="16">
        <f t="shared" si="208"/>
        <v>1</v>
      </c>
      <c r="N276" s="16">
        <v>1</v>
      </c>
      <c r="O276" s="16">
        <f t="shared" ref="O276:W276" si="210">SUM(O271:O275)</f>
        <v>0</v>
      </c>
      <c r="P276" s="16">
        <f t="shared" si="210"/>
        <v>0</v>
      </c>
      <c r="Q276" s="16">
        <f t="shared" si="210"/>
        <v>0</v>
      </c>
      <c r="R276" s="16">
        <f t="shared" si="210"/>
        <v>0</v>
      </c>
      <c r="S276" s="16">
        <f t="shared" si="210"/>
        <v>0</v>
      </c>
      <c r="T276" s="16">
        <f t="shared" si="210"/>
        <v>0</v>
      </c>
      <c r="U276" s="16">
        <f t="shared" si="210"/>
        <v>0</v>
      </c>
      <c r="V276" s="16">
        <f t="shared" si="210"/>
        <v>0</v>
      </c>
      <c r="W276" s="16">
        <f t="shared" si="210"/>
        <v>0.98926666666666663</v>
      </c>
    </row>
    <row r="277" spans="1:23" hidden="1" outlineLevel="2">
      <c r="A277" s="2" t="s">
        <v>7</v>
      </c>
      <c r="B277" s="18">
        <v>0.04</v>
      </c>
      <c r="C277" s="12">
        <f>C10*C94/B277</f>
        <v>0.02</v>
      </c>
      <c r="D277" s="12">
        <f t="shared" ref="D277:E286" si="211">$B277*D10/$B10*D94/$B94</f>
        <v>0.02</v>
      </c>
      <c r="E277" s="12">
        <f t="shared" si="211"/>
        <v>2.2000000000000002E-2</v>
      </c>
      <c r="F277" s="30">
        <f t="shared" si="203"/>
        <v>0.02</v>
      </c>
      <c r="G277" s="30">
        <f t="shared" ref="G277:G286" si="212">G10*G94/B94</f>
        <v>0.02</v>
      </c>
      <c r="H277" s="13"/>
      <c r="I277" s="13"/>
      <c r="J277" s="13"/>
      <c r="K277" s="13"/>
      <c r="L277" s="13"/>
      <c r="M277" s="12">
        <f t="shared" ref="M277" si="213">$B277*M10/$B10*M94/$B94</f>
        <v>0.02</v>
      </c>
      <c r="N277" s="13"/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214">AVERAGE(C277:V277)</f>
        <v>2.0333333333333335E-2</v>
      </c>
    </row>
    <row r="278" spans="1:23" hidden="1" outlineLevel="2">
      <c r="A278" s="2" t="s">
        <v>8</v>
      </c>
      <c r="B278" s="18">
        <v>0.04</v>
      </c>
      <c r="C278" s="12">
        <f t="shared" ref="C278:C286" si="215">C11*C95/B278</f>
        <v>0.02</v>
      </c>
      <c r="D278" s="12">
        <f t="shared" si="211"/>
        <v>1.84E-2</v>
      </c>
      <c r="E278" s="12">
        <f t="shared" si="211"/>
        <v>1.84E-2</v>
      </c>
      <c r="F278" s="30">
        <f t="shared" si="203"/>
        <v>0.02</v>
      </c>
      <c r="G278" s="30">
        <f t="shared" si="212"/>
        <v>0.02</v>
      </c>
      <c r="H278" s="13"/>
      <c r="I278" s="13"/>
      <c r="J278" s="13"/>
      <c r="K278" s="13"/>
      <c r="L278" s="13"/>
      <c r="M278" s="12">
        <f t="shared" ref="M278" si="216">$B278*M11/$B11*M95/$B95</f>
        <v>1.83E-2</v>
      </c>
      <c r="N278" s="13"/>
      <c r="O278" s="12"/>
      <c r="P278" s="13"/>
      <c r="Q278" s="13"/>
      <c r="R278" s="13"/>
      <c r="S278" s="13"/>
      <c r="T278" s="13"/>
      <c r="U278" s="13"/>
      <c r="V278" s="13"/>
      <c r="W278" s="15">
        <f t="shared" si="214"/>
        <v>1.9183333333333333E-2</v>
      </c>
    </row>
    <row r="279" spans="1:23" hidden="1" outlineLevel="2">
      <c r="A279" s="2" t="s">
        <v>9</v>
      </c>
      <c r="B279" s="18">
        <v>0.11</v>
      </c>
      <c r="C279" s="12">
        <f t="shared" si="215"/>
        <v>5.5E-2</v>
      </c>
      <c r="D279" s="12">
        <f t="shared" si="211"/>
        <v>5.5E-2</v>
      </c>
      <c r="E279" s="12">
        <f t="shared" si="211"/>
        <v>5.5E-2</v>
      </c>
      <c r="F279" s="30">
        <f t="shared" si="203"/>
        <v>5.5E-2</v>
      </c>
      <c r="G279" s="30">
        <f t="shared" si="212"/>
        <v>5.5E-2</v>
      </c>
      <c r="H279" s="13"/>
      <c r="I279" s="13"/>
      <c r="J279" s="13"/>
      <c r="K279" s="13"/>
      <c r="L279" s="13"/>
      <c r="M279" s="12">
        <f t="shared" ref="M279" si="217">$B279*M12/$B12*M96/$B96</f>
        <v>5.5E-2</v>
      </c>
      <c r="N279" s="13"/>
      <c r="O279" s="12"/>
      <c r="P279" s="13"/>
      <c r="Q279" s="13"/>
      <c r="R279" s="13"/>
      <c r="S279" s="13"/>
      <c r="T279" s="13"/>
      <c r="U279" s="13"/>
      <c r="V279" s="13"/>
      <c r="W279" s="15">
        <f t="shared" si="214"/>
        <v>5.5E-2</v>
      </c>
    </row>
    <row r="280" spans="1:23" hidden="1" outlineLevel="2">
      <c r="A280" s="2" t="s">
        <v>10</v>
      </c>
      <c r="B280" s="18">
        <v>0.24</v>
      </c>
      <c r="C280" s="12">
        <f t="shared" si="215"/>
        <v>0.13200000000000001</v>
      </c>
      <c r="D280" s="12">
        <f t="shared" si="211"/>
        <v>0.18</v>
      </c>
      <c r="E280" s="12">
        <f t="shared" si="211"/>
        <v>0.11880000000000002</v>
      </c>
      <c r="F280" s="30">
        <f t="shared" si="203"/>
        <v>0.16499999999999998</v>
      </c>
      <c r="G280" s="30">
        <f t="shared" si="212"/>
        <v>0.06</v>
      </c>
      <c r="H280" s="13"/>
      <c r="I280" s="13"/>
      <c r="J280" s="13"/>
      <c r="K280" s="13"/>
      <c r="L280" s="13"/>
      <c r="M280" s="12">
        <f t="shared" ref="M280" si="218">$B280*M13/$B13*M97/$B97</f>
        <v>0.09</v>
      </c>
      <c r="N280" s="13"/>
      <c r="O280" s="12"/>
      <c r="P280" s="13"/>
      <c r="Q280" s="13"/>
      <c r="R280" s="13"/>
      <c r="S280" s="13"/>
      <c r="T280" s="13"/>
      <c r="U280" s="13"/>
      <c r="V280" s="13"/>
      <c r="W280" s="15">
        <f t="shared" si="214"/>
        <v>0.12429999999999998</v>
      </c>
    </row>
    <row r="281" spans="1:23" hidden="1" outlineLevel="2">
      <c r="A281" s="2" t="s">
        <v>11</v>
      </c>
      <c r="B281" s="18">
        <v>0.09</v>
      </c>
      <c r="C281" s="12">
        <f t="shared" si="215"/>
        <v>2.2499999999999999E-2</v>
      </c>
      <c r="D281" s="12">
        <f t="shared" si="211"/>
        <v>3.3750000000000002E-2</v>
      </c>
      <c r="E281" s="12">
        <f t="shared" si="211"/>
        <v>4.4549999999999999E-2</v>
      </c>
      <c r="F281" s="30">
        <f t="shared" si="203"/>
        <v>0.03</v>
      </c>
      <c r="G281" s="30">
        <f t="shared" si="212"/>
        <v>2.2499999999999999E-2</v>
      </c>
      <c r="H281" s="13"/>
      <c r="I281" s="13"/>
      <c r="J281" s="13"/>
      <c r="K281" s="13"/>
      <c r="L281" s="13"/>
      <c r="M281" s="12">
        <f t="shared" ref="M281" si="219">$B281*M14/$B14*M98/$B98</f>
        <v>4.0500000000000001E-2</v>
      </c>
      <c r="N281" s="13"/>
      <c r="O281" s="12"/>
      <c r="P281" s="13"/>
      <c r="Q281" s="13"/>
      <c r="R281" s="13"/>
      <c r="S281" s="13"/>
      <c r="T281" s="13"/>
      <c r="U281" s="13"/>
      <c r="V281" s="13"/>
      <c r="W281" s="15">
        <f t="shared" si="214"/>
        <v>3.2300000000000002E-2</v>
      </c>
    </row>
    <row r="282" spans="1:23" hidden="1" outlineLevel="2">
      <c r="A282" s="2" t="s">
        <v>12</v>
      </c>
      <c r="B282" s="18">
        <v>0.11</v>
      </c>
      <c r="C282" s="12">
        <f t="shared" si="215"/>
        <v>5.5E-2</v>
      </c>
      <c r="D282" s="12">
        <f t="shared" si="211"/>
        <v>5.5E-2</v>
      </c>
      <c r="E282" s="12">
        <f t="shared" si="211"/>
        <v>5.5E-2</v>
      </c>
      <c r="F282" s="30">
        <f t="shared" si="203"/>
        <v>5.5E-2</v>
      </c>
      <c r="G282" s="30">
        <f t="shared" si="212"/>
        <v>5.5E-2</v>
      </c>
      <c r="H282" s="13"/>
      <c r="I282" s="13"/>
      <c r="J282" s="13"/>
      <c r="K282" s="13"/>
      <c r="L282" s="13"/>
      <c r="M282" s="12">
        <f t="shared" ref="M282" si="220">$B282*M15/$B15*M99/$B99</f>
        <v>5.5E-2</v>
      </c>
      <c r="N282" s="13"/>
      <c r="O282" s="12"/>
      <c r="P282" s="13"/>
      <c r="Q282" s="13"/>
      <c r="R282" s="13"/>
      <c r="S282" s="13"/>
      <c r="T282" s="13"/>
      <c r="U282" s="13"/>
      <c r="V282" s="13"/>
      <c r="W282" s="15">
        <f t="shared" si="214"/>
        <v>5.5E-2</v>
      </c>
    </row>
    <row r="283" spans="1:23" hidden="1" outlineLevel="2">
      <c r="A283" s="2" t="s">
        <v>13</v>
      </c>
      <c r="B283" s="18">
        <v>0.05</v>
      </c>
      <c r="C283" s="12">
        <f t="shared" si="215"/>
        <v>3.7499999999999999E-2</v>
      </c>
      <c r="D283" s="12">
        <f t="shared" si="211"/>
        <v>5.000000000000001E-2</v>
      </c>
      <c r="E283" s="12">
        <f t="shared" si="211"/>
        <v>4.7500000000000007E-2</v>
      </c>
      <c r="F283" s="30">
        <f t="shared" si="203"/>
        <v>5.000000000000001E-2</v>
      </c>
      <c r="G283" s="30">
        <f t="shared" si="212"/>
        <v>3.3749999999999995E-2</v>
      </c>
      <c r="H283" s="13"/>
      <c r="I283" s="13"/>
      <c r="J283" s="13"/>
      <c r="K283" s="13"/>
      <c r="L283" s="13"/>
      <c r="M283" s="12">
        <f t="shared" ref="M283" si="221">$B283*M16/$B16*M100/$B100</f>
        <v>3.0000000000000002E-2</v>
      </c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si="214"/>
        <v>4.145833333333334E-2</v>
      </c>
    </row>
    <row r="284" spans="1:23" hidden="1" outlineLevel="2">
      <c r="A284" s="2" t="s">
        <v>14</v>
      </c>
      <c r="B284" s="18">
        <v>7.0000000000000007E-2</v>
      </c>
      <c r="C284" s="12">
        <f t="shared" si="215"/>
        <v>7.0000000000000007E-2</v>
      </c>
      <c r="D284" s="12">
        <f t="shared" si="211"/>
        <v>7.0000000000000007E-2</v>
      </c>
      <c r="E284" s="12">
        <f t="shared" si="211"/>
        <v>7.0000000000000007E-2</v>
      </c>
      <c r="F284" s="30">
        <f t="shared" si="203"/>
        <v>7.0000000000000007E-2</v>
      </c>
      <c r="G284" s="30">
        <f t="shared" si="212"/>
        <v>7.0000000000000007E-2</v>
      </c>
      <c r="H284" s="13"/>
      <c r="I284" s="13"/>
      <c r="J284" s="13"/>
      <c r="K284" s="13"/>
      <c r="L284" s="13"/>
      <c r="M284" s="12">
        <f t="shared" ref="M284" si="222">$B284*M17/$B17*M101/$B101</f>
        <v>7.0000000000000007E-2</v>
      </c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214"/>
        <v>7.0000000000000007E-2</v>
      </c>
    </row>
    <row r="285" spans="1:23" hidden="1" outlineLevel="2">
      <c r="A285" s="2" t="s">
        <v>15</v>
      </c>
      <c r="B285" s="18">
        <v>7.0000000000000007E-2</v>
      </c>
      <c r="C285" s="12">
        <f t="shared" si="215"/>
        <v>2.6249999999999999E-2</v>
      </c>
      <c r="D285" s="12">
        <f t="shared" si="211"/>
        <v>3.9375E-2</v>
      </c>
      <c r="E285" s="12">
        <f t="shared" si="211"/>
        <v>4.3225000000000006E-2</v>
      </c>
      <c r="F285" s="30">
        <f t="shared" si="203"/>
        <v>0.05</v>
      </c>
      <c r="G285" s="30">
        <f t="shared" si="212"/>
        <v>3.5000000000000003E-2</v>
      </c>
      <c r="H285" s="13"/>
      <c r="I285" s="13"/>
      <c r="J285" s="13"/>
      <c r="K285" s="13"/>
      <c r="L285" s="13"/>
      <c r="M285" s="12">
        <f t="shared" ref="M285" si="223">$B285*M18/$B18*M102/$B102</f>
        <v>3.3600000000000005E-2</v>
      </c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214"/>
        <v>3.7908333333333329E-2</v>
      </c>
    </row>
    <row r="286" spans="1:23" hidden="1" outlineLevel="2">
      <c r="A286" s="2" t="s">
        <v>16</v>
      </c>
      <c r="B286" s="18">
        <v>0.18</v>
      </c>
      <c r="C286" s="12">
        <f t="shared" si="215"/>
        <v>0.18</v>
      </c>
      <c r="D286" s="12">
        <f t="shared" si="211"/>
        <v>0.18</v>
      </c>
      <c r="E286" s="12">
        <f t="shared" si="211"/>
        <v>0.18</v>
      </c>
      <c r="F286" s="30">
        <f t="shared" si="203"/>
        <v>0.18</v>
      </c>
      <c r="G286" s="30">
        <f t="shared" si="212"/>
        <v>0.18</v>
      </c>
      <c r="H286" s="13"/>
      <c r="I286" s="13"/>
      <c r="J286" s="13"/>
      <c r="K286" s="13"/>
      <c r="L286" s="13"/>
      <c r="M286" s="12">
        <f t="shared" ref="M286" si="224">$B286*M19/$B19*M103/$B103</f>
        <v>0.16200000000000001</v>
      </c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214"/>
        <v>0.17699999999999996</v>
      </c>
    </row>
    <row r="287" spans="1:23" s="5" customFormat="1" outlineLevel="1" collapsed="1">
      <c r="A287" s="3" t="s">
        <v>17</v>
      </c>
      <c r="B287" s="16">
        <f>SUM(B277:B286)</f>
        <v>1</v>
      </c>
      <c r="C287" s="16">
        <f t="shared" ref="C287:M287" si="225">SUM(C277:C286)</f>
        <v>0.61824999999999997</v>
      </c>
      <c r="D287" s="16">
        <f t="shared" si="225"/>
        <v>0.70152499999999995</v>
      </c>
      <c r="E287" s="16">
        <f t="shared" si="225"/>
        <v>0.65447500000000003</v>
      </c>
      <c r="F287" s="16">
        <f t="shared" si="225"/>
        <v>0.69500000000000006</v>
      </c>
      <c r="G287" s="16">
        <f t="shared" si="225"/>
        <v>0.55125000000000002</v>
      </c>
      <c r="H287" s="16">
        <f t="shared" si="225"/>
        <v>0</v>
      </c>
      <c r="I287" s="16">
        <f t="shared" si="225"/>
        <v>0</v>
      </c>
      <c r="J287" s="16">
        <f t="shared" si="225"/>
        <v>0</v>
      </c>
      <c r="K287" s="16">
        <f t="shared" si="225"/>
        <v>0</v>
      </c>
      <c r="L287" s="16">
        <f t="shared" si="225"/>
        <v>0</v>
      </c>
      <c r="M287" s="16">
        <f t="shared" si="225"/>
        <v>0.57440000000000002</v>
      </c>
      <c r="N287" s="16">
        <v>0.64870000000000005</v>
      </c>
      <c r="O287" s="16">
        <f t="shared" ref="O287:W287" si="226">SUM(O277:O286)</f>
        <v>0</v>
      </c>
      <c r="P287" s="16">
        <f t="shared" si="226"/>
        <v>0</v>
      </c>
      <c r="Q287" s="16">
        <f t="shared" si="226"/>
        <v>0</v>
      </c>
      <c r="R287" s="16">
        <f t="shared" si="226"/>
        <v>0</v>
      </c>
      <c r="S287" s="16">
        <f t="shared" si="226"/>
        <v>0</v>
      </c>
      <c r="T287" s="16">
        <f t="shared" si="226"/>
        <v>0</v>
      </c>
      <c r="U287" s="16">
        <f t="shared" si="226"/>
        <v>0</v>
      </c>
      <c r="V287" s="16">
        <f t="shared" si="226"/>
        <v>0</v>
      </c>
      <c r="W287" s="16">
        <f t="shared" si="226"/>
        <v>0.63248333333333329</v>
      </c>
    </row>
    <row r="288" spans="1:23">
      <c r="A288" s="3" t="s">
        <v>37</v>
      </c>
      <c r="B288" s="16">
        <f>0.5*B276+0.5*B287</f>
        <v>1</v>
      </c>
      <c r="C288" s="16">
        <f t="shared" ref="C288:M288" si="227">0.5*C276+0.5*C287</f>
        <v>0.80912499999999998</v>
      </c>
      <c r="D288" s="16">
        <f t="shared" si="227"/>
        <v>0.85076249999999998</v>
      </c>
      <c r="E288" s="16">
        <f t="shared" si="227"/>
        <v>0.82723750000000007</v>
      </c>
      <c r="F288" s="16">
        <f t="shared" si="227"/>
        <v>0.82250000000000001</v>
      </c>
      <c r="G288" s="16">
        <f t="shared" si="227"/>
        <v>0.76842500000000002</v>
      </c>
      <c r="H288" s="16">
        <f t="shared" si="227"/>
        <v>0</v>
      </c>
      <c r="I288" s="16">
        <f t="shared" si="227"/>
        <v>0</v>
      </c>
      <c r="J288" s="16">
        <f t="shared" si="227"/>
        <v>0</v>
      </c>
      <c r="K288" s="16">
        <f t="shared" si="227"/>
        <v>0</v>
      </c>
      <c r="L288" s="16">
        <f t="shared" si="227"/>
        <v>0</v>
      </c>
      <c r="M288" s="16">
        <f t="shared" si="227"/>
        <v>0.78720000000000001</v>
      </c>
      <c r="N288" s="16">
        <v>0.82435000000000003</v>
      </c>
      <c r="O288" s="16">
        <f t="shared" ref="O288:W288" si="228">0.5*O276+0.5*O287</f>
        <v>0</v>
      </c>
      <c r="P288" s="16">
        <f t="shared" si="228"/>
        <v>0</v>
      </c>
      <c r="Q288" s="16">
        <f t="shared" si="228"/>
        <v>0</v>
      </c>
      <c r="R288" s="16">
        <f t="shared" si="228"/>
        <v>0</v>
      </c>
      <c r="S288" s="16">
        <f t="shared" si="228"/>
        <v>0</v>
      </c>
      <c r="T288" s="16">
        <f t="shared" si="228"/>
        <v>0</v>
      </c>
      <c r="U288" s="16">
        <f t="shared" si="228"/>
        <v>0</v>
      </c>
      <c r="V288" s="16">
        <f t="shared" si="228"/>
        <v>0</v>
      </c>
      <c r="W288" s="16">
        <f t="shared" si="228"/>
        <v>0.81087500000000001</v>
      </c>
    </row>
    <row r="289" spans="1:23">
      <c r="W289" s="17"/>
    </row>
    <row r="290" spans="1:23">
      <c r="A290" s="29" t="s">
        <v>96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>
        <f>C251*C88/B291</f>
        <v>0.33</v>
      </c>
      <c r="D291" s="12">
        <f>$B291*D251/$B251*D88/$B88</f>
        <v>0.33</v>
      </c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/>
      <c r="I291" s="13"/>
      <c r="J291" s="13"/>
      <c r="K291" s="13"/>
      <c r="L291" s="13"/>
      <c r="M291" s="12">
        <f>$B291*M251/$B251*M88/$B88</f>
        <v>0.33</v>
      </c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hidden="1" outlineLevel="2">
      <c r="A292" s="2" t="s">
        <v>2</v>
      </c>
      <c r="B292" s="18">
        <v>0.18</v>
      </c>
      <c r="C292" s="12">
        <f t="shared" ref="C292:C294" si="229">C252*C89/B292</f>
        <v>0.16200000000000001</v>
      </c>
      <c r="D292" s="12">
        <f t="shared" ref="D292:E294" si="230">$B292*D252/$B252*D89/$B89</f>
        <v>0.18</v>
      </c>
      <c r="E292" s="12">
        <f t="shared" si="230"/>
        <v>0.14399999999999999</v>
      </c>
      <c r="F292" s="13">
        <f t="shared" ref="F292:F306" si="231">F252*F89/B89</f>
        <v>0.15</v>
      </c>
      <c r="G292" s="13">
        <f>G252*G89/B89</f>
        <v>0.15732000000000002</v>
      </c>
      <c r="H292" s="13"/>
      <c r="I292" s="13"/>
      <c r="J292" s="13"/>
      <c r="K292" s="13"/>
      <c r="L292" s="13"/>
      <c r="M292" s="12">
        <f t="shared" ref="M292" si="232">$B292*M252/$B252*M89/$B89</f>
        <v>0.17100000000000001</v>
      </c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233">AVERAGE(C292:V292)</f>
        <v>0.16072</v>
      </c>
    </row>
    <row r="293" spans="1:23" hidden="1" outlineLevel="2">
      <c r="A293" s="2" t="s">
        <v>3</v>
      </c>
      <c r="B293" s="18">
        <v>0.08</v>
      </c>
      <c r="C293" s="12">
        <f t="shared" si="229"/>
        <v>8.0000000000000016E-2</v>
      </c>
      <c r="D293" s="12">
        <f t="shared" si="230"/>
        <v>0.08</v>
      </c>
      <c r="E293" s="12">
        <f t="shared" si="230"/>
        <v>0.08</v>
      </c>
      <c r="F293" s="13">
        <f t="shared" si="231"/>
        <v>8.0000000000000016E-2</v>
      </c>
      <c r="G293" s="13">
        <f>G253*G90/B90</f>
        <v>8.0000000000000016E-2</v>
      </c>
      <c r="H293" s="13"/>
      <c r="I293" s="13"/>
      <c r="J293" s="13"/>
      <c r="K293" s="13"/>
      <c r="L293" s="13"/>
      <c r="M293" s="12">
        <f t="shared" ref="M293" si="234">$B293*M253/$B253*M90/$B90</f>
        <v>0.08</v>
      </c>
      <c r="N293" s="13"/>
      <c r="O293" s="12"/>
      <c r="P293" s="13"/>
      <c r="Q293" s="13"/>
      <c r="R293" s="13"/>
      <c r="S293" s="13"/>
      <c r="T293" s="13"/>
      <c r="U293" s="13"/>
      <c r="V293" s="13"/>
      <c r="W293" s="15">
        <f t="shared" si="233"/>
        <v>8.0000000000000016E-2</v>
      </c>
    </row>
    <row r="294" spans="1:23" hidden="1" outlineLevel="2">
      <c r="A294" s="2" t="s">
        <v>4</v>
      </c>
      <c r="B294" s="18">
        <v>0.41</v>
      </c>
      <c r="C294" s="12">
        <f t="shared" si="229"/>
        <v>0.38950000000000012</v>
      </c>
      <c r="D294" s="12">
        <f t="shared" si="230"/>
        <v>0.41</v>
      </c>
      <c r="E294" s="12">
        <f t="shared" si="230"/>
        <v>0.37781499999999996</v>
      </c>
      <c r="F294" s="13">
        <f t="shared" si="231"/>
        <v>0.31609756097560976</v>
      </c>
      <c r="G294" s="13">
        <f>G254*G91/B91</f>
        <v>0.37002500000000005</v>
      </c>
      <c r="H294" s="13"/>
      <c r="I294" s="13"/>
      <c r="J294" s="13"/>
      <c r="K294" s="13"/>
      <c r="L294" s="13"/>
      <c r="M294" s="12">
        <f t="shared" ref="M294" si="235">$B294*M254/$B254*M91/$B91</f>
        <v>0.38208000000000003</v>
      </c>
      <c r="N294" s="13"/>
      <c r="O294" s="12"/>
      <c r="P294" s="13"/>
      <c r="Q294" s="13"/>
      <c r="R294" s="13"/>
      <c r="S294" s="13"/>
      <c r="T294" s="13"/>
      <c r="U294" s="13"/>
      <c r="V294" s="13"/>
      <c r="W294" s="15">
        <f t="shared" si="233"/>
        <v>0.37425292682926831</v>
      </c>
    </row>
    <row r="295" spans="1:23" hidden="1" outlineLevel="2">
      <c r="A295" s="2" t="s">
        <v>5</v>
      </c>
      <c r="B295" s="18">
        <v>0</v>
      </c>
      <c r="C295" s="12">
        <v>0</v>
      </c>
      <c r="D295" s="12">
        <v>0</v>
      </c>
      <c r="E295" s="12">
        <v>0</v>
      </c>
      <c r="F295" s="13"/>
      <c r="G295" s="12"/>
      <c r="H295" s="13"/>
      <c r="I295" s="13"/>
      <c r="J295" s="13"/>
      <c r="K295" s="13"/>
      <c r="L295" s="13"/>
      <c r="M295" s="12">
        <v>0</v>
      </c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233"/>
        <v>0</v>
      </c>
    </row>
    <row r="296" spans="1:23" s="5" customFormat="1" outlineLevel="1" collapsed="1">
      <c r="A296" s="3" t="s">
        <v>6</v>
      </c>
      <c r="B296" s="16">
        <f t="shared" ref="B296:M296" si="236">SUM(B291:B295)</f>
        <v>1</v>
      </c>
      <c r="C296" s="16">
        <f t="shared" si="236"/>
        <v>0.96150000000000024</v>
      </c>
      <c r="D296" s="16">
        <f t="shared" si="236"/>
        <v>1</v>
      </c>
      <c r="E296" s="16">
        <f t="shared" ref="E296" si="237">SUM(E291:E295)</f>
        <v>0.93181499999999984</v>
      </c>
      <c r="F296" s="16">
        <f t="shared" si="236"/>
        <v>0.87609756097560987</v>
      </c>
      <c r="G296" s="16">
        <f t="shared" si="236"/>
        <v>0.93734500000000009</v>
      </c>
      <c r="H296" s="16">
        <f t="shared" si="236"/>
        <v>0</v>
      </c>
      <c r="I296" s="16">
        <f t="shared" si="236"/>
        <v>0</v>
      </c>
      <c r="J296" s="16">
        <f t="shared" si="236"/>
        <v>0</v>
      </c>
      <c r="K296" s="16">
        <f t="shared" si="236"/>
        <v>0</v>
      </c>
      <c r="L296" s="16">
        <f t="shared" si="236"/>
        <v>0</v>
      </c>
      <c r="M296" s="16">
        <f t="shared" si="236"/>
        <v>0.96307999999999994</v>
      </c>
      <c r="N296" s="16">
        <v>1</v>
      </c>
      <c r="O296" s="16">
        <f t="shared" ref="O296:W296" si="238">SUM(O291:O295)</f>
        <v>0</v>
      </c>
      <c r="P296" s="16">
        <f t="shared" si="238"/>
        <v>0</v>
      </c>
      <c r="Q296" s="16">
        <f t="shared" si="238"/>
        <v>0</v>
      </c>
      <c r="R296" s="16">
        <f t="shared" si="238"/>
        <v>0</v>
      </c>
      <c r="S296" s="16">
        <f t="shared" si="238"/>
        <v>0</v>
      </c>
      <c r="T296" s="16">
        <f t="shared" si="238"/>
        <v>0</v>
      </c>
      <c r="U296" s="16">
        <f t="shared" si="238"/>
        <v>0</v>
      </c>
      <c r="V296" s="16">
        <f t="shared" si="238"/>
        <v>0</v>
      </c>
      <c r="W296" s="16">
        <f t="shared" si="238"/>
        <v>0.94497292682926837</v>
      </c>
    </row>
    <row r="297" spans="1:23" hidden="1" outlineLevel="2">
      <c r="A297" s="2" t="s">
        <v>7</v>
      </c>
      <c r="B297" s="18">
        <v>0.04</v>
      </c>
      <c r="C297" s="12">
        <f>C257*C94/B297</f>
        <v>1.52E-2</v>
      </c>
      <c r="D297" s="12">
        <f t="shared" ref="D297:E306" si="239">$B297*D257/$B257*D94/$B94</f>
        <v>1.4239999999999999E-2</v>
      </c>
      <c r="E297" s="12">
        <f t="shared" si="239"/>
        <v>1.5894999999999999E-2</v>
      </c>
      <c r="F297" s="13">
        <f t="shared" si="231"/>
        <v>2.0000000000000004E-2</v>
      </c>
      <c r="G297" s="13">
        <f t="shared" ref="G297:G306" si="240">G257*G94/B94</f>
        <v>1.602E-2</v>
      </c>
      <c r="H297" s="13"/>
      <c r="I297" s="13"/>
      <c r="J297" s="13"/>
      <c r="K297" s="13"/>
      <c r="L297" s="13"/>
      <c r="M297" s="12">
        <f t="shared" ref="M297" si="241">$B297*M257/$B257*M94/$B94</f>
        <v>1.6199999999999999E-2</v>
      </c>
      <c r="N297" s="13"/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242">AVERAGE(C297:V297)</f>
        <v>1.6259166666666668E-2</v>
      </c>
    </row>
    <row r="298" spans="1:23" hidden="1" outlineLevel="2">
      <c r="A298" s="2" t="s">
        <v>8</v>
      </c>
      <c r="B298" s="18">
        <v>0.04</v>
      </c>
      <c r="C298" s="12">
        <f t="shared" ref="C298:C306" si="243">C258*C95/B298</f>
        <v>2.0000000000000004E-2</v>
      </c>
      <c r="D298" s="12">
        <f t="shared" si="239"/>
        <v>1.84E-2</v>
      </c>
      <c r="E298" s="12">
        <f t="shared" si="239"/>
        <v>1.84E-2</v>
      </c>
      <c r="F298" s="13">
        <f t="shared" si="231"/>
        <v>2.0000000000000004E-2</v>
      </c>
      <c r="G298" s="13">
        <f t="shared" si="240"/>
        <v>2.0000000000000004E-2</v>
      </c>
      <c r="H298" s="13"/>
      <c r="I298" s="13"/>
      <c r="J298" s="13"/>
      <c r="K298" s="13"/>
      <c r="L298" s="13"/>
      <c r="M298" s="12">
        <f t="shared" ref="M298" si="244">$B298*M258/$B258*M95/$B95</f>
        <v>1.83E-2</v>
      </c>
      <c r="N298" s="13"/>
      <c r="O298" s="12"/>
      <c r="P298" s="13"/>
      <c r="Q298" s="13"/>
      <c r="R298" s="13"/>
      <c r="S298" s="13"/>
      <c r="T298" s="13"/>
      <c r="U298" s="13"/>
      <c r="V298" s="13"/>
      <c r="W298" s="15">
        <f t="shared" si="242"/>
        <v>1.9183333333333333E-2</v>
      </c>
    </row>
    <row r="299" spans="1:23" hidden="1" outlineLevel="2">
      <c r="A299" s="2" t="s">
        <v>9</v>
      </c>
      <c r="B299" s="18">
        <v>0.11</v>
      </c>
      <c r="C299" s="12">
        <f t="shared" si="243"/>
        <v>5.5E-2</v>
      </c>
      <c r="D299" s="12">
        <f t="shared" si="239"/>
        <v>5.5E-2</v>
      </c>
      <c r="E299" s="12">
        <f t="shared" si="239"/>
        <v>4.675E-2</v>
      </c>
      <c r="F299" s="13">
        <f t="shared" si="231"/>
        <v>5.5E-2</v>
      </c>
      <c r="G299" s="13">
        <f t="shared" si="240"/>
        <v>4.1250000000000002E-2</v>
      </c>
      <c r="H299" s="13"/>
      <c r="I299" s="13"/>
      <c r="J299" s="13"/>
      <c r="K299" s="13"/>
      <c r="L299" s="13"/>
      <c r="M299" s="12">
        <f t="shared" ref="M299" si="245">$B299*M259/$B259*M96/$B96</f>
        <v>3.6499999999999998E-2</v>
      </c>
      <c r="N299" s="13"/>
      <c r="O299" s="12"/>
      <c r="P299" s="13"/>
      <c r="Q299" s="13"/>
      <c r="R299" s="13"/>
      <c r="S299" s="13"/>
      <c r="T299" s="13"/>
      <c r="U299" s="13"/>
      <c r="V299" s="13"/>
      <c r="W299" s="15">
        <f t="shared" si="242"/>
        <v>4.8249999999999994E-2</v>
      </c>
    </row>
    <row r="300" spans="1:23" hidden="1" outlineLevel="2">
      <c r="A300" s="2" t="s">
        <v>10</v>
      </c>
      <c r="B300" s="18">
        <v>0.24</v>
      </c>
      <c r="C300" s="12">
        <f t="shared" si="243"/>
        <v>0.13200000000000001</v>
      </c>
      <c r="D300" s="12">
        <f t="shared" si="239"/>
        <v>0.16200000000000001</v>
      </c>
      <c r="E300" s="12">
        <f t="shared" si="239"/>
        <v>0.11285999999999999</v>
      </c>
      <c r="F300" s="13">
        <f t="shared" si="231"/>
        <v>0.16499999999999998</v>
      </c>
      <c r="G300" s="13">
        <f t="shared" si="240"/>
        <v>0.06</v>
      </c>
      <c r="H300" s="13"/>
      <c r="I300" s="13"/>
      <c r="J300" s="13"/>
      <c r="K300" s="13"/>
      <c r="L300" s="13"/>
      <c r="M300" s="12">
        <f t="shared" ref="M300" si="246">$B300*M260/$B260*M97/$B97</f>
        <v>6.7500000000000004E-2</v>
      </c>
      <c r="N300" s="13"/>
      <c r="O300" s="12"/>
      <c r="P300" s="13"/>
      <c r="Q300" s="13"/>
      <c r="R300" s="13"/>
      <c r="S300" s="13"/>
      <c r="T300" s="13"/>
      <c r="U300" s="13"/>
      <c r="V300" s="13"/>
      <c r="W300" s="15">
        <f t="shared" si="242"/>
        <v>0.11656000000000001</v>
      </c>
    </row>
    <row r="301" spans="1:23" hidden="1" outlineLevel="2">
      <c r="A301" s="2" t="s">
        <v>11</v>
      </c>
      <c r="B301" s="18">
        <v>0.09</v>
      </c>
      <c r="C301" s="12">
        <f t="shared" si="243"/>
        <v>1.5075000000000002E-2</v>
      </c>
      <c r="D301" s="12">
        <f t="shared" si="239"/>
        <v>2.3625000000000004E-2</v>
      </c>
      <c r="E301" s="12">
        <f t="shared" si="239"/>
        <v>2.98485E-2</v>
      </c>
      <c r="F301" s="13">
        <f t="shared" si="231"/>
        <v>1.4999999999999999E-2</v>
      </c>
      <c r="G301" s="13">
        <f t="shared" si="240"/>
        <v>1.6875000000000001E-2</v>
      </c>
      <c r="H301" s="13"/>
      <c r="I301" s="13"/>
      <c r="J301" s="13"/>
      <c r="K301" s="13"/>
      <c r="L301" s="13"/>
      <c r="M301" s="12">
        <f t="shared" ref="M301" si="247">$B301*M261/$B261*M98/$B98</f>
        <v>3.0375000000000003E-2</v>
      </c>
      <c r="N301" s="13"/>
      <c r="O301" s="12"/>
      <c r="P301" s="13"/>
      <c r="Q301" s="13"/>
      <c r="R301" s="13"/>
      <c r="S301" s="13"/>
      <c r="T301" s="13"/>
      <c r="U301" s="13"/>
      <c r="V301" s="13"/>
      <c r="W301" s="15">
        <f t="shared" si="242"/>
        <v>2.1799750000000003E-2</v>
      </c>
    </row>
    <row r="302" spans="1:23" hidden="1" outlineLevel="2">
      <c r="A302" s="2" t="s">
        <v>12</v>
      </c>
      <c r="B302" s="18">
        <v>0.11</v>
      </c>
      <c r="C302" s="12">
        <f t="shared" si="243"/>
        <v>3.6850000000000001E-2</v>
      </c>
      <c r="D302" s="12">
        <f t="shared" si="239"/>
        <v>3.769150000000001E-2</v>
      </c>
      <c r="E302" s="12">
        <f t="shared" si="239"/>
        <v>3.6849999999999987E-2</v>
      </c>
      <c r="F302" s="13">
        <f t="shared" si="231"/>
        <v>2.75E-2</v>
      </c>
      <c r="G302" s="13">
        <f t="shared" si="240"/>
        <v>4.1250000000000002E-2</v>
      </c>
      <c r="H302" s="13"/>
      <c r="I302" s="13"/>
      <c r="J302" s="13"/>
      <c r="K302" s="13"/>
      <c r="L302" s="13"/>
      <c r="M302" s="12">
        <f t="shared" ref="M302" si="248">$B302*M262/$B262*M99/$B99</f>
        <v>5.5E-2</v>
      </c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si="242"/>
        <v>3.9190250000000003E-2</v>
      </c>
    </row>
    <row r="303" spans="1:23" hidden="1" outlineLevel="2">
      <c r="A303" s="2" t="s">
        <v>13</v>
      </c>
      <c r="B303" s="18">
        <v>0.05</v>
      </c>
      <c r="C303" s="12">
        <f t="shared" si="243"/>
        <v>3.7500000000000006E-2</v>
      </c>
      <c r="D303" s="12">
        <f t="shared" si="239"/>
        <v>5.000000000000001E-2</v>
      </c>
      <c r="E303" s="12">
        <f t="shared" si="239"/>
        <v>4.7500000000000007E-2</v>
      </c>
      <c r="F303" s="13">
        <f t="shared" si="231"/>
        <v>5.000000000000001E-2</v>
      </c>
      <c r="G303" s="13">
        <f t="shared" si="240"/>
        <v>3.3749999999999995E-2</v>
      </c>
      <c r="H303" s="13"/>
      <c r="I303" s="13"/>
      <c r="J303" s="13"/>
      <c r="K303" s="13"/>
      <c r="L303" s="13"/>
      <c r="M303" s="12">
        <f t="shared" ref="M303" si="249">$B303*M263/$B263*M100/$B100</f>
        <v>3.0000000000000002E-2</v>
      </c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242"/>
        <v>4.145833333333334E-2</v>
      </c>
    </row>
    <row r="304" spans="1:23" hidden="1" outlineLevel="2">
      <c r="A304" s="2" t="s">
        <v>14</v>
      </c>
      <c r="B304" s="18">
        <v>7.0000000000000007E-2</v>
      </c>
      <c r="C304" s="12">
        <f t="shared" si="243"/>
        <v>7.0000000000000007E-2</v>
      </c>
      <c r="D304" s="12">
        <f t="shared" si="239"/>
        <v>7.0000000000000007E-2</v>
      </c>
      <c r="E304" s="12">
        <f t="shared" si="239"/>
        <v>7.0000000000000007E-2</v>
      </c>
      <c r="F304" s="13">
        <f t="shared" si="231"/>
        <v>7.0000000000000007E-2</v>
      </c>
      <c r="G304" s="13">
        <f t="shared" si="240"/>
        <v>7.0000000000000007E-2</v>
      </c>
      <c r="H304" s="13"/>
      <c r="I304" s="13"/>
      <c r="J304" s="13"/>
      <c r="K304" s="13"/>
      <c r="L304" s="13"/>
      <c r="M304" s="12">
        <f t="shared" ref="M304" si="250">$B304*M264/$B264*M101/$B101</f>
        <v>7.0000000000000007E-2</v>
      </c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242"/>
        <v>7.0000000000000007E-2</v>
      </c>
    </row>
    <row r="305" spans="1:23" hidden="1" outlineLevel="2">
      <c r="A305" s="2" t="s">
        <v>15</v>
      </c>
      <c r="B305" s="18">
        <v>7.0000000000000007E-2</v>
      </c>
      <c r="C305" s="12">
        <f t="shared" si="243"/>
        <v>2.2312499999999989E-2</v>
      </c>
      <c r="D305" s="12">
        <f t="shared" si="239"/>
        <v>3.5437500000000004E-2</v>
      </c>
      <c r="E305" s="12">
        <f t="shared" si="239"/>
        <v>3.89025E-2</v>
      </c>
      <c r="F305" s="13">
        <f t="shared" si="231"/>
        <v>4.2857142857142858E-2</v>
      </c>
      <c r="G305" s="13">
        <f t="shared" si="240"/>
        <v>2.4500000000000001E-2</v>
      </c>
      <c r="H305" s="13"/>
      <c r="I305" s="13"/>
      <c r="J305" s="13"/>
      <c r="K305" s="13"/>
      <c r="L305" s="13"/>
      <c r="M305" s="12">
        <f t="shared" ref="M305" si="251">$B305*M265/$B265*M102/$B102</f>
        <v>2.3519999999999999E-2</v>
      </c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242"/>
        <v>3.1254940476190478E-2</v>
      </c>
    </row>
    <row r="306" spans="1:23" hidden="1" outlineLevel="2">
      <c r="A306" s="2" t="s">
        <v>16</v>
      </c>
      <c r="B306" s="18">
        <v>0.18</v>
      </c>
      <c r="C306" s="12">
        <f t="shared" si="243"/>
        <v>0.18</v>
      </c>
      <c r="D306" s="12">
        <f t="shared" si="239"/>
        <v>0.18</v>
      </c>
      <c r="E306" s="12">
        <f t="shared" si="239"/>
        <v>0.18</v>
      </c>
      <c r="F306" s="13">
        <f t="shared" si="231"/>
        <v>0.18</v>
      </c>
      <c r="G306" s="13">
        <f t="shared" si="240"/>
        <v>0.18</v>
      </c>
      <c r="H306" s="13"/>
      <c r="I306" s="13"/>
      <c r="J306" s="13"/>
      <c r="K306" s="13"/>
      <c r="L306" s="13"/>
      <c r="M306" s="12">
        <f t="shared" ref="M306" si="252">$B306*M266/$B266*M103/$B103</f>
        <v>0.16200000000000001</v>
      </c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242"/>
        <v>0.17699999999999996</v>
      </c>
    </row>
    <row r="307" spans="1:23" s="5" customFormat="1" outlineLevel="1" collapsed="1">
      <c r="A307" s="3" t="s">
        <v>17</v>
      </c>
      <c r="B307" s="16">
        <f>SUM(B297:B306)</f>
        <v>1</v>
      </c>
      <c r="C307" s="16">
        <f t="shared" ref="C307:M307" si="253">SUM(C297:C306)</f>
        <v>0.5839375</v>
      </c>
      <c r="D307" s="16">
        <f t="shared" si="253"/>
        <v>0.64639399999999991</v>
      </c>
      <c r="E307" s="16">
        <f t="shared" si="253"/>
        <v>0.59700599999999993</v>
      </c>
      <c r="F307" s="16">
        <f t="shared" si="253"/>
        <v>0.64535714285714296</v>
      </c>
      <c r="G307" s="16">
        <f t="shared" si="253"/>
        <v>0.50364500000000001</v>
      </c>
      <c r="H307" s="16">
        <f t="shared" si="253"/>
        <v>0</v>
      </c>
      <c r="I307" s="16">
        <f t="shared" si="253"/>
        <v>0</v>
      </c>
      <c r="J307" s="16">
        <f t="shared" si="253"/>
        <v>0</v>
      </c>
      <c r="K307" s="16">
        <f t="shared" si="253"/>
        <v>0</v>
      </c>
      <c r="L307" s="16">
        <f t="shared" si="253"/>
        <v>0</v>
      </c>
      <c r="M307" s="16">
        <f t="shared" si="253"/>
        <v>0.50939500000000004</v>
      </c>
      <c r="N307" s="16">
        <v>0.64870000000000005</v>
      </c>
      <c r="O307" s="16">
        <f t="shared" ref="O307:W307" si="254">SUM(O297:O306)</f>
        <v>0</v>
      </c>
      <c r="P307" s="16">
        <f t="shared" si="254"/>
        <v>0</v>
      </c>
      <c r="Q307" s="16">
        <f t="shared" si="254"/>
        <v>0</v>
      </c>
      <c r="R307" s="16">
        <f t="shared" si="254"/>
        <v>0</v>
      </c>
      <c r="S307" s="16">
        <f t="shared" si="254"/>
        <v>0</v>
      </c>
      <c r="T307" s="16">
        <f t="shared" si="254"/>
        <v>0</v>
      </c>
      <c r="U307" s="16">
        <f t="shared" si="254"/>
        <v>0</v>
      </c>
      <c r="V307" s="16">
        <f t="shared" si="254"/>
        <v>0</v>
      </c>
      <c r="W307" s="16">
        <f t="shared" si="254"/>
        <v>0.58095577380952379</v>
      </c>
    </row>
    <row r="308" spans="1:23">
      <c r="A308" s="3" t="s">
        <v>37</v>
      </c>
      <c r="B308" s="16">
        <f>0.5*B296+0.5*B307</f>
        <v>1</v>
      </c>
      <c r="C308" s="16">
        <f t="shared" ref="C308:M308" si="255">0.5*C296+0.5*C307</f>
        <v>0.77271875000000012</v>
      </c>
      <c r="D308" s="16">
        <f t="shared" si="255"/>
        <v>0.82319699999999996</v>
      </c>
      <c r="E308" s="16">
        <f t="shared" si="255"/>
        <v>0.76441049999999988</v>
      </c>
      <c r="F308" s="16">
        <f t="shared" si="255"/>
        <v>0.76072735191637642</v>
      </c>
      <c r="G308" s="16">
        <f t="shared" si="255"/>
        <v>0.72049500000000011</v>
      </c>
      <c r="H308" s="16">
        <f t="shared" si="255"/>
        <v>0</v>
      </c>
      <c r="I308" s="16">
        <f t="shared" si="255"/>
        <v>0</v>
      </c>
      <c r="J308" s="16">
        <f t="shared" si="255"/>
        <v>0</v>
      </c>
      <c r="K308" s="16">
        <f t="shared" si="255"/>
        <v>0</v>
      </c>
      <c r="L308" s="16">
        <f t="shared" si="255"/>
        <v>0</v>
      </c>
      <c r="M308" s="16">
        <f t="shared" si="255"/>
        <v>0.73623749999999999</v>
      </c>
      <c r="N308" s="16">
        <v>0.82435000000000003</v>
      </c>
      <c r="O308" s="16">
        <f t="shared" ref="O308:W308" si="256">0.5*O296+0.5*O307</f>
        <v>0</v>
      </c>
      <c r="P308" s="16">
        <f t="shared" si="256"/>
        <v>0</v>
      </c>
      <c r="Q308" s="16">
        <f t="shared" si="256"/>
        <v>0</v>
      </c>
      <c r="R308" s="16">
        <f t="shared" si="256"/>
        <v>0</v>
      </c>
      <c r="S308" s="16">
        <f t="shared" si="256"/>
        <v>0</v>
      </c>
      <c r="T308" s="16">
        <f t="shared" si="256"/>
        <v>0</v>
      </c>
      <c r="U308" s="16">
        <f t="shared" si="256"/>
        <v>0</v>
      </c>
      <c r="V308" s="16">
        <f t="shared" si="256"/>
        <v>0</v>
      </c>
      <c r="W308" s="16">
        <f t="shared" si="256"/>
        <v>0.76296435031939613</v>
      </c>
    </row>
    <row r="309" spans="1:23">
      <c r="W309" s="17"/>
    </row>
  </sheetData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F678B14-B885-43F4-A76F-C03FE8E210B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11109f9-ed58-4498-a270-1fb2086a5321"/>
    <ds:schemaRef ds:uri="d8762117-8292-4133-b1c7-eab5c6487cfd"/>
    <ds:schemaRef ds:uri="http://schemas.openxmlformats.org/package/2006/metadata/core-properties"/>
    <ds:schemaRef ds:uri="http://purl.org/dc/terms/"/>
    <ds:schemaRef ds:uri="f166a696-7b5b-4ccd-9f0c-ffde0cceec81"/>
    <ds:schemaRef ds:uri="http://schemas.microsoft.com/office/2006/metadata/properties"/>
    <ds:schemaRef ds:uri="http://schemas.microsoft.com/sharepoint/v4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Debdeep</cp:lastModifiedBy>
  <dcterms:created xsi:type="dcterms:W3CDTF">2020-09-01T18:13:12Z</dcterms:created>
  <dcterms:modified xsi:type="dcterms:W3CDTF">2020-11-07T04:58:09Z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