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ajvel\Desktop\SA3#124\Contributions\"/>
    </mc:Choice>
  </mc:AlternateContent>
  <bookViews>
    <workbookView xWindow="0" yWindow="0" windowWidth="38400" windowHeight="18420" activeTab="1"/>
  </bookViews>
  <sheets>
    <sheet name="PerMeeting" sheetId="3" r:id="rId1"/>
    <sheet name="OverallAllocation" sheetId="4" r:id="rId2"/>
    <sheet name="Tracking" sheetId="2" r:id="rId3"/>
  </sheets>
  <definedNames>
    <definedName name="_xlnm._FilterDatabase" localSheetId="2" hidden="1">Tracking!$A$1:$O$23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E26" i="4" s="1"/>
  <c r="F24" i="4"/>
  <c r="F26" i="4" s="1"/>
  <c r="G15" i="3"/>
  <c r="F15" i="3"/>
  <c r="E15" i="3"/>
  <c r="D15" i="3"/>
  <c r="H18" i="2"/>
  <c r="K18" i="2" s="1"/>
  <c r="H17" i="2"/>
  <c r="K17" i="2" s="1"/>
  <c r="H22" i="2"/>
  <c r="K22" i="2" s="1"/>
  <c r="H2" i="2"/>
  <c r="K2" i="2" s="1"/>
  <c r="H16" i="2"/>
  <c r="K16" i="2" s="1"/>
  <c r="H15" i="2"/>
  <c r="K15" i="2" s="1"/>
  <c r="H8" i="2"/>
  <c r="K8" i="2" s="1"/>
  <c r="H14" i="2"/>
  <c r="K14" i="2" s="1"/>
  <c r="H13" i="2"/>
  <c r="K13" i="2" s="1"/>
  <c r="H7" i="2"/>
  <c r="K7" i="2" s="1"/>
  <c r="H21" i="2"/>
  <c r="K21" i="2" s="1"/>
  <c r="H12" i="2"/>
  <c r="K12" i="2" s="1"/>
  <c r="H20" i="2"/>
  <c r="K20" i="2" s="1"/>
  <c r="H11" i="2"/>
  <c r="K11" i="2" s="1"/>
  <c r="H19" i="2"/>
  <c r="K19" i="2" s="1"/>
  <c r="H10" i="2"/>
  <c r="K10" i="2" s="1"/>
  <c r="H6" i="2"/>
  <c r="K6" i="2" s="1"/>
  <c r="H5" i="2"/>
  <c r="K5" i="2" s="1"/>
  <c r="H9" i="2"/>
  <c r="K9" i="2" s="1"/>
  <c r="H4" i="2"/>
  <c r="K4" i="2" s="1"/>
  <c r="H3" i="2"/>
  <c r="K3" i="2" s="1"/>
  <c r="H23" i="2"/>
  <c r="K23" i="2" s="1"/>
</calcChain>
</file>

<file path=xl/comments1.xml><?xml version="1.0" encoding="utf-8"?>
<comments xmlns="http://schemas.openxmlformats.org/spreadsheetml/2006/main">
  <authors>
    <author>v2</author>
  </authors>
  <commentList>
    <comment ref="E20" authorId="0" shapeId="0">
      <text>
        <r>
          <rPr>
            <b/>
            <sz val="9"/>
            <color indexed="81"/>
            <rFont val="Tahoma"/>
            <charset val="1"/>
          </rPr>
          <t>Rajvel:
Allocated 7.5 only</t>
        </r>
        <r>
          <rPr>
            <sz val="9"/>
            <color indexed="81"/>
            <rFont val="Tahoma"/>
            <charset val="1"/>
          </rPr>
          <t xml:space="preserve">
Action on it needed, either to allocate 12 TUs or reduce the scope to 7.5 TUs</t>
        </r>
      </text>
    </comment>
  </commentList>
</comments>
</file>

<file path=xl/sharedStrings.xml><?xml version="1.0" encoding="utf-8"?>
<sst xmlns="http://schemas.openxmlformats.org/spreadsheetml/2006/main" count="281" uniqueCount="176">
  <si>
    <t>Tech</t>
  </si>
  <si>
    <t xml:space="preserve">Tdoc </t>
  </si>
  <si>
    <t xml:space="preserve">Acronym </t>
  </si>
  <si>
    <t xml:space="preserve">SID/WID Title </t>
  </si>
  <si>
    <t>S.TUs</t>
  </si>
  <si>
    <t>N. TUs</t>
  </si>
  <si>
    <t>Total</t>
  </si>
  <si>
    <t>Allocated TUs for SA3#124</t>
  </si>
  <si>
    <t>Balance TUs</t>
  </si>
  <si>
    <t>TR number</t>
  </si>
  <si>
    <t>Rapporteur</t>
  </si>
  <si>
    <t>Information</t>
  </si>
  <si>
    <t>Approval</t>
  </si>
  <si>
    <t>6G</t>
  </si>
  <si>
    <t>SP-251233</t>
  </si>
  <si>
    <t>FS_6G_SEC</t>
  </si>
  <si>
    <t>Study on Security for the 6G System</t>
  </si>
  <si>
    <t>33.801-01</t>
  </si>
  <si>
    <t>Primary: Todor Gamishev (Orange, todor.gamishev@orange.com)
Secondary: Suresh Nair (Nokia, suresh.p.nair@nokia.com)</t>
  </si>
  <si>
    <t>SA#114 (Dec 26)</t>
  </si>
  <si>
    <t>SA#116 (Jun 27)</t>
  </si>
  <si>
    <t>5GA</t>
  </si>
  <si>
    <t>SP-251237</t>
  </si>
  <si>
    <t>FS_IMSRE_SEC</t>
  </si>
  <si>
    <t>Study on Security Aspects of IMS resiliency</t>
  </si>
  <si>
    <t>Rohini Rajendran (Samsung, r.rohini@samsung.com)</t>
  </si>
  <si>
    <t xml:space="preserve">SA#110 (Dec 25) </t>
  </si>
  <si>
    <t>SA#111 (Mar 26)</t>
  </si>
  <si>
    <t>SP-251238</t>
  </si>
  <si>
    <t>FS_AIMLE_SEC</t>
  </si>
  <si>
    <t>Study on AIMLE Service Security</t>
  </si>
  <si>
    <t>Sheeba Backia Mary Baskaran (Lenovo, smary@lenovo.com)</t>
  </si>
  <si>
    <t>SP-251239</t>
  </si>
  <si>
    <t>FS_PLMNNPN_Ph2</t>
  </si>
  <si>
    <t>Study on security for PLMN hosting a NPN phase2</t>
  </si>
  <si>
    <t>Primary: Jun Shen (China Telecom, shenjun6@chinatelecom.cn) Secondary: Yuze Liu (ZTE, liu.yuze@zte.com.cn)</t>
  </si>
  <si>
    <t>SA#112 (June 26)</t>
  </si>
  <si>
    <t>SP-251240</t>
  </si>
  <si>
    <t>FS_PSK_MQC_TLS</t>
  </si>
  <si>
    <t>Study on providing PSK for MPQUIC/TLS</t>
  </si>
  <si>
    <t>Li He, (Huawei, lihe2@huawei.com)</t>
  </si>
  <si>
    <t>SP-251241</t>
  </si>
  <si>
    <t>FS_AIML_CN_Ph2_SEC</t>
  </si>
  <si>
    <t>Study on Security for Core Network Enhanced Support for Artificial Intelligence (AI) / Machine Learning (ML)_Ph2</t>
  </si>
  <si>
    <t>Primary: Samir (InterDigital, samir.ferdi@interdigital.com)
Secondary: Xie Zhenhua (vivo, zhenhua.xie@vivo.com)</t>
  </si>
  <si>
    <t>SP-251242</t>
  </si>
  <si>
    <t>FS_Sensing_SEC</t>
  </si>
  <si>
    <t>Study on Security and Privacy Aspects of Integrated Sensing and Communication</t>
  </si>
  <si>
    <t>Primary: Henry Leung (Xiaomi, lianghaoran@xiaomi.com),
Secondary: Leyi Zhang (ZTE, leyi.zhang@zte.com.cn)</t>
  </si>
  <si>
    <t>SP-251243</t>
  </si>
  <si>
    <t>FS_SCAS_CP</t>
  </si>
  <si>
    <t>Study on Security Assurance Specification (SCAS) for Container-based Product</t>
  </si>
  <si>
    <t>Markus Hanhisalo (Ericsson, markus.hanhisalo@ericsson.com)</t>
  </si>
  <si>
    <t>SA#113 (Sep 26)</t>
  </si>
  <si>
    <t>SP-251244</t>
  </si>
  <si>
    <t>FS_5GSAT_Ph4_SEC</t>
  </si>
  <si>
    <t>Study on Security Aspects of Satellite Access in 5G Phase 4</t>
  </si>
  <si>
    <t>33.700-30</t>
  </si>
  <si>
    <t>Primary: Hongil Kim (Qualcomm, hongilk@qti.qualcomm.com)
Secondary: Wei Zhou (CATT, zhouwei@catt.cn)</t>
  </si>
  <si>
    <t>SP-251245</t>
  </si>
  <si>
    <t>FS_CAPIF_Ph4_SEC</t>
  </si>
  <si>
    <t>Study on security aspects of CAPIF Phase 4</t>
  </si>
  <si>
    <t>33.700-23</t>
  </si>
  <si>
    <t>Weiyin Zhang(China Telecom, zhangwy12@chinatelecom.cn)</t>
  </si>
  <si>
    <t>SP-251246</t>
  </si>
  <si>
    <t>FS_AIoT_SEC_Ph2</t>
  </si>
  <si>
    <t>Study on security aspect of Ambient IoT services-phase 2</t>
  </si>
  <si>
    <t>Primary: Lihui Xiong (OPPO, xionglihui@oppo.com)
Secondary: Guo Longhua (Huawei, guolonghua@huawei.com)</t>
  </si>
  <si>
    <t>SP-251247</t>
  </si>
  <si>
    <t>FS_AEAD</t>
  </si>
  <si>
    <t>Study on supporting AEAD algorithms</t>
  </si>
  <si>
    <t>Primary: Yuto Nakano (KDDI, yt-nakano@kddi.com)
Secondary: Hu Li (vivo, huli@vivo.com)</t>
  </si>
  <si>
    <t>SP-251248</t>
  </si>
  <si>
    <t>FS_BSP4SBA</t>
  </si>
  <si>
    <t>Best security practice for SBA</t>
  </si>
  <si>
    <t>Imran Saleem (Huawei, imran.saleem1@huawei.com)</t>
  </si>
  <si>
    <t>SP-251249</t>
  </si>
  <si>
    <t>FS_NR_Femto_SEC_Ph2</t>
  </si>
  <si>
    <t>Study on security aspect for NR Femto phase2</t>
  </si>
  <si>
    <t>Peilin Liu (ZTE, liu.peilin@zte.com.cn)</t>
  </si>
  <si>
    <t>SP-251250</t>
  </si>
  <si>
    <t>FS_5G_WAB_SEC</t>
  </si>
  <si>
    <t>Study on security aspects of WAB nodes for NR</t>
  </si>
  <si>
    <t>Weihan Gao (China Telecom),  gaowh@chinatelecom.cn</t>
  </si>
  <si>
    <t>SP-251251</t>
  </si>
  <si>
    <t>RefinePRINS</t>
  </si>
  <si>
    <t xml:space="preserve">PRINS Refinement </t>
  </si>
  <si>
    <t>CRs</t>
  </si>
  <si>
    <t>Tao Wan (CableLabs, t.wan@cablelabs.com)</t>
  </si>
  <si>
    <t>SP-251252</t>
  </si>
  <si>
    <t>SCAS_NR_Femto</t>
  </si>
  <si>
    <t>Security Assurance Specification (SCAS) for NR Femto</t>
  </si>
  <si>
    <t>Zhonghuai Xie (China Unicom, xiezh55@chinaunicom.cn)</t>
  </si>
  <si>
    <t>SP-251253</t>
  </si>
  <si>
    <t>SCAS_Femto_SeGW</t>
  </si>
  <si>
    <t>Security Assurance Specification for NR Femto security gateway( SeGW)</t>
  </si>
  <si>
    <t>Shihan Bao (CATT, baoshihan@cictmobile.com)</t>
  </si>
  <si>
    <t>SP-250876</t>
  </si>
  <si>
    <t>SECHAND</t>
  </si>
  <si>
    <t>New WID on Security related Events Handling</t>
  </si>
  <si>
    <t xml:space="preserve">susana.sabater@vodafone.com, qiminpeng@chinamobile.com </t>
  </si>
  <si>
    <t xml:space="preserve">SA#109 (Sep 25) </t>
  </si>
  <si>
    <t>SP-250877</t>
  </si>
  <si>
    <t>SCAS_5GA</t>
  </si>
  <si>
    <t>New WID on Security Assurance Specification for 5G-Advanced</t>
  </si>
  <si>
    <t xml:space="preserve">raina.wu@huawei.com </t>
  </si>
  <si>
    <t>SP-250653</t>
  </si>
  <si>
    <t>MCX20-SEC</t>
  </si>
  <si>
    <t>New WID on Mission Critical security for Release 20</t>
  </si>
  <si>
    <t xml:space="preserve">tim.woodward@motorolasolutions.com </t>
  </si>
  <si>
    <t>5GA+6G</t>
  </si>
  <si>
    <t>SP-250858</t>
  </si>
  <si>
    <t>FS_CryptoPQC</t>
  </si>
  <si>
    <t>New study on transitioning to Post Quantum Cryptography (PQC) in 3GPP</t>
  </si>
  <si>
    <t xml:space="preserve">Primary: lei.zhongding@huawei.com, Secondary: virendra@qti.qualcomm.com </t>
  </si>
  <si>
    <t xml:space="preserve">Maintenance </t>
  </si>
  <si>
    <t>6G Study</t>
  </si>
  <si>
    <t>Buffer</t>
  </si>
  <si>
    <t>Aug'25</t>
  </si>
  <si>
    <t>3GPPSA3#123</t>
  </si>
  <si>
    <t>Oct'25</t>
  </si>
  <si>
    <t>3GPPSA3#124</t>
  </si>
  <si>
    <t>Nov.25</t>
  </si>
  <si>
    <t>3GPPSA3#125</t>
  </si>
  <si>
    <t>Last meeting for 5GA SIDs Agreement</t>
  </si>
  <si>
    <t>Feb'26</t>
  </si>
  <si>
    <t>3GPPSA3#126</t>
  </si>
  <si>
    <t>Last meeting for 6G SIDs Agreement</t>
  </si>
  <si>
    <t>April'26</t>
  </si>
  <si>
    <t>3GPPSA3#127</t>
  </si>
  <si>
    <t>May'26</t>
  </si>
  <si>
    <t>3GPPSA3#128</t>
  </si>
  <si>
    <t>Aug'26</t>
  </si>
  <si>
    <t>3GPPSA3#129</t>
  </si>
  <si>
    <t>Sep'26 Stage 2 Freeze</t>
  </si>
  <si>
    <t>Oct'26</t>
  </si>
  <si>
    <t>3GPPSA3#130</t>
  </si>
  <si>
    <t>Nov'26</t>
  </si>
  <si>
    <t>3GPPSA3#131</t>
  </si>
  <si>
    <t>Feb'27</t>
  </si>
  <si>
    <t>3GPPSA3#132</t>
  </si>
  <si>
    <t>March'27 Stage 3 Freeze</t>
  </si>
  <si>
    <t>April'27</t>
  </si>
  <si>
    <t>3GPPSA3#133</t>
  </si>
  <si>
    <t>May'27</t>
  </si>
  <si>
    <t>3GPPSA3#134</t>
  </si>
  <si>
    <t>June'27 Rel-20 Completion</t>
  </si>
  <si>
    <t>ID</t>
  </si>
  <si>
    <t>Acronym</t>
  </si>
  <si>
    <t># 5GA TUs</t>
  </si>
  <si>
    <t># 6G TUs</t>
  </si>
  <si>
    <t xml:space="preserve">Mission critical security for Rel-20 </t>
  </si>
  <si>
    <t xml:space="preserve">Study on Transitioning to Post Quantum Cryptography in 3GPP </t>
  </si>
  <si>
    <t xml:space="preserve">Security Assurance Specification for 5G-Advanced </t>
  </si>
  <si>
    <t xml:space="preserve">Security related Events Handling </t>
  </si>
  <si>
    <t>New SID on Security Aspects for IMS resiliency</t>
  </si>
  <si>
    <t>New SID on Security Aspect for NR Femto Phase 2</t>
  </si>
  <si>
    <t>New SID on Security aspects of WAB nodes for NR</t>
  </si>
  <si>
    <t>New SID on security for PLMN hosting a NPN phase 2</t>
  </si>
  <si>
    <t>New SID on Security of AIML_Ph2</t>
  </si>
  <si>
    <t>New SID on security aspects of Integrated Sensing and Communication</t>
  </si>
  <si>
    <t>New SID on 5G Security Assurance Specification (SCAS) for the Container-based Products</t>
  </si>
  <si>
    <t>New SID on Security Aspects of 5G Satellite Access Phase 4</t>
  </si>
  <si>
    <t>Study on Security aspects of CAPIF Phase 4</t>
  </si>
  <si>
    <t>New WID on PRINS Refinement</t>
  </si>
  <si>
    <t>SID Study on best security practice for SBA</t>
  </si>
  <si>
    <t>New WID on  SCAS for NR Femto</t>
  </si>
  <si>
    <t>New WID on  SCAS for NR Femto SeGW</t>
  </si>
  <si>
    <t>TUs Allocated:</t>
  </si>
  <si>
    <t>TUs remaining:</t>
  </si>
  <si>
    <t>S.NO</t>
  </si>
  <si>
    <t>Study on Security Aspect of Ambient IoT Services in 5G phase 2</t>
  </si>
  <si>
    <t>Max acceptable TUs</t>
  </si>
  <si>
    <t xml:space="preserve"> TUs consumed in SA3#123</t>
  </si>
  <si>
    <t xml:space="preserve"> Though total TU Budget is 79 each</t>
  </si>
  <si>
    <t>SID/WID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</si>
</sst>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name val="Arial"/>
      <family val="2"/>
    </font>
    <font>
      <sz val="11"/>
      <color rgb="FF000000"/>
      <name val="Calibri"/>
      <family val="2"/>
    </font>
    <font>
      <b/>
      <sz val="9"/>
      <color rgb="FF363636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8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0" fontId="0" fillId="13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12" borderId="6" xfId="0" applyFill="1" applyBorder="1" applyAlignment="1">
      <alignment horizontal="right" vertical="center"/>
    </xf>
    <xf numFmtId="0" fontId="0" fillId="15" borderId="7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/>
    </xf>
    <xf numFmtId="0" fontId="0" fillId="12" borderId="11" xfId="0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10</xdr:col>
      <xdr:colOff>500380</xdr:colOff>
      <xdr:row>29</xdr:row>
      <xdr:rowOff>52836</xdr:rowOff>
    </xdr:to>
    <xdr:pic>
      <xdr:nvPicPr>
        <xdr:cNvPr id="2" name="tabl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93820"/>
          <a:ext cx="8356600" cy="1698756"/>
        </a:xfrm>
        <a:prstGeom prst="rect">
          <a:avLst/>
        </a:prstGeom>
      </xdr:spPr>
    </xdr:pic>
    <xdr:clientData/>
  </xdr:twoCellAnchor>
  <xdr:twoCellAnchor editAs="oneCell">
    <xdr:from>
      <xdr:col>11</xdr:col>
      <xdr:colOff>18632</xdr:colOff>
      <xdr:row>22</xdr:row>
      <xdr:rowOff>94191</xdr:rowOff>
    </xdr:from>
    <xdr:to>
      <xdr:col>16</xdr:col>
      <xdr:colOff>202225</xdr:colOff>
      <xdr:row>29</xdr:row>
      <xdr:rowOff>52836</xdr:rowOff>
    </xdr:to>
    <xdr:pic>
      <xdr:nvPicPr>
        <xdr:cNvPr id="3" name="tabl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4052" y="4353771"/>
          <a:ext cx="3231593" cy="1238805"/>
        </a:xfrm>
        <a:prstGeom prst="rect">
          <a:avLst/>
        </a:prstGeom>
      </xdr:spPr>
    </xdr:pic>
    <xdr:clientData/>
  </xdr:twoCellAnchor>
  <xdr:twoCellAnchor>
    <xdr:from>
      <xdr:col>10</xdr:col>
      <xdr:colOff>561796</xdr:colOff>
      <xdr:row>18</xdr:row>
      <xdr:rowOff>1549</xdr:rowOff>
    </xdr:from>
    <xdr:to>
      <xdr:col>10</xdr:col>
      <xdr:colOff>561796</xdr:colOff>
      <xdr:row>32</xdr:row>
      <xdr:rowOff>13832</xdr:rowOff>
    </xdr:to>
    <xdr:cxnSp macro="">
      <xdr:nvCxnSpPr>
        <xdr:cNvPr id="4" name="Straight Connector 3"/>
        <xdr:cNvCxnSpPr/>
      </xdr:nvCxnSpPr>
      <xdr:spPr bwMode="auto">
        <a:xfrm>
          <a:off x="9027616" y="3529609"/>
          <a:ext cx="0" cy="2572603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1753819</xdr:colOff>
      <xdr:row>29</xdr:row>
      <xdr:rowOff>52836</xdr:rowOff>
    </xdr:from>
    <xdr:to>
      <xdr:col>10</xdr:col>
      <xdr:colOff>595015</xdr:colOff>
      <xdr:row>30</xdr:row>
      <xdr:rowOff>70011</xdr:rowOff>
    </xdr:to>
    <xdr:sp macro="" textlink="">
      <xdr:nvSpPr>
        <xdr:cNvPr id="5" name="TextBox 8"/>
        <xdr:cNvSpPr txBox="1"/>
      </xdr:nvSpPr>
      <xdr:spPr>
        <a:xfrm>
          <a:off x="6821119" y="5592576"/>
          <a:ext cx="2239716" cy="2000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342900" algn="l" rtl="0" eaLnBrk="0" fontAlgn="base" hangingPunct="0">
            <a:spcBef>
              <a:spcPct val="0"/>
            </a:spcBef>
            <a:spcAft>
              <a:spcPct val="0"/>
            </a:spcAft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685800" algn="l" rtl="0" eaLnBrk="0" fontAlgn="base" hangingPunct="0">
            <a:spcBef>
              <a:spcPct val="0"/>
            </a:spcBef>
            <a:spcAft>
              <a:spcPct val="0"/>
            </a:spcAft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028700" algn="l" rtl="0" eaLnBrk="0" fontAlgn="base" hangingPunct="0">
            <a:spcBef>
              <a:spcPct val="0"/>
            </a:spcBef>
            <a:spcAft>
              <a:spcPct val="0"/>
            </a:spcAft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1371600" algn="l" rtl="0" eaLnBrk="0" fontAlgn="base" hangingPunct="0">
            <a:spcBef>
              <a:spcPct val="0"/>
            </a:spcBef>
            <a:spcAft>
              <a:spcPct val="0"/>
            </a:spcAft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1714500" algn="l" defTabSz="685800" rtl="0" eaLnBrk="1" latinLnBrk="0" hangingPunct="1"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6pPr>
          <a:lvl7pPr marL="2057400" algn="l" defTabSz="685800" rtl="0" eaLnBrk="1" latinLnBrk="0" hangingPunct="1"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7pPr>
          <a:lvl8pPr marL="2400300" algn="l" defTabSz="685800" rtl="0" eaLnBrk="1" latinLnBrk="0" hangingPunct="1"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8pPr>
          <a:lvl9pPr marL="2743200" algn="l" defTabSz="685800" rtl="0" eaLnBrk="1" latinLnBrk="0" hangingPunct="1">
            <a:defRPr sz="75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9pPr>
        </a:lstStyle>
        <a:p>
          <a:r>
            <a:rPr lang="en-US" altLang="zh-CN" sz="700" b="1" i="1" baseline="30000">
              <a:ea typeface="Times New Roman" panose="02020603050405020304" pitchFamily="18" charset="0"/>
            </a:rPr>
            <a:t>#</a:t>
          </a:r>
          <a:r>
            <a:rPr lang="en-US" altLang="zh-CN" sz="700" b="1" i="1">
              <a:ea typeface="Times New Roman" panose="02020603050405020304" pitchFamily="18" charset="0"/>
            </a:rPr>
            <a:t>Early closure for Social evening on Wednesday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G42" sqref="G42"/>
    </sheetView>
  </sheetViews>
  <sheetFormatPr defaultRowHeight="14.4" x14ac:dyDescent="0.3"/>
  <cols>
    <col min="1" max="1" width="8.88671875" style="20"/>
    <col min="2" max="2" width="19.77734375" style="20" bestFit="1" customWidth="1"/>
    <col min="3" max="3" width="14.5546875" style="20" bestFit="1" customWidth="1"/>
    <col min="4" max="4" width="12.109375" style="20" bestFit="1" customWidth="1"/>
    <col min="5" max="5" width="4.33203125" style="20" bestFit="1" customWidth="1"/>
    <col min="6" max="6" width="8.109375" style="20" bestFit="1" customWidth="1"/>
    <col min="7" max="7" width="6.109375" style="20" bestFit="1" customWidth="1"/>
    <col min="8" max="8" width="31.77734375" style="20" customWidth="1"/>
    <col min="9" max="16384" width="8.88671875" style="20"/>
  </cols>
  <sheetData>
    <row r="2" spans="2:8" ht="22.8" x14ac:dyDescent="0.3">
      <c r="B2" s="13"/>
      <c r="C2" s="14"/>
      <c r="D2" s="15" t="s">
        <v>115</v>
      </c>
      <c r="E2" s="16" t="s">
        <v>21</v>
      </c>
      <c r="F2" s="17" t="s">
        <v>116</v>
      </c>
      <c r="G2" s="18" t="s">
        <v>117</v>
      </c>
      <c r="H2" s="19"/>
    </row>
    <row r="3" spans="2:8" ht="19.2" customHeight="1" x14ac:dyDescent="0.3">
      <c r="B3" s="21" t="s">
        <v>118</v>
      </c>
      <c r="C3" s="21" t="s">
        <v>119</v>
      </c>
      <c r="D3" s="22">
        <v>12</v>
      </c>
      <c r="E3" s="22">
        <v>4</v>
      </c>
      <c r="F3" s="22"/>
      <c r="G3" s="22">
        <v>5</v>
      </c>
      <c r="H3" s="13"/>
    </row>
    <row r="4" spans="2:8" ht="16.2" customHeight="1" x14ac:dyDescent="0.3">
      <c r="B4" s="21" t="s">
        <v>120</v>
      </c>
      <c r="C4" s="21" t="s">
        <v>121</v>
      </c>
      <c r="D4" s="22">
        <v>6</v>
      </c>
      <c r="E4" s="22">
        <v>11</v>
      </c>
      <c r="F4" s="22">
        <v>3</v>
      </c>
      <c r="G4" s="22">
        <v>1</v>
      </c>
      <c r="H4" s="13"/>
    </row>
    <row r="5" spans="2:8" x14ac:dyDescent="0.3">
      <c r="B5" s="21" t="s">
        <v>122</v>
      </c>
      <c r="C5" s="23" t="s">
        <v>123</v>
      </c>
      <c r="D5" s="22">
        <v>6</v>
      </c>
      <c r="E5" s="22">
        <v>11</v>
      </c>
      <c r="F5" s="22">
        <v>3</v>
      </c>
      <c r="G5" s="22">
        <v>1</v>
      </c>
      <c r="H5" s="24" t="s">
        <v>124</v>
      </c>
    </row>
    <row r="6" spans="2:8" x14ac:dyDescent="0.3">
      <c r="B6" s="21" t="s">
        <v>125</v>
      </c>
      <c r="C6" s="23" t="s">
        <v>126</v>
      </c>
      <c r="D6" s="22">
        <v>6</v>
      </c>
      <c r="E6" s="22">
        <v>7</v>
      </c>
      <c r="F6" s="22">
        <v>7</v>
      </c>
      <c r="G6" s="22">
        <v>1</v>
      </c>
      <c r="H6" s="24" t="s">
        <v>127</v>
      </c>
    </row>
    <row r="7" spans="2:8" ht="15.6" customHeight="1" x14ac:dyDescent="0.3">
      <c r="B7" s="21" t="s">
        <v>128</v>
      </c>
      <c r="C7" s="21" t="s">
        <v>129</v>
      </c>
      <c r="D7" s="22">
        <v>6</v>
      </c>
      <c r="E7" s="22">
        <v>7</v>
      </c>
      <c r="F7" s="22">
        <v>7</v>
      </c>
      <c r="G7" s="22">
        <v>1</v>
      </c>
      <c r="H7" s="25"/>
    </row>
    <row r="8" spans="2:8" ht="14.4" customHeight="1" x14ac:dyDescent="0.3">
      <c r="B8" s="21" t="s">
        <v>130</v>
      </c>
      <c r="C8" s="21" t="s">
        <v>131</v>
      </c>
      <c r="D8" s="22">
        <v>6</v>
      </c>
      <c r="E8" s="22">
        <v>8</v>
      </c>
      <c r="F8" s="22">
        <v>6</v>
      </c>
      <c r="G8" s="22">
        <v>1</v>
      </c>
      <c r="H8" s="25"/>
    </row>
    <row r="9" spans="2:8" x14ac:dyDescent="0.3">
      <c r="B9" s="26" t="s">
        <v>132</v>
      </c>
      <c r="C9" s="26" t="s">
        <v>133</v>
      </c>
      <c r="D9" s="27">
        <v>6</v>
      </c>
      <c r="E9" s="27">
        <v>8</v>
      </c>
      <c r="F9" s="22">
        <v>6</v>
      </c>
      <c r="G9" s="22">
        <v>1</v>
      </c>
      <c r="H9" s="28" t="s">
        <v>134</v>
      </c>
    </row>
    <row r="10" spans="2:8" ht="14.4" customHeight="1" x14ac:dyDescent="0.3">
      <c r="B10" s="21" t="s">
        <v>135</v>
      </c>
      <c r="C10" s="21" t="s">
        <v>136</v>
      </c>
      <c r="D10" s="22">
        <v>6</v>
      </c>
      <c r="E10" s="22">
        <v>7</v>
      </c>
      <c r="F10" s="22">
        <v>7</v>
      </c>
      <c r="G10" s="22">
        <v>1</v>
      </c>
      <c r="H10" s="25"/>
    </row>
    <row r="11" spans="2:8" ht="13.8" customHeight="1" x14ac:dyDescent="0.3">
      <c r="B11" s="21" t="s">
        <v>137</v>
      </c>
      <c r="C11" s="21" t="s">
        <v>138</v>
      </c>
      <c r="D11" s="22">
        <v>6</v>
      </c>
      <c r="E11" s="22">
        <v>8</v>
      </c>
      <c r="F11" s="22">
        <v>6</v>
      </c>
      <c r="G11" s="22">
        <v>1</v>
      </c>
      <c r="H11" s="25"/>
    </row>
    <row r="12" spans="2:8" x14ac:dyDescent="0.3">
      <c r="B12" s="26" t="s">
        <v>139</v>
      </c>
      <c r="C12" s="26" t="s">
        <v>140</v>
      </c>
      <c r="D12" s="27">
        <v>6</v>
      </c>
      <c r="E12" s="27">
        <v>8</v>
      </c>
      <c r="F12" s="22">
        <v>6</v>
      </c>
      <c r="G12" s="22">
        <v>1</v>
      </c>
      <c r="H12" s="28" t="s">
        <v>141</v>
      </c>
    </row>
    <row r="13" spans="2:8" ht="14.4" customHeight="1" x14ac:dyDescent="0.3">
      <c r="B13" s="21" t="s">
        <v>142</v>
      </c>
      <c r="C13" s="21" t="s">
        <v>143</v>
      </c>
      <c r="D13" s="22">
        <v>6</v>
      </c>
      <c r="E13" s="29"/>
      <c r="F13" s="22">
        <v>14</v>
      </c>
      <c r="G13" s="22">
        <v>1</v>
      </c>
      <c r="H13" s="25"/>
    </row>
    <row r="14" spans="2:8" x14ac:dyDescent="0.3">
      <c r="B14" s="26" t="s">
        <v>144</v>
      </c>
      <c r="C14" s="26" t="s">
        <v>145</v>
      </c>
      <c r="D14" s="27">
        <v>6</v>
      </c>
      <c r="E14" s="29"/>
      <c r="F14" s="27">
        <v>14</v>
      </c>
      <c r="G14" s="22">
        <v>1</v>
      </c>
      <c r="H14" s="28" t="s">
        <v>146</v>
      </c>
    </row>
    <row r="15" spans="2:8" ht="17.399999999999999" customHeight="1" x14ac:dyDescent="0.3">
      <c r="B15" s="30"/>
      <c r="C15" s="30"/>
      <c r="D15" s="31">
        <f>SUM(D3:D14)</f>
        <v>78</v>
      </c>
      <c r="E15" s="31">
        <f>SUM(E3:E14)</f>
        <v>79</v>
      </c>
      <c r="F15" s="31">
        <f>SUM(F3:F14)</f>
        <v>79</v>
      </c>
      <c r="G15" s="31">
        <f>SUM(G3:G14)</f>
        <v>16</v>
      </c>
      <c r="H15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zoomScale="110" zoomScaleNormal="110" workbookViewId="0">
      <selection activeCell="G8" sqref="G8"/>
    </sheetView>
  </sheetViews>
  <sheetFormatPr defaultRowHeight="14.4" x14ac:dyDescent="0.3"/>
  <cols>
    <col min="1" max="1" width="4.6640625" style="37" customWidth="1"/>
    <col min="2" max="2" width="7" style="34" bestFit="1" customWidth="1"/>
    <col min="3" max="3" width="75.5546875" style="34" bestFit="1" customWidth="1"/>
    <col min="4" max="4" width="19.77734375" style="34" bestFit="1" customWidth="1"/>
    <col min="5" max="5" width="8.109375" style="34" bestFit="1" customWidth="1"/>
    <col min="6" max="6" width="8.109375" style="34" customWidth="1"/>
    <col min="7" max="7" width="30.88671875" style="34" bestFit="1" customWidth="1"/>
    <col min="8" max="11" width="8.88671875" style="34"/>
    <col min="12" max="12" width="20.88671875" style="34" bestFit="1" customWidth="1"/>
    <col min="13" max="13" width="98.109375" style="34" bestFit="1" customWidth="1"/>
    <col min="14" max="16384" width="8.88671875" style="34"/>
  </cols>
  <sheetData>
    <row r="1" spans="1:6" x14ac:dyDescent="0.3">
      <c r="A1" s="32" t="s">
        <v>147</v>
      </c>
      <c r="B1" s="32" t="s">
        <v>0</v>
      </c>
      <c r="C1" s="32" t="s">
        <v>175</v>
      </c>
      <c r="D1" s="32" t="s">
        <v>148</v>
      </c>
      <c r="E1" s="33" t="s">
        <v>149</v>
      </c>
      <c r="F1" s="33" t="s">
        <v>150</v>
      </c>
    </row>
    <row r="2" spans="1:6" x14ac:dyDescent="0.3">
      <c r="A2" s="4">
        <v>1</v>
      </c>
      <c r="B2" s="4" t="s">
        <v>21</v>
      </c>
      <c r="C2" s="35" t="s">
        <v>151</v>
      </c>
      <c r="D2" s="4" t="s">
        <v>107</v>
      </c>
      <c r="E2" s="36">
        <v>0.4</v>
      </c>
      <c r="F2" s="36"/>
    </row>
    <row r="3" spans="1:6" x14ac:dyDescent="0.3">
      <c r="A3" s="4">
        <v>2</v>
      </c>
      <c r="B3" s="46" t="s">
        <v>110</v>
      </c>
      <c r="C3" s="35" t="s">
        <v>152</v>
      </c>
      <c r="D3" s="4" t="s">
        <v>112</v>
      </c>
      <c r="E3" s="36">
        <v>3</v>
      </c>
      <c r="F3" s="36">
        <v>3</v>
      </c>
    </row>
    <row r="4" spans="1:6" x14ac:dyDescent="0.3">
      <c r="A4" s="4">
        <v>3</v>
      </c>
      <c r="B4" s="4" t="s">
        <v>21</v>
      </c>
      <c r="C4" s="35" t="s">
        <v>153</v>
      </c>
      <c r="D4" s="4" t="s">
        <v>103</v>
      </c>
      <c r="E4" s="36">
        <v>4</v>
      </c>
      <c r="F4" s="36"/>
    </row>
    <row r="5" spans="1:6" x14ac:dyDescent="0.3">
      <c r="A5" s="4">
        <v>4</v>
      </c>
      <c r="B5" s="4" t="s">
        <v>21</v>
      </c>
      <c r="C5" s="35" t="s">
        <v>154</v>
      </c>
      <c r="D5" s="4" t="s">
        <v>98</v>
      </c>
      <c r="E5" s="36">
        <v>4</v>
      </c>
      <c r="F5" s="36"/>
    </row>
    <row r="6" spans="1:6" x14ac:dyDescent="0.3">
      <c r="A6" s="4">
        <v>5</v>
      </c>
      <c r="B6" s="4" t="s">
        <v>21</v>
      </c>
      <c r="C6" s="35" t="s">
        <v>30</v>
      </c>
      <c r="D6" s="4" t="s">
        <v>29</v>
      </c>
      <c r="E6" s="36">
        <v>3</v>
      </c>
      <c r="F6" s="36"/>
    </row>
    <row r="7" spans="1:6" x14ac:dyDescent="0.3">
      <c r="A7" s="4">
        <v>6</v>
      </c>
      <c r="B7" s="4" t="s">
        <v>21</v>
      </c>
      <c r="C7" s="35" t="s">
        <v>155</v>
      </c>
      <c r="D7" s="4" t="s">
        <v>23</v>
      </c>
      <c r="E7" s="36">
        <v>3</v>
      </c>
      <c r="F7" s="36"/>
    </row>
    <row r="8" spans="1:6" x14ac:dyDescent="0.3">
      <c r="A8" s="4">
        <v>7</v>
      </c>
      <c r="B8" s="4" t="s">
        <v>21</v>
      </c>
      <c r="C8" s="35" t="s">
        <v>156</v>
      </c>
      <c r="D8" s="4" t="s">
        <v>77</v>
      </c>
      <c r="E8" s="36">
        <v>3</v>
      </c>
      <c r="F8" s="36"/>
    </row>
    <row r="9" spans="1:6" x14ac:dyDescent="0.3">
      <c r="A9" s="4">
        <v>8</v>
      </c>
      <c r="B9" s="4" t="s">
        <v>21</v>
      </c>
      <c r="C9" s="35" t="s">
        <v>157</v>
      </c>
      <c r="D9" s="4" t="s">
        <v>81</v>
      </c>
      <c r="E9" s="36">
        <v>3</v>
      </c>
      <c r="F9" s="36"/>
    </row>
    <row r="10" spans="1:6" x14ac:dyDescent="0.3">
      <c r="A10" s="4">
        <v>9</v>
      </c>
      <c r="B10" s="4" t="s">
        <v>21</v>
      </c>
      <c r="C10" s="35" t="s">
        <v>158</v>
      </c>
      <c r="D10" s="4" t="s">
        <v>33</v>
      </c>
      <c r="E10" s="36">
        <v>3</v>
      </c>
      <c r="F10" s="36"/>
    </row>
    <row r="11" spans="1:6" x14ac:dyDescent="0.3">
      <c r="A11" s="4">
        <v>10</v>
      </c>
      <c r="B11" s="4" t="s">
        <v>21</v>
      </c>
      <c r="C11" s="35" t="s">
        <v>39</v>
      </c>
      <c r="D11" s="4" t="s">
        <v>38</v>
      </c>
      <c r="E11" s="36">
        <v>1.5</v>
      </c>
      <c r="F11" s="36"/>
    </row>
    <row r="12" spans="1:6" x14ac:dyDescent="0.3">
      <c r="A12" s="4">
        <v>11</v>
      </c>
      <c r="B12" s="4" t="s">
        <v>21</v>
      </c>
      <c r="C12" s="35" t="s">
        <v>159</v>
      </c>
      <c r="D12" s="4" t="s">
        <v>42</v>
      </c>
      <c r="E12" s="36">
        <v>3.5</v>
      </c>
      <c r="F12" s="36"/>
    </row>
    <row r="13" spans="1:6" x14ac:dyDescent="0.3">
      <c r="A13" s="4">
        <v>12</v>
      </c>
      <c r="B13" s="4" t="s">
        <v>21</v>
      </c>
      <c r="C13" s="35" t="s">
        <v>160</v>
      </c>
      <c r="D13" s="4" t="s">
        <v>46</v>
      </c>
      <c r="E13" s="36">
        <v>6</v>
      </c>
      <c r="F13" s="36"/>
    </row>
    <row r="14" spans="1:6" x14ac:dyDescent="0.3">
      <c r="A14" s="4">
        <v>13</v>
      </c>
      <c r="B14" s="4" t="s">
        <v>21</v>
      </c>
      <c r="C14" s="35" t="s">
        <v>161</v>
      </c>
      <c r="D14" s="4" t="s">
        <v>50</v>
      </c>
      <c r="E14" s="36">
        <v>3</v>
      </c>
      <c r="F14" s="36"/>
    </row>
    <row r="15" spans="1:6" x14ac:dyDescent="0.3">
      <c r="A15" s="4">
        <v>14</v>
      </c>
      <c r="B15" s="4" t="s">
        <v>21</v>
      </c>
      <c r="C15" s="35" t="s">
        <v>162</v>
      </c>
      <c r="D15" s="4" t="s">
        <v>55</v>
      </c>
      <c r="E15" s="36">
        <v>3</v>
      </c>
      <c r="F15" s="36"/>
    </row>
    <row r="16" spans="1:6" x14ac:dyDescent="0.3">
      <c r="A16" s="4">
        <v>15</v>
      </c>
      <c r="B16" s="46" t="s">
        <v>13</v>
      </c>
      <c r="C16" s="35" t="s">
        <v>70</v>
      </c>
      <c r="D16" s="4" t="s">
        <v>69</v>
      </c>
      <c r="E16" s="36"/>
      <c r="F16" s="36">
        <v>5</v>
      </c>
    </row>
    <row r="17" spans="1:7" x14ac:dyDescent="0.3">
      <c r="A17" s="4">
        <v>16</v>
      </c>
      <c r="B17" s="4" t="s">
        <v>21</v>
      </c>
      <c r="C17" s="35" t="s">
        <v>163</v>
      </c>
      <c r="D17" s="4" t="s">
        <v>60</v>
      </c>
      <c r="E17" s="40">
        <v>3</v>
      </c>
      <c r="F17" s="36"/>
    </row>
    <row r="18" spans="1:7" x14ac:dyDescent="0.3">
      <c r="A18" s="4">
        <v>17</v>
      </c>
      <c r="B18" s="4" t="s">
        <v>21</v>
      </c>
      <c r="C18" s="35" t="s">
        <v>164</v>
      </c>
      <c r="D18" s="4" t="s">
        <v>85</v>
      </c>
      <c r="E18" s="36">
        <v>1</v>
      </c>
      <c r="F18" s="36"/>
    </row>
    <row r="19" spans="1:7" x14ac:dyDescent="0.3">
      <c r="A19" s="4">
        <v>18</v>
      </c>
      <c r="B19" s="4" t="s">
        <v>21</v>
      </c>
      <c r="C19" s="35" t="s">
        <v>165</v>
      </c>
      <c r="D19" s="4" t="s">
        <v>73</v>
      </c>
      <c r="E19" s="36">
        <v>2</v>
      </c>
      <c r="F19" s="40">
        <v>1</v>
      </c>
    </row>
    <row r="20" spans="1:7" x14ac:dyDescent="0.3">
      <c r="A20" s="4">
        <v>19</v>
      </c>
      <c r="B20" s="4" t="s">
        <v>21</v>
      </c>
      <c r="C20" s="35" t="s">
        <v>171</v>
      </c>
      <c r="D20" s="4" t="s">
        <v>65</v>
      </c>
      <c r="E20" s="41">
        <v>12</v>
      </c>
      <c r="F20" s="36"/>
    </row>
    <row r="21" spans="1:7" x14ac:dyDescent="0.3">
      <c r="A21" s="4">
        <v>20</v>
      </c>
      <c r="B21" s="4" t="s">
        <v>21</v>
      </c>
      <c r="C21" s="35" t="s">
        <v>166</v>
      </c>
      <c r="D21" s="4" t="s">
        <v>90</v>
      </c>
      <c r="E21" s="36">
        <v>1.5</v>
      </c>
      <c r="F21" s="36"/>
    </row>
    <row r="22" spans="1:7" x14ac:dyDescent="0.3">
      <c r="A22" s="4">
        <v>21</v>
      </c>
      <c r="B22" s="4" t="s">
        <v>21</v>
      </c>
      <c r="C22" s="35" t="s">
        <v>167</v>
      </c>
      <c r="D22" s="4" t="s">
        <v>94</v>
      </c>
      <c r="E22" s="36">
        <v>1</v>
      </c>
      <c r="F22" s="36"/>
    </row>
    <row r="23" spans="1:7" ht="15" thickBot="1" x14ac:dyDescent="0.35">
      <c r="A23" s="38">
        <v>22</v>
      </c>
      <c r="B23" s="45" t="s">
        <v>13</v>
      </c>
      <c r="C23" s="39" t="s">
        <v>16</v>
      </c>
      <c r="D23" s="51" t="s">
        <v>15</v>
      </c>
      <c r="E23" s="52"/>
      <c r="F23" s="52">
        <v>50</v>
      </c>
    </row>
    <row r="24" spans="1:7" ht="15" thickBot="1" x14ac:dyDescent="0.35">
      <c r="A24" s="34"/>
      <c r="D24" s="53" t="s">
        <v>168</v>
      </c>
      <c r="E24" s="54">
        <f>SUM(E2:E23)</f>
        <v>63.9</v>
      </c>
      <c r="F24" s="55">
        <f>SUM(F2:F23)</f>
        <v>59</v>
      </c>
    </row>
    <row r="25" spans="1:7" ht="15" thickTop="1" x14ac:dyDescent="0.3">
      <c r="A25" s="34"/>
      <c r="D25" s="56" t="s">
        <v>172</v>
      </c>
      <c r="E25" s="50">
        <v>70</v>
      </c>
      <c r="F25" s="57">
        <v>70</v>
      </c>
      <c r="G25" s="49" t="s">
        <v>174</v>
      </c>
    </row>
    <row r="26" spans="1:7" ht="15" thickBot="1" x14ac:dyDescent="0.35">
      <c r="A26" s="34"/>
      <c r="D26" s="58" t="s">
        <v>169</v>
      </c>
      <c r="E26" s="59">
        <f>SUM(E25,-E24)</f>
        <v>6.1000000000000014</v>
      </c>
      <c r="F26" s="60">
        <f>SUM(F25,-F24)</f>
        <v>11</v>
      </c>
    </row>
    <row r="27" spans="1:7" x14ac:dyDescent="0.3">
      <c r="B27" s="37"/>
      <c r="C27" s="37"/>
    </row>
    <row r="28" spans="1:7" x14ac:dyDescent="0.3">
      <c r="B28" s="37"/>
      <c r="C28" s="37"/>
      <c r="D28" s="37"/>
      <c r="E28" s="37"/>
      <c r="F28" s="37"/>
    </row>
    <row r="29" spans="1:7" x14ac:dyDescent="0.3">
      <c r="B29" s="37"/>
      <c r="C29" s="37"/>
      <c r="D29" s="37"/>
      <c r="E29" s="37"/>
      <c r="F29" s="37"/>
    </row>
    <row r="30" spans="1:7" x14ac:dyDescent="0.3">
      <c r="B30" s="37"/>
      <c r="C30" s="37"/>
      <c r="D30" s="37"/>
      <c r="E30" s="37"/>
      <c r="F30" s="37"/>
    </row>
    <row r="31" spans="1:7" x14ac:dyDescent="0.3">
      <c r="B31" s="37"/>
      <c r="C31" s="37"/>
      <c r="D31" s="37"/>
      <c r="E31" s="37"/>
      <c r="F31" s="37"/>
    </row>
    <row r="32" spans="1:7" x14ac:dyDescent="0.3">
      <c r="B32" s="37"/>
      <c r="C32" s="37"/>
      <c r="D32" s="37"/>
      <c r="E32" s="37"/>
      <c r="F32" s="37"/>
    </row>
    <row r="33" spans="2:6" x14ac:dyDescent="0.3">
      <c r="B33" s="37"/>
      <c r="C33" s="37"/>
      <c r="D33" s="37"/>
      <c r="E33" s="37"/>
      <c r="F33" s="3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K1" sqref="K1"/>
    </sheetView>
  </sheetViews>
  <sheetFormatPr defaultRowHeight="14.4" x14ac:dyDescent="0.3"/>
  <cols>
    <col min="1" max="2" width="9.5546875" style="3" customWidth="1"/>
    <col min="3" max="3" width="9.5546875" style="3" bestFit="1" customWidth="1"/>
    <col min="4" max="4" width="20.6640625" style="3" bestFit="1" customWidth="1"/>
    <col min="5" max="5" width="63.5546875" style="3" customWidth="1"/>
    <col min="6" max="6" width="6" style="3" customWidth="1"/>
    <col min="7" max="8" width="6.44140625" style="3" customWidth="1"/>
    <col min="9" max="9" width="14.6640625" style="3" bestFit="1" customWidth="1"/>
    <col min="10" max="10" width="15.88671875" style="3" customWidth="1"/>
    <col min="11" max="11" width="15.5546875" style="3" bestFit="1" customWidth="1"/>
    <col min="12" max="12" width="10.44140625" style="3" customWidth="1"/>
    <col min="13" max="13" width="55.21875" style="3" bestFit="1" customWidth="1"/>
    <col min="14" max="14" width="14.6640625" style="3" bestFit="1" customWidth="1"/>
    <col min="15" max="15" width="14.77734375" style="3" bestFit="1" customWidth="1"/>
    <col min="16" max="16384" width="8.88671875" style="3"/>
  </cols>
  <sheetData>
    <row r="1" spans="1:15" ht="28.8" x14ac:dyDescent="0.3">
      <c r="A1" s="1" t="s">
        <v>170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173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  <c r="O1" s="2" t="s">
        <v>12</v>
      </c>
    </row>
    <row r="2" spans="1:15" x14ac:dyDescent="0.3">
      <c r="A2" s="4">
        <v>1</v>
      </c>
      <c r="B2" s="4" t="s">
        <v>21</v>
      </c>
      <c r="C2" s="5" t="s">
        <v>97</v>
      </c>
      <c r="D2" s="5" t="s">
        <v>98</v>
      </c>
      <c r="E2" s="6" t="s">
        <v>99</v>
      </c>
      <c r="F2" s="61"/>
      <c r="G2" s="7">
        <v>4</v>
      </c>
      <c r="H2" s="7">
        <f t="shared" ref="H2:H23" si="0">SUM(F2:G2)</f>
        <v>4</v>
      </c>
      <c r="I2" s="7">
        <v>1</v>
      </c>
      <c r="J2" s="47">
        <v>1</v>
      </c>
      <c r="K2" s="48">
        <f t="shared" ref="K2:K23" si="1">SUM(H2,-I2,-J2)</f>
        <v>2</v>
      </c>
      <c r="L2" s="5">
        <v>33.502000000000002</v>
      </c>
      <c r="M2" s="5" t="s">
        <v>100</v>
      </c>
      <c r="N2" s="9" t="s">
        <v>101</v>
      </c>
      <c r="O2" s="9" t="s">
        <v>26</v>
      </c>
    </row>
    <row r="3" spans="1:15" x14ac:dyDescent="0.3">
      <c r="A3" s="4">
        <v>2</v>
      </c>
      <c r="B3" s="4" t="s">
        <v>21</v>
      </c>
      <c r="C3" s="5" t="s">
        <v>22</v>
      </c>
      <c r="D3" s="5" t="s">
        <v>23</v>
      </c>
      <c r="E3" s="6" t="s">
        <v>24</v>
      </c>
      <c r="F3" s="42">
        <v>2.5</v>
      </c>
      <c r="G3" s="7">
        <v>0.5</v>
      </c>
      <c r="H3" s="7">
        <f t="shared" si="0"/>
        <v>3</v>
      </c>
      <c r="I3" s="7"/>
      <c r="J3" s="47">
        <v>0.5</v>
      </c>
      <c r="K3" s="48">
        <f t="shared" si="1"/>
        <v>2.5</v>
      </c>
      <c r="L3" s="5">
        <v>33.768000000000001</v>
      </c>
      <c r="M3" s="5" t="s">
        <v>25</v>
      </c>
      <c r="N3" s="9" t="s">
        <v>26</v>
      </c>
      <c r="O3" s="9" t="s">
        <v>27</v>
      </c>
    </row>
    <row r="4" spans="1:15" x14ac:dyDescent="0.3">
      <c r="A4" s="4">
        <v>3</v>
      </c>
      <c r="B4" s="4" t="s">
        <v>21</v>
      </c>
      <c r="C4" s="5" t="s">
        <v>28</v>
      </c>
      <c r="D4" s="5" t="s">
        <v>29</v>
      </c>
      <c r="E4" s="6" t="s">
        <v>30</v>
      </c>
      <c r="F4" s="42">
        <v>2</v>
      </c>
      <c r="G4" s="7">
        <v>1</v>
      </c>
      <c r="H4" s="7">
        <f t="shared" si="0"/>
        <v>3</v>
      </c>
      <c r="I4" s="7"/>
      <c r="J4" s="47">
        <v>0.5</v>
      </c>
      <c r="K4" s="48">
        <f t="shared" si="1"/>
        <v>2.5</v>
      </c>
      <c r="L4" s="5">
        <v>33.786000000000001</v>
      </c>
      <c r="M4" s="5" t="s">
        <v>31</v>
      </c>
      <c r="N4" s="9" t="s">
        <v>26</v>
      </c>
      <c r="O4" s="9" t="s">
        <v>27</v>
      </c>
    </row>
    <row r="5" spans="1:15" x14ac:dyDescent="0.3">
      <c r="A5" s="4">
        <v>4</v>
      </c>
      <c r="B5" s="4" t="s">
        <v>21</v>
      </c>
      <c r="C5" s="5" t="s">
        <v>37</v>
      </c>
      <c r="D5" s="5" t="s">
        <v>38</v>
      </c>
      <c r="E5" s="6" t="s">
        <v>39</v>
      </c>
      <c r="F5" s="42">
        <v>1</v>
      </c>
      <c r="G5" s="7">
        <v>0.5</v>
      </c>
      <c r="H5" s="7">
        <f t="shared" si="0"/>
        <v>1.5</v>
      </c>
      <c r="I5" s="7"/>
      <c r="J5" s="47">
        <v>0.5</v>
      </c>
      <c r="K5" s="48">
        <f t="shared" si="1"/>
        <v>1</v>
      </c>
      <c r="L5" s="5">
        <v>33.777999999999999</v>
      </c>
      <c r="M5" s="5" t="s">
        <v>40</v>
      </c>
      <c r="N5" s="9" t="s">
        <v>26</v>
      </c>
      <c r="O5" s="9" t="s">
        <v>27</v>
      </c>
    </row>
    <row r="6" spans="1:15" ht="28.8" x14ac:dyDescent="0.3">
      <c r="A6" s="4">
        <v>5</v>
      </c>
      <c r="B6" s="4" t="s">
        <v>21</v>
      </c>
      <c r="C6" s="5" t="s">
        <v>41</v>
      </c>
      <c r="D6" s="5" t="s">
        <v>42</v>
      </c>
      <c r="E6" s="6" t="s">
        <v>43</v>
      </c>
      <c r="F6" s="42">
        <v>3</v>
      </c>
      <c r="G6" s="7">
        <v>0.5</v>
      </c>
      <c r="H6" s="7">
        <f t="shared" si="0"/>
        <v>3.5</v>
      </c>
      <c r="I6" s="7"/>
      <c r="J6" s="47">
        <v>0.5</v>
      </c>
      <c r="K6" s="48">
        <f t="shared" si="1"/>
        <v>3</v>
      </c>
      <c r="L6" s="5">
        <v>33.784999999999997</v>
      </c>
      <c r="M6" s="5" t="s">
        <v>44</v>
      </c>
      <c r="N6" s="9" t="s">
        <v>26</v>
      </c>
      <c r="O6" s="9" t="s">
        <v>27</v>
      </c>
    </row>
    <row r="7" spans="1:15" x14ac:dyDescent="0.3">
      <c r="A7" s="4">
        <v>6</v>
      </c>
      <c r="B7" s="4" t="s">
        <v>21</v>
      </c>
      <c r="C7" s="5" t="s">
        <v>72</v>
      </c>
      <c r="D7" s="5" t="s">
        <v>73</v>
      </c>
      <c r="E7" s="6" t="s">
        <v>74</v>
      </c>
      <c r="F7" s="42">
        <v>3</v>
      </c>
      <c r="G7" s="44"/>
      <c r="H7" s="7">
        <f t="shared" si="0"/>
        <v>3</v>
      </c>
      <c r="I7" s="7"/>
      <c r="J7" s="47">
        <v>0.5</v>
      </c>
      <c r="K7" s="48">
        <f t="shared" si="1"/>
        <v>2.5</v>
      </c>
      <c r="L7" s="5">
        <v>33.755000000000003</v>
      </c>
      <c r="M7" s="5" t="s">
        <v>75</v>
      </c>
      <c r="N7" s="9" t="s">
        <v>27</v>
      </c>
      <c r="O7" s="9" t="s">
        <v>27</v>
      </c>
    </row>
    <row r="8" spans="1:15" x14ac:dyDescent="0.3">
      <c r="A8" s="4">
        <v>7</v>
      </c>
      <c r="B8" s="4" t="s">
        <v>21</v>
      </c>
      <c r="C8" s="5" t="s">
        <v>84</v>
      </c>
      <c r="D8" s="5" t="s">
        <v>85</v>
      </c>
      <c r="E8" s="6" t="s">
        <v>86</v>
      </c>
      <c r="F8" s="61"/>
      <c r="G8" s="7">
        <v>1</v>
      </c>
      <c r="H8" s="7">
        <f t="shared" si="0"/>
        <v>1</v>
      </c>
      <c r="I8" s="7"/>
      <c r="J8" s="47">
        <v>0.5</v>
      </c>
      <c r="K8" s="48">
        <f t="shared" si="1"/>
        <v>0.5</v>
      </c>
      <c r="L8" s="5" t="s">
        <v>87</v>
      </c>
      <c r="M8" s="5" t="s">
        <v>88</v>
      </c>
      <c r="N8" s="8"/>
      <c r="O8" s="9" t="s">
        <v>27</v>
      </c>
    </row>
    <row r="9" spans="1:15" ht="28.8" x14ac:dyDescent="0.3">
      <c r="A9" s="4">
        <v>8</v>
      </c>
      <c r="B9" s="4" t="s">
        <v>21</v>
      </c>
      <c r="C9" s="5" t="s">
        <v>32</v>
      </c>
      <c r="D9" s="5" t="s">
        <v>33</v>
      </c>
      <c r="E9" s="6" t="s">
        <v>34</v>
      </c>
      <c r="F9" s="42">
        <v>2</v>
      </c>
      <c r="G9" s="7">
        <v>1</v>
      </c>
      <c r="H9" s="7">
        <f t="shared" si="0"/>
        <v>3</v>
      </c>
      <c r="I9" s="7"/>
      <c r="J9" s="47">
        <v>0.5</v>
      </c>
      <c r="K9" s="48">
        <f t="shared" si="1"/>
        <v>2.5</v>
      </c>
      <c r="L9" s="5">
        <v>33.758000000000003</v>
      </c>
      <c r="M9" s="5" t="s">
        <v>35</v>
      </c>
      <c r="N9" s="9" t="s">
        <v>27</v>
      </c>
      <c r="O9" s="9" t="s">
        <v>36</v>
      </c>
    </row>
    <row r="10" spans="1:15" ht="28.8" x14ac:dyDescent="0.3">
      <c r="A10" s="4">
        <v>9</v>
      </c>
      <c r="B10" s="4" t="s">
        <v>21</v>
      </c>
      <c r="C10" s="5" t="s">
        <v>45</v>
      </c>
      <c r="D10" s="5" t="s">
        <v>46</v>
      </c>
      <c r="E10" s="6" t="s">
        <v>47</v>
      </c>
      <c r="F10" s="42">
        <v>4.5</v>
      </c>
      <c r="G10" s="7">
        <v>1.5</v>
      </c>
      <c r="H10" s="7">
        <f t="shared" si="0"/>
        <v>6</v>
      </c>
      <c r="I10" s="7"/>
      <c r="J10" s="47">
        <v>1</v>
      </c>
      <c r="K10" s="48">
        <f t="shared" si="1"/>
        <v>5</v>
      </c>
      <c r="L10" s="5">
        <v>33.777000000000001</v>
      </c>
      <c r="M10" s="5" t="s">
        <v>48</v>
      </c>
      <c r="N10" s="9" t="s">
        <v>27</v>
      </c>
      <c r="O10" s="9" t="s">
        <v>36</v>
      </c>
    </row>
    <row r="11" spans="1:15" ht="28.8" x14ac:dyDescent="0.3">
      <c r="A11" s="4">
        <v>10</v>
      </c>
      <c r="B11" s="4" t="s">
        <v>21</v>
      </c>
      <c r="C11" s="5" t="s">
        <v>54</v>
      </c>
      <c r="D11" s="5" t="s">
        <v>55</v>
      </c>
      <c r="E11" s="6" t="s">
        <v>56</v>
      </c>
      <c r="F11" s="42">
        <v>2</v>
      </c>
      <c r="G11" s="7">
        <v>1</v>
      </c>
      <c r="H11" s="7">
        <f t="shared" si="0"/>
        <v>3</v>
      </c>
      <c r="I11" s="7"/>
      <c r="J11" s="47">
        <v>0.5</v>
      </c>
      <c r="K11" s="48">
        <f t="shared" si="1"/>
        <v>2.5</v>
      </c>
      <c r="L11" s="5" t="s">
        <v>57</v>
      </c>
      <c r="M11" s="5" t="s">
        <v>58</v>
      </c>
      <c r="N11" s="9" t="s">
        <v>27</v>
      </c>
      <c r="O11" s="9" t="s">
        <v>36</v>
      </c>
    </row>
    <row r="12" spans="1:15" ht="28.8" x14ac:dyDescent="0.3">
      <c r="A12" s="4">
        <v>11</v>
      </c>
      <c r="B12" s="4" t="s">
        <v>21</v>
      </c>
      <c r="C12" s="5" t="s">
        <v>64</v>
      </c>
      <c r="D12" s="5" t="s">
        <v>65</v>
      </c>
      <c r="E12" s="6" t="s">
        <v>66</v>
      </c>
      <c r="F12" s="10">
        <v>7.5</v>
      </c>
      <c r="G12" s="10">
        <v>4.5</v>
      </c>
      <c r="H12" s="10">
        <f t="shared" si="0"/>
        <v>12</v>
      </c>
      <c r="I12" s="11"/>
      <c r="J12" s="47">
        <v>1</v>
      </c>
      <c r="K12" s="48">
        <f t="shared" si="1"/>
        <v>11</v>
      </c>
      <c r="L12" s="5">
        <v>33.713999999999999</v>
      </c>
      <c r="M12" s="5" t="s">
        <v>67</v>
      </c>
      <c r="N12" s="9" t="s">
        <v>27</v>
      </c>
      <c r="O12" s="9" t="s">
        <v>36</v>
      </c>
    </row>
    <row r="13" spans="1:15" x14ac:dyDescent="0.3">
      <c r="A13" s="4">
        <v>12</v>
      </c>
      <c r="B13" s="4" t="s">
        <v>21</v>
      </c>
      <c r="C13" s="5" t="s">
        <v>76</v>
      </c>
      <c r="D13" s="5" t="s">
        <v>77</v>
      </c>
      <c r="E13" s="6" t="s">
        <v>78</v>
      </c>
      <c r="F13" s="42">
        <v>2</v>
      </c>
      <c r="G13" s="7">
        <v>1</v>
      </c>
      <c r="H13" s="7">
        <f t="shared" si="0"/>
        <v>3</v>
      </c>
      <c r="I13" s="7"/>
      <c r="J13" s="47">
        <v>0.5</v>
      </c>
      <c r="K13" s="48">
        <f t="shared" si="1"/>
        <v>2.5</v>
      </c>
      <c r="L13" s="5">
        <v>33.746000000000002</v>
      </c>
      <c r="M13" s="5" t="s">
        <v>79</v>
      </c>
      <c r="N13" s="9" t="s">
        <v>36</v>
      </c>
      <c r="O13" s="9" t="s">
        <v>36</v>
      </c>
    </row>
    <row r="14" spans="1:15" x14ac:dyDescent="0.3">
      <c r="A14" s="4">
        <v>13</v>
      </c>
      <c r="B14" s="4" t="s">
        <v>21</v>
      </c>
      <c r="C14" s="5" t="s">
        <v>80</v>
      </c>
      <c r="D14" s="5" t="s">
        <v>81</v>
      </c>
      <c r="E14" s="6" t="s">
        <v>82</v>
      </c>
      <c r="F14" s="42">
        <v>2</v>
      </c>
      <c r="G14" s="7">
        <v>1</v>
      </c>
      <c r="H14" s="7">
        <f t="shared" si="0"/>
        <v>3</v>
      </c>
      <c r="I14" s="7"/>
      <c r="J14" s="47">
        <v>0.5</v>
      </c>
      <c r="K14" s="48">
        <f t="shared" si="1"/>
        <v>2.5</v>
      </c>
      <c r="L14" s="5">
        <v>33.723999999999997</v>
      </c>
      <c r="M14" s="5" t="s">
        <v>83</v>
      </c>
      <c r="N14" s="9" t="s">
        <v>36</v>
      </c>
      <c r="O14" s="9" t="s">
        <v>36</v>
      </c>
    </row>
    <row r="15" spans="1:15" x14ac:dyDescent="0.3">
      <c r="A15" s="4">
        <v>14</v>
      </c>
      <c r="B15" s="4" t="s">
        <v>21</v>
      </c>
      <c r="C15" s="5" t="s">
        <v>89</v>
      </c>
      <c r="D15" s="5" t="s">
        <v>90</v>
      </c>
      <c r="E15" s="6" t="s">
        <v>91</v>
      </c>
      <c r="F15" s="61"/>
      <c r="G15" s="7">
        <v>1.5</v>
      </c>
      <c r="H15" s="7">
        <f t="shared" si="0"/>
        <v>1.5</v>
      </c>
      <c r="I15" s="7"/>
      <c r="J15" s="47">
        <v>0.25</v>
      </c>
      <c r="K15" s="48">
        <f t="shared" si="1"/>
        <v>1.25</v>
      </c>
      <c r="L15" s="5">
        <v>33.545999999999999</v>
      </c>
      <c r="M15" s="5" t="s">
        <v>92</v>
      </c>
      <c r="N15" s="9" t="s">
        <v>27</v>
      </c>
      <c r="O15" s="9" t="s">
        <v>36</v>
      </c>
    </row>
    <row r="16" spans="1:15" x14ac:dyDescent="0.3">
      <c r="A16" s="4">
        <v>15</v>
      </c>
      <c r="B16" s="4" t="s">
        <v>21</v>
      </c>
      <c r="C16" s="5" t="s">
        <v>93</v>
      </c>
      <c r="D16" s="5" t="s">
        <v>94</v>
      </c>
      <c r="E16" s="6" t="s">
        <v>95</v>
      </c>
      <c r="F16" s="61"/>
      <c r="G16" s="7">
        <v>1</v>
      </c>
      <c r="H16" s="7">
        <f t="shared" si="0"/>
        <v>1</v>
      </c>
      <c r="I16" s="7"/>
      <c r="J16" s="47">
        <v>0.25</v>
      </c>
      <c r="K16" s="48">
        <f t="shared" si="1"/>
        <v>0.75</v>
      </c>
      <c r="L16" s="5">
        <v>33.546999999999997</v>
      </c>
      <c r="M16" s="5" t="s">
        <v>96</v>
      </c>
      <c r="N16" s="9" t="s">
        <v>27</v>
      </c>
      <c r="O16" s="9" t="s">
        <v>36</v>
      </c>
    </row>
    <row r="17" spans="1:15" x14ac:dyDescent="0.3">
      <c r="A17" s="4">
        <v>16</v>
      </c>
      <c r="B17" s="4" t="s">
        <v>21</v>
      </c>
      <c r="C17" s="5" t="s">
        <v>106</v>
      </c>
      <c r="D17" s="5" t="s">
        <v>107</v>
      </c>
      <c r="E17" s="6" t="s">
        <v>108</v>
      </c>
      <c r="F17" s="61"/>
      <c r="G17" s="7">
        <v>0.4</v>
      </c>
      <c r="H17" s="7">
        <f t="shared" si="0"/>
        <v>0.4</v>
      </c>
      <c r="I17" s="7">
        <v>0.4</v>
      </c>
      <c r="J17" s="47">
        <v>0</v>
      </c>
      <c r="K17" s="48">
        <f t="shared" si="1"/>
        <v>0</v>
      </c>
      <c r="L17" s="5" t="s">
        <v>87</v>
      </c>
      <c r="M17" s="5" t="s">
        <v>109</v>
      </c>
      <c r="N17" s="9"/>
      <c r="O17" s="9" t="s">
        <v>36</v>
      </c>
    </row>
    <row r="18" spans="1:15" ht="28.8" x14ac:dyDescent="0.3">
      <c r="A18" s="4">
        <v>17</v>
      </c>
      <c r="B18" s="4" t="s">
        <v>110</v>
      </c>
      <c r="C18" s="5" t="s">
        <v>111</v>
      </c>
      <c r="D18" s="5" t="s">
        <v>112</v>
      </c>
      <c r="E18" s="6" t="s">
        <v>113</v>
      </c>
      <c r="F18" s="42">
        <v>6</v>
      </c>
      <c r="G18" s="44"/>
      <c r="H18" s="7">
        <f t="shared" si="0"/>
        <v>6</v>
      </c>
      <c r="I18" s="7">
        <v>1</v>
      </c>
      <c r="J18" s="47">
        <v>1</v>
      </c>
      <c r="K18" s="48">
        <f t="shared" si="1"/>
        <v>4</v>
      </c>
      <c r="L18" s="5">
        <v>33.703000000000003</v>
      </c>
      <c r="M18" s="5" t="s">
        <v>114</v>
      </c>
      <c r="N18" s="9" t="s">
        <v>27</v>
      </c>
      <c r="O18" s="9" t="s">
        <v>36</v>
      </c>
    </row>
    <row r="19" spans="1:15" ht="28.8" x14ac:dyDescent="0.3">
      <c r="A19" s="4">
        <v>18</v>
      </c>
      <c r="B19" s="4" t="s">
        <v>21</v>
      </c>
      <c r="C19" s="5" t="s">
        <v>49</v>
      </c>
      <c r="D19" s="5" t="s">
        <v>50</v>
      </c>
      <c r="E19" s="6" t="s">
        <v>51</v>
      </c>
      <c r="F19" s="42">
        <v>2</v>
      </c>
      <c r="G19" s="7">
        <v>1</v>
      </c>
      <c r="H19" s="7">
        <f t="shared" si="0"/>
        <v>3</v>
      </c>
      <c r="I19" s="7"/>
      <c r="J19" s="47">
        <v>0.5</v>
      </c>
      <c r="K19" s="48">
        <f t="shared" si="1"/>
        <v>2.5</v>
      </c>
      <c r="L19" s="5">
        <v>33.729999999999997</v>
      </c>
      <c r="M19" s="5" t="s">
        <v>52</v>
      </c>
      <c r="N19" s="9" t="s">
        <v>53</v>
      </c>
      <c r="O19" s="9" t="s">
        <v>53</v>
      </c>
    </row>
    <row r="20" spans="1:15" x14ac:dyDescent="0.3">
      <c r="A20" s="4">
        <v>19</v>
      </c>
      <c r="B20" s="4" t="s">
        <v>21</v>
      </c>
      <c r="C20" s="5" t="s">
        <v>59</v>
      </c>
      <c r="D20" s="5" t="s">
        <v>60</v>
      </c>
      <c r="E20" s="6" t="s">
        <v>61</v>
      </c>
      <c r="F20" s="42">
        <v>2</v>
      </c>
      <c r="G20" s="7">
        <v>1</v>
      </c>
      <c r="H20" s="7">
        <f t="shared" si="0"/>
        <v>3</v>
      </c>
      <c r="I20" s="7"/>
      <c r="J20" s="47">
        <v>0.5</v>
      </c>
      <c r="K20" s="48">
        <f t="shared" si="1"/>
        <v>2.5</v>
      </c>
      <c r="L20" s="5" t="s">
        <v>62</v>
      </c>
      <c r="M20" s="5" t="s">
        <v>63</v>
      </c>
      <c r="N20" s="9" t="s">
        <v>36</v>
      </c>
      <c r="O20" s="9" t="s">
        <v>53</v>
      </c>
    </row>
    <row r="21" spans="1:15" ht="28.8" x14ac:dyDescent="0.3">
      <c r="A21" s="4">
        <v>20</v>
      </c>
      <c r="B21" s="4" t="s">
        <v>13</v>
      </c>
      <c r="C21" s="5" t="s">
        <v>68</v>
      </c>
      <c r="D21" s="5" t="s">
        <v>69</v>
      </c>
      <c r="E21" s="6" t="s">
        <v>70</v>
      </c>
      <c r="F21" s="43">
        <v>5</v>
      </c>
      <c r="G21" s="62"/>
      <c r="H21" s="7">
        <f t="shared" si="0"/>
        <v>5</v>
      </c>
      <c r="I21" s="12"/>
      <c r="J21" s="47">
        <v>0.5</v>
      </c>
      <c r="K21" s="48">
        <f t="shared" si="1"/>
        <v>4.5</v>
      </c>
      <c r="L21" s="5">
        <v>33.771000000000001</v>
      </c>
      <c r="M21" s="5" t="s">
        <v>71</v>
      </c>
      <c r="N21" s="9" t="s">
        <v>36</v>
      </c>
      <c r="O21" s="9" t="s">
        <v>53</v>
      </c>
    </row>
    <row r="22" spans="1:15" x14ac:dyDescent="0.3">
      <c r="A22" s="4">
        <v>21</v>
      </c>
      <c r="B22" s="4" t="s">
        <v>21</v>
      </c>
      <c r="C22" s="5" t="s">
        <v>102</v>
      </c>
      <c r="D22" s="5" t="s">
        <v>103</v>
      </c>
      <c r="E22" s="6" t="s">
        <v>104</v>
      </c>
      <c r="F22" s="61"/>
      <c r="G22" s="7">
        <v>4</v>
      </c>
      <c r="H22" s="7">
        <f t="shared" si="0"/>
        <v>4</v>
      </c>
      <c r="I22" s="7">
        <v>1</v>
      </c>
      <c r="J22" s="47">
        <v>0.25</v>
      </c>
      <c r="K22" s="48">
        <f t="shared" si="1"/>
        <v>2.75</v>
      </c>
      <c r="L22" s="5" t="s">
        <v>87</v>
      </c>
      <c r="M22" s="5" t="s">
        <v>105</v>
      </c>
      <c r="N22" s="9"/>
      <c r="O22" s="9" t="s">
        <v>53</v>
      </c>
    </row>
    <row r="23" spans="1:15" ht="28.8" x14ac:dyDescent="0.3">
      <c r="A23" s="4">
        <v>22</v>
      </c>
      <c r="B23" s="4" t="s">
        <v>13</v>
      </c>
      <c r="C23" s="5" t="s">
        <v>14</v>
      </c>
      <c r="D23" s="5" t="s">
        <v>15</v>
      </c>
      <c r="E23" s="6" t="s">
        <v>16</v>
      </c>
      <c r="F23" s="7">
        <v>50</v>
      </c>
      <c r="G23" s="44"/>
      <c r="H23" s="7">
        <f t="shared" si="0"/>
        <v>50</v>
      </c>
      <c r="I23" s="7"/>
      <c r="J23" s="47">
        <v>2</v>
      </c>
      <c r="K23" s="48">
        <f t="shared" si="1"/>
        <v>48</v>
      </c>
      <c r="L23" s="5" t="s">
        <v>17</v>
      </c>
      <c r="M23" s="5" t="s">
        <v>18</v>
      </c>
      <c r="N23" s="8" t="s">
        <v>19</v>
      </c>
      <c r="O23" s="8" t="s">
        <v>20</v>
      </c>
    </row>
    <row r="26" spans="1:15" x14ac:dyDescent="0.3">
      <c r="D26"/>
      <c r="E26"/>
      <c r="F26"/>
    </row>
    <row r="27" spans="1:15" x14ac:dyDescent="0.3">
      <c r="D27"/>
      <c r="E27"/>
      <c r="F27"/>
    </row>
  </sheetData>
  <autoFilter ref="A1:O23">
    <sortState ref="A2:O24">
      <sortCondition ref="O1:O2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PerMeeting</vt:lpstr>
      <vt:lpstr>OverallAllocation</vt:lpstr>
      <vt:lpstr>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</dc:creator>
  <cp:lastModifiedBy>v2</cp:lastModifiedBy>
  <dcterms:created xsi:type="dcterms:W3CDTF">2025-10-10T08:27:56Z</dcterms:created>
  <dcterms:modified xsi:type="dcterms:W3CDTF">2025-10-12T13:35:37Z</dcterms:modified>
</cp:coreProperties>
</file>