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564" activeTab="1"/>
  </bookViews>
  <sheets>
    <sheet name="Cover Page" sheetId="1" r:id="rId1"/>
    <sheet name="NPUSCH format 1" sheetId="2" r:id="rId2"/>
  </sheets>
  <calcPr calcId="144525"/>
</workbook>
</file>

<file path=xl/sharedStrings.xml><?xml version="1.0" encoding="utf-8"?>
<sst xmlns="http://schemas.openxmlformats.org/spreadsheetml/2006/main" count="80" uniqueCount="29">
  <si>
    <t>SNR @ 70% of Max Throughput -  Ideal results</t>
  </si>
  <si>
    <t xml:space="preserve">Case Number </t>
  </si>
  <si>
    <t>Number of TX antennas</t>
  </si>
  <si>
    <t>Number of RX antennas</t>
  </si>
  <si>
    <t>Subcarrier spacing</t>
  </si>
  <si>
    <t>Number of allocated subcarriers</t>
  </si>
  <si>
    <t>Propagation condition</t>
  </si>
  <si>
    <t>FRC</t>
  </si>
  <si>
    <t>Frequency offset</t>
  </si>
  <si>
    <t>TxDuration</t>
  </si>
  <si>
    <t>Repetition number</t>
  </si>
  <si>
    <t>Samsung</t>
  </si>
  <si>
    <t>HW</t>
  </si>
  <si>
    <t>ZTE</t>
  </si>
  <si>
    <t>Ericsson</t>
  </si>
  <si>
    <t>SPAN</t>
  </si>
  <si>
    <t>AVERAGE</t>
  </si>
  <si>
    <t>UE1</t>
  </si>
  <si>
    <t>UE2</t>
  </si>
  <si>
    <t>3.75kHz</t>
  </si>
  <si>
    <t>NTN TDLA100-1</t>
  </si>
  <si>
    <t>A7-1</t>
  </si>
  <si>
    <t>128Hz</t>
  </si>
  <si>
    <t>256ms</t>
  </si>
  <si>
    <t>15kHz</t>
  </si>
  <si>
    <t>A16-2</t>
  </si>
  <si>
    <t>SNR @ 70% of Max Throughput -  Impairment results</t>
  </si>
  <si>
    <t>36.108 Req</t>
  </si>
  <si>
    <t>38.181 Req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</si>
</sst>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5">
    <font>
      <sz val="12"/>
      <name val="宋体"/>
      <charset val="134"/>
    </font>
    <font>
      <sz val="10"/>
      <name val="Calibri"/>
      <charset val="134"/>
    </font>
    <font>
      <sz val="12"/>
      <name val="Calibri"/>
      <charset val="134"/>
    </font>
    <font>
      <sz val="9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1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9" borderId="13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16" applyNumberFormat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19" fillId="14" borderId="17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4" fillId="0" borderId="0"/>
  </cellStyleXfs>
  <cellXfs count="37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3" xfId="49" applyFont="1" applyFill="1" applyBorder="1" applyAlignment="1">
      <alignment horizontal="center" vertical="center" wrapText="1"/>
    </xf>
    <xf numFmtId="0" fontId="1" fillId="2" borderId="4" xfId="49" applyFont="1" applyFill="1" applyBorder="1" applyAlignment="1">
      <alignment horizontal="center" vertical="center" wrapText="1"/>
    </xf>
    <xf numFmtId="0" fontId="1" fillId="2" borderId="5" xfId="49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5" xfId="49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 wrapText="1"/>
    </xf>
    <xf numFmtId="0" fontId="1" fillId="2" borderId="7" xfId="49" applyFont="1" applyFill="1" applyBorder="1" applyAlignment="1">
      <alignment horizontal="center" vertical="center" wrapText="1"/>
    </xf>
    <xf numFmtId="0" fontId="1" fillId="2" borderId="2" xfId="49" applyFont="1" applyFill="1" applyBorder="1" applyAlignment="1">
      <alignment horizontal="center" vertical="center" wrapText="1"/>
    </xf>
    <xf numFmtId="0" fontId="1" fillId="2" borderId="6" xfId="49" applyFont="1" applyFill="1" applyBorder="1" applyAlignment="1">
      <alignment horizontal="center" vertical="center" wrapText="1"/>
    </xf>
    <xf numFmtId="0" fontId="1" fillId="2" borderId="6" xfId="49" applyFont="1" applyFill="1" applyBorder="1" applyAlignment="1">
      <alignment horizontal="center" vertical="center" wrapText="1"/>
    </xf>
    <xf numFmtId="0" fontId="1" fillId="2" borderId="8" xfId="49" applyFont="1" applyFill="1" applyBorder="1" applyAlignment="1">
      <alignment horizontal="center" vertical="center" wrapText="1"/>
    </xf>
    <xf numFmtId="0" fontId="1" fillId="2" borderId="9" xfId="49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3" borderId="1" xfId="49" applyFont="1" applyFill="1" applyBorder="1" applyAlignment="1">
      <alignment horizontal="center" vertical="center" wrapText="1"/>
    </xf>
    <xf numFmtId="0" fontId="1" fillId="3" borderId="7" xfId="49" applyFont="1" applyFill="1" applyBorder="1" applyAlignment="1">
      <alignment horizontal="center" vertical="center" wrapText="1"/>
    </xf>
    <xf numFmtId="0" fontId="1" fillId="3" borderId="6" xfId="49" applyFont="1" applyFill="1" applyBorder="1" applyAlignment="1">
      <alignment horizontal="center" vertical="center" wrapText="1"/>
    </xf>
    <xf numFmtId="176" fontId="1" fillId="0" borderId="6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/>
    </xf>
    <xf numFmtId="0" fontId="1" fillId="3" borderId="8" xfId="49" applyFont="1" applyFill="1" applyBorder="1" applyAlignment="1">
      <alignment horizontal="center" vertical="center" wrapText="1"/>
    </xf>
    <xf numFmtId="0" fontId="1" fillId="3" borderId="9" xfId="49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3" borderId="6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7620</xdr:colOff>
      <xdr:row>2</xdr:row>
      <xdr:rowOff>0</xdr:rowOff>
    </xdr:from>
    <xdr:to>
      <xdr:col>8</xdr:col>
      <xdr:colOff>330200</xdr:colOff>
      <xdr:row>29</xdr:row>
      <xdr:rowOff>142875</xdr:rowOff>
    </xdr:to>
    <xdr:sp>
      <xdr:nvSpPr>
        <xdr:cNvPr id="3" name="TextBox 1"/>
        <xdr:cNvSpPr txBox="1"/>
      </xdr:nvSpPr>
      <xdr:spPr>
        <a:xfrm>
          <a:off x="7620" y="396240"/>
          <a:ext cx="5808980" cy="54921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GB" altLang="zh-CN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3GPP TSG-RAN WG4 Meeting # 11</a:t>
          </a:r>
          <a:r>
            <a:rPr lang="en-US" altLang="en-GB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6bis</a:t>
          </a:r>
          <a:r>
            <a:rPr lang="en-GB" altLang="zh-CN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		</a:t>
          </a:r>
          <a:r>
            <a:rPr lang="en-US" altLang="en-GB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      </a:t>
          </a:r>
          <a:r>
            <a:rPr lang="en-US" altLang="en-GB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GB" altLang="zh-CN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R4-2514152</a:t>
          </a:r>
          <a:endParaRPr lang="en-GB" altLang="zh-CN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GB" altLang="zh-CN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Prague, CZ, 13rd – 17th, Oct. 2025</a:t>
          </a:r>
          <a:endParaRPr lang="en-GB" altLang="zh-CN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zh-CN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Source: </a:t>
          </a:r>
          <a:r>
            <a:rPr lang="en-GB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altLang="en-GB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ZTE Corporation, Sanechips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Title:</a:t>
          </a:r>
          <a:r>
            <a:rPr lang="en-GB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S</a:t>
          </a:r>
          <a:r>
            <a:rPr lang="en-GB" altLang="zh-CN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imulation </a:t>
          </a:r>
          <a:r>
            <a:rPr lang="en-US" altLang="en-GB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summary on</a:t>
          </a:r>
          <a:r>
            <a:rPr lang="en-US" altLang="en-GB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SAN demodulatoion requirements for IoT-NTN </a:t>
          </a:r>
          <a:endParaRPr lang="en-GB" altLang="zh-CN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Agenda Item: </a:t>
          </a:r>
          <a:r>
            <a:rPr lang="en-US" altLang="en-GB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6.20.4</a:t>
          </a:r>
          <a:endParaRPr lang="en-US" sz="1200">
            <a:solidFill>
              <a:sysClr val="windowText" lastClr="000000"/>
            </a:solidFill>
            <a:effectLst/>
          </a:endParaRPr>
        </a:p>
        <a:p>
          <a:r>
            <a:rPr lang="en-GB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Document for: Information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Introduction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This contribution summarizes</a:t>
          </a:r>
          <a:r>
            <a:rPr lang="en-US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the 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simulation results on SAN demodulatoion requirements for IoT-NTN . 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Simulation assumptions are based on [1] [2].   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Reference 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[1] R4-2508756, Way Forward for [115][334] IoT_NTN_Ph3_demod, ZTE Corporation,</a:t>
          </a:r>
          <a:r>
            <a:rPr lang="en-US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Sanechips.</a:t>
          </a:r>
          <a:endParaRPr lang="en-US" sz="12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[2] R4-2512645 Way Forward for [116][332] IoT_NTN_Ph3_demod, ZTE Corporation, Sanechips.</a:t>
          </a:r>
          <a:endParaRPr lang="en-US" sz="12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US">
            <a:effectLst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US" altLang="zh-CN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中兴品牌色彩体系">
      <a:dk1>
        <a:srgbClr val="008ED3"/>
      </a:dk1>
      <a:lt1>
        <a:srgbClr val="FFFFFF"/>
      </a:lt1>
      <a:dk2>
        <a:srgbClr val="0067B4"/>
      </a:dk2>
      <a:lt2>
        <a:srgbClr val="58595B"/>
      </a:lt2>
      <a:accent1>
        <a:srgbClr val="FFDE40"/>
      </a:accent1>
      <a:accent2>
        <a:srgbClr val="61CCF0"/>
      </a:accent2>
      <a:accent3>
        <a:srgbClr val="EE3D8A"/>
      </a:accent3>
      <a:accent4>
        <a:srgbClr val="922990"/>
      </a:accent4>
      <a:accent5>
        <a:srgbClr val="8DC642"/>
      </a:accent5>
      <a:accent6>
        <a:srgbClr val="58595B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"/>
  <sheetViews>
    <sheetView zoomScale="120" zoomScaleNormal="120" workbookViewId="0">
      <selection activeCell="J21" sqref="J21"/>
    </sheetView>
  </sheetViews>
  <sheetFormatPr defaultColWidth="9" defaultRowHeight="15.6"/>
  <sheetData/>
  <pageMargins left="0.75" right="0.75" top="0.979861111111111" bottom="0.979861111111111" header="0.509722222222222" footer="0.509722222222222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drawing r:id="rId1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Z20"/>
  <sheetViews>
    <sheetView tabSelected="1" topLeftCell="H1" workbookViewId="0">
      <selection activeCell="X4" sqref="X4"/>
    </sheetView>
  </sheetViews>
  <sheetFormatPr defaultColWidth="9" defaultRowHeight="15.6"/>
  <cols>
    <col min="6" max="6" width="13.3" customWidth="1"/>
    <col min="9" max="9" width="12.4" customWidth="1"/>
    <col min="10" max="10" width="10.9" customWidth="1"/>
    <col min="20" max="20" width="11.5"/>
    <col min="22" max="23" width="9.3" customWidth="1"/>
  </cols>
  <sheetData>
    <row r="1" spans="1:2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26"/>
    </row>
    <row r="2" spans="1:2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9" t="s">
        <v>11</v>
      </c>
      <c r="L2" s="20"/>
      <c r="M2" s="21" t="s">
        <v>12</v>
      </c>
      <c r="N2" s="20"/>
      <c r="O2" s="19" t="s">
        <v>13</v>
      </c>
      <c r="P2" s="20"/>
      <c r="Q2" s="19" t="s">
        <v>14</v>
      </c>
      <c r="R2" s="20"/>
      <c r="S2" s="27" t="s">
        <v>15</v>
      </c>
      <c r="T2" s="28"/>
      <c r="U2" s="27" t="s">
        <v>16</v>
      </c>
      <c r="V2" s="28"/>
    </row>
    <row r="3" customFormat="1" spans="1:22">
      <c r="A3" s="6"/>
      <c r="B3" s="6"/>
      <c r="C3" s="6"/>
      <c r="D3" s="7"/>
      <c r="E3" s="7"/>
      <c r="F3" s="7"/>
      <c r="G3" s="7"/>
      <c r="H3" s="7"/>
      <c r="I3" s="7"/>
      <c r="J3" s="7"/>
      <c r="K3" s="22" t="s">
        <v>17</v>
      </c>
      <c r="L3" s="20" t="s">
        <v>18</v>
      </c>
      <c r="M3" s="20" t="s">
        <v>17</v>
      </c>
      <c r="N3" s="23" t="s">
        <v>18</v>
      </c>
      <c r="O3" s="23" t="s">
        <v>17</v>
      </c>
      <c r="P3" s="23" t="s">
        <v>18</v>
      </c>
      <c r="Q3" s="23" t="s">
        <v>17</v>
      </c>
      <c r="R3" s="23" t="s">
        <v>18</v>
      </c>
      <c r="S3" s="29" t="s">
        <v>17</v>
      </c>
      <c r="T3" s="29" t="s">
        <v>18</v>
      </c>
      <c r="U3" s="29"/>
      <c r="V3" s="29"/>
    </row>
    <row r="4" s="1" customFormat="1" ht="13.8" spans="1:22">
      <c r="A4" s="8">
        <v>1</v>
      </c>
      <c r="B4" s="8">
        <v>1</v>
      </c>
      <c r="C4" s="8">
        <v>1</v>
      </c>
      <c r="D4" s="9" t="s">
        <v>19</v>
      </c>
      <c r="E4" s="10">
        <v>1</v>
      </c>
      <c r="F4" s="10" t="s">
        <v>20</v>
      </c>
      <c r="G4" s="11" t="s">
        <v>21</v>
      </c>
      <c r="H4" s="10" t="s">
        <v>22</v>
      </c>
      <c r="I4" s="10" t="s">
        <v>23</v>
      </c>
      <c r="J4" s="10">
        <v>2</v>
      </c>
      <c r="K4" s="8">
        <v>-2.6</v>
      </c>
      <c r="L4" s="8">
        <v>-2.58</v>
      </c>
      <c r="M4" s="8">
        <v>-3.9</v>
      </c>
      <c r="N4" s="8"/>
      <c r="O4" s="8">
        <v>-4.2</v>
      </c>
      <c r="P4" s="8"/>
      <c r="Q4" s="8">
        <v>-4.12</v>
      </c>
      <c r="R4" s="8">
        <v>-4.17</v>
      </c>
      <c r="S4" s="30">
        <f>MAX(K4,M4,O4,Q4)-MIN(K4,M4,O4,Q4)</f>
        <v>1.6</v>
      </c>
      <c r="T4" s="30">
        <f>MAX(L4,N4,P4,R4)-MIN(L4,N4,P4,R4)</f>
        <v>1.59</v>
      </c>
      <c r="U4" s="30">
        <f>AVERAGE(K4,M4,O4,Q4)</f>
        <v>-3.705</v>
      </c>
      <c r="V4" s="31">
        <f>AVERAGE(L4,N4,P4,R4)</f>
        <v>-3.375</v>
      </c>
    </row>
    <row r="5" s="2" customFormat="1" spans="1:22">
      <c r="A5" s="8">
        <v>2</v>
      </c>
      <c r="B5" s="8">
        <v>1</v>
      </c>
      <c r="C5" s="8">
        <v>2</v>
      </c>
      <c r="D5" s="12"/>
      <c r="E5" s="13"/>
      <c r="F5" s="14"/>
      <c r="G5" s="15"/>
      <c r="H5" s="13"/>
      <c r="I5" s="13"/>
      <c r="J5" s="13"/>
      <c r="K5" s="8">
        <v>-5.62</v>
      </c>
      <c r="L5" s="8">
        <v>-5.58</v>
      </c>
      <c r="M5" s="8">
        <v>-8</v>
      </c>
      <c r="N5" s="8"/>
      <c r="O5" s="8">
        <v>-7.3</v>
      </c>
      <c r="P5" s="8"/>
      <c r="Q5" s="8">
        <v>-7.41</v>
      </c>
      <c r="R5" s="8">
        <v>-7.38</v>
      </c>
      <c r="S5" s="30">
        <f>MAX(K5,M5,O5,Q5)-MIN(K5,M5,O5,Q5)</f>
        <v>2.38</v>
      </c>
      <c r="T5" s="30">
        <f>MAX(L5,N5,P5,R5)-MIN(L5,N5,P5,R5)</f>
        <v>1.8</v>
      </c>
      <c r="U5" s="30">
        <f>AVERAGE(K5,M5,O5,Q5)</f>
        <v>-7.0825</v>
      </c>
      <c r="V5" s="31">
        <f>AVERAGE(L5,N5,P5,R5)</f>
        <v>-6.48</v>
      </c>
    </row>
    <row r="6" spans="1:22">
      <c r="A6" s="8">
        <v>3</v>
      </c>
      <c r="B6" s="8">
        <v>1</v>
      </c>
      <c r="C6" s="8">
        <v>1</v>
      </c>
      <c r="D6" s="10" t="s">
        <v>24</v>
      </c>
      <c r="E6" s="10">
        <v>1</v>
      </c>
      <c r="F6" s="14"/>
      <c r="G6" s="11" t="s">
        <v>25</v>
      </c>
      <c r="H6" s="10" t="s">
        <v>22</v>
      </c>
      <c r="I6" s="10" t="s">
        <v>23</v>
      </c>
      <c r="J6" s="10">
        <v>8</v>
      </c>
      <c r="K6" s="8">
        <v>-8.48</v>
      </c>
      <c r="L6" s="8">
        <v>-8.52</v>
      </c>
      <c r="M6" s="8">
        <v>-8</v>
      </c>
      <c r="N6" s="8"/>
      <c r="O6" s="8">
        <v>-11.7</v>
      </c>
      <c r="P6" s="8"/>
      <c r="Q6" s="8">
        <v>-13.14</v>
      </c>
      <c r="R6" s="8">
        <v>-13.24</v>
      </c>
      <c r="S6" s="30">
        <f>MAX(K6,M6,O6,Q6)-MIN(K6,M6,O6,Q6)</f>
        <v>5.14</v>
      </c>
      <c r="T6" s="30">
        <f>MAX(L6,N6,P6,R6)-MIN(L6,N6,P6,R6)</f>
        <v>4.72</v>
      </c>
      <c r="U6" s="30">
        <f>AVERAGE(K6,M6,O6,Q6)</f>
        <v>-10.33</v>
      </c>
      <c r="V6" s="31">
        <f>AVERAGE(L6,N6,P6,R6)</f>
        <v>-10.88</v>
      </c>
    </row>
    <row r="7" spans="1:22">
      <c r="A7" s="8">
        <v>4</v>
      </c>
      <c r="B7" s="8">
        <v>1</v>
      </c>
      <c r="C7" s="8">
        <v>2</v>
      </c>
      <c r="D7" s="13"/>
      <c r="E7" s="13"/>
      <c r="F7" s="13"/>
      <c r="G7" s="15"/>
      <c r="H7" s="13"/>
      <c r="I7" s="13"/>
      <c r="J7" s="13"/>
      <c r="K7" s="8">
        <v>-11.53</v>
      </c>
      <c r="L7" s="8">
        <v>-11.54</v>
      </c>
      <c r="M7" s="8">
        <v>-11.6</v>
      </c>
      <c r="N7" s="8"/>
      <c r="O7" s="8">
        <v>-14.2</v>
      </c>
      <c r="P7" s="8"/>
      <c r="Q7" s="8">
        <v>-15.13</v>
      </c>
      <c r="R7" s="8">
        <v>-15.19</v>
      </c>
      <c r="S7" s="30">
        <f>MAX(K7,M7,O7,Q7)-MIN(K7,M7,O7,Q7)</f>
        <v>3.6</v>
      </c>
      <c r="T7" s="30">
        <f>MAX(L7,N7,P7,R7)-MIN(L7,N7,P7,R7)</f>
        <v>3.65</v>
      </c>
      <c r="U7" s="30">
        <f>AVERAGE(K7,M7,O7,Q7)</f>
        <v>-13.115</v>
      </c>
      <c r="V7" s="31">
        <f>AVERAGE(L7,N7,P7,R7)</f>
        <v>-13.365</v>
      </c>
    </row>
    <row r="14" spans="1:26">
      <c r="A14" s="16" t="s">
        <v>26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34"/>
      <c r="Z14" s="35"/>
    </row>
    <row r="15" spans="1:26">
      <c r="A15" s="18" t="s">
        <v>1</v>
      </c>
      <c r="B15" s="18" t="s">
        <v>2</v>
      </c>
      <c r="C15" s="18" t="s">
        <v>3</v>
      </c>
      <c r="D15" s="18" t="s">
        <v>4</v>
      </c>
      <c r="E15" s="18" t="s">
        <v>5</v>
      </c>
      <c r="F15" s="18" t="s">
        <v>6</v>
      </c>
      <c r="G15" s="18" t="s">
        <v>7</v>
      </c>
      <c r="H15" s="18" t="s">
        <v>8</v>
      </c>
      <c r="I15" s="18" t="s">
        <v>9</v>
      </c>
      <c r="J15" s="18" t="s">
        <v>10</v>
      </c>
      <c r="K15" s="24" t="s">
        <v>11</v>
      </c>
      <c r="L15" s="25"/>
      <c r="M15" s="24" t="s">
        <v>12</v>
      </c>
      <c r="N15" s="25"/>
      <c r="O15" s="24" t="s">
        <v>13</v>
      </c>
      <c r="P15" s="25"/>
      <c r="Q15" s="24" t="s">
        <v>14</v>
      </c>
      <c r="R15" s="25"/>
      <c r="S15" s="32" t="s">
        <v>15</v>
      </c>
      <c r="T15" s="33"/>
      <c r="U15" s="32" t="s">
        <v>16</v>
      </c>
      <c r="V15" s="33"/>
      <c r="W15" s="32" t="s">
        <v>27</v>
      </c>
      <c r="X15" s="33"/>
      <c r="Y15" s="36" t="s">
        <v>28</v>
      </c>
      <c r="Z15" s="36"/>
    </row>
    <row r="16" customHeight="1" spans="1:26">
      <c r="A16" s="6"/>
      <c r="B16" s="6"/>
      <c r="C16" s="6"/>
      <c r="D16" s="7"/>
      <c r="E16" s="7"/>
      <c r="F16" s="7"/>
      <c r="G16" s="7"/>
      <c r="H16" s="7"/>
      <c r="I16" s="7"/>
      <c r="J16" s="7"/>
      <c r="K16" s="23" t="s">
        <v>17</v>
      </c>
      <c r="L16" s="23" t="s">
        <v>18</v>
      </c>
      <c r="M16" s="23" t="s">
        <v>17</v>
      </c>
      <c r="N16" s="23" t="s">
        <v>18</v>
      </c>
      <c r="O16" s="23" t="s">
        <v>17</v>
      </c>
      <c r="P16" s="23" t="s">
        <v>18</v>
      </c>
      <c r="Q16" s="23" t="s">
        <v>17</v>
      </c>
      <c r="R16" s="23" t="s">
        <v>18</v>
      </c>
      <c r="S16" s="29" t="s">
        <v>17</v>
      </c>
      <c r="T16" s="29" t="s">
        <v>18</v>
      </c>
      <c r="U16" s="29" t="s">
        <v>17</v>
      </c>
      <c r="V16" s="29" t="s">
        <v>18</v>
      </c>
      <c r="W16" s="29" t="s">
        <v>17</v>
      </c>
      <c r="X16" s="29" t="s">
        <v>18</v>
      </c>
      <c r="Y16" s="29" t="s">
        <v>17</v>
      </c>
      <c r="Z16" s="29" t="s">
        <v>18</v>
      </c>
    </row>
    <row r="17" customHeight="1" spans="1:26">
      <c r="A17" s="8">
        <v>1</v>
      </c>
      <c r="B17" s="8">
        <v>1</v>
      </c>
      <c r="C17" s="8">
        <v>1</v>
      </c>
      <c r="D17" s="9" t="s">
        <v>19</v>
      </c>
      <c r="E17" s="10">
        <v>1</v>
      </c>
      <c r="F17" s="10" t="s">
        <v>20</v>
      </c>
      <c r="G17" s="11" t="s">
        <v>21</v>
      </c>
      <c r="H17" s="10" t="s">
        <v>22</v>
      </c>
      <c r="I17" s="10" t="s">
        <v>23</v>
      </c>
      <c r="J17" s="10">
        <v>2</v>
      </c>
      <c r="K17" s="8"/>
      <c r="L17" s="8"/>
      <c r="M17" s="8"/>
      <c r="N17" s="8"/>
      <c r="O17" s="8"/>
      <c r="P17" s="8"/>
      <c r="Q17" s="8"/>
      <c r="R17" s="8"/>
      <c r="S17" s="30">
        <f>MAX(K17,M17,O17,Q17)-MIN(K17,M17,O17,Q17)</f>
        <v>0</v>
      </c>
      <c r="T17" s="30">
        <f>MAX(L17,N17,P17,R17)-MIN(L17,N17,P17,R17)</f>
        <v>0</v>
      </c>
      <c r="U17" s="30" t="e">
        <f>AVERAGE(K17,M17,O17,Q17)</f>
        <v>#DIV/0!</v>
      </c>
      <c r="V17" s="30" t="e">
        <f>AVERAGE(L17,N17,P17,R17)</f>
        <v>#DIV/0!</v>
      </c>
      <c r="W17" s="30" t="e">
        <f>U17</f>
        <v>#DIV/0!</v>
      </c>
      <c r="X17" s="30" t="e">
        <f>V17</f>
        <v>#DIV/0!</v>
      </c>
      <c r="Y17" s="30" t="e">
        <f>W17+0.6</f>
        <v>#DIV/0!</v>
      </c>
      <c r="Z17" s="30" t="e">
        <f>X17+0.6</f>
        <v>#DIV/0!</v>
      </c>
    </row>
    <row r="18" spans="1:26">
      <c r="A18" s="8">
        <v>2</v>
      </c>
      <c r="B18" s="8">
        <v>1</v>
      </c>
      <c r="C18" s="8">
        <v>2</v>
      </c>
      <c r="D18" s="12"/>
      <c r="E18" s="13"/>
      <c r="F18" s="14"/>
      <c r="G18" s="15"/>
      <c r="H18" s="13"/>
      <c r="I18" s="13"/>
      <c r="J18" s="13"/>
      <c r="K18" s="8"/>
      <c r="L18" s="8"/>
      <c r="M18" s="8"/>
      <c r="N18" s="8"/>
      <c r="O18" s="8"/>
      <c r="P18" s="8"/>
      <c r="Q18" s="8"/>
      <c r="R18" s="8"/>
      <c r="S18" s="30">
        <f>MAX(K18,M18,O18,Q18)-MIN(K18,M18,O18,Q18)</f>
        <v>0</v>
      </c>
      <c r="T18" s="30">
        <f>MAX(L18,N18,P18,R18)-MIN(L18,N18,P18,R18)</f>
        <v>0</v>
      </c>
      <c r="U18" s="30" t="e">
        <f>AVERAGE(K18,M18,O18,Q18)</f>
        <v>#DIV/0!</v>
      </c>
      <c r="V18" s="30" t="e">
        <f>AVERAGE(L18,N18,P18,R18)</f>
        <v>#DIV/0!</v>
      </c>
      <c r="W18" s="30" t="e">
        <f>U18</f>
        <v>#DIV/0!</v>
      </c>
      <c r="X18" s="30" t="e">
        <f>V18</f>
        <v>#DIV/0!</v>
      </c>
      <c r="Y18" s="30" t="e">
        <f>W18+0.6</f>
        <v>#DIV/0!</v>
      </c>
      <c r="Z18" s="30" t="e">
        <f>X18+0.6</f>
        <v>#DIV/0!</v>
      </c>
    </row>
    <row r="19" spans="1:26">
      <c r="A19" s="8">
        <v>3</v>
      </c>
      <c r="B19" s="8">
        <v>1</v>
      </c>
      <c r="C19" s="8">
        <v>1</v>
      </c>
      <c r="D19" s="10" t="s">
        <v>24</v>
      </c>
      <c r="E19" s="10">
        <v>1</v>
      </c>
      <c r="F19" s="14"/>
      <c r="G19" s="11" t="s">
        <v>25</v>
      </c>
      <c r="H19" s="10" t="s">
        <v>22</v>
      </c>
      <c r="I19" s="10" t="s">
        <v>23</v>
      </c>
      <c r="J19" s="10">
        <v>8</v>
      </c>
      <c r="K19" s="8"/>
      <c r="L19" s="8"/>
      <c r="M19" s="8"/>
      <c r="N19" s="8"/>
      <c r="O19" s="8"/>
      <c r="P19" s="8"/>
      <c r="Q19" s="8"/>
      <c r="R19" s="8"/>
      <c r="S19" s="30">
        <f>MAX(K19,M19,O19,Q19)-MIN(K19,M19,O19,Q19)</f>
        <v>0</v>
      </c>
      <c r="T19" s="30">
        <f>MAX(L19,N19,P19,R19)-MIN(L19,N19,P19,R19)</f>
        <v>0</v>
      </c>
      <c r="U19" s="30" t="e">
        <f>AVERAGE(K19,M19,O19,Q19)</f>
        <v>#DIV/0!</v>
      </c>
      <c r="V19" s="30" t="e">
        <f>AVERAGE(L19,N19,P19,R19)</f>
        <v>#DIV/0!</v>
      </c>
      <c r="W19" s="30" t="e">
        <f>U19</f>
        <v>#DIV/0!</v>
      </c>
      <c r="X19" s="30" t="e">
        <f>V19</f>
        <v>#DIV/0!</v>
      </c>
      <c r="Y19" s="30" t="e">
        <f>W19+0.6</f>
        <v>#DIV/0!</v>
      </c>
      <c r="Z19" s="30" t="e">
        <f>X19+0.6</f>
        <v>#DIV/0!</v>
      </c>
    </row>
    <row r="20" spans="1:26">
      <c r="A20" s="8">
        <v>4</v>
      </c>
      <c r="B20" s="8">
        <v>1</v>
      </c>
      <c r="C20" s="8">
        <v>2</v>
      </c>
      <c r="D20" s="13"/>
      <c r="E20" s="13"/>
      <c r="F20" s="13"/>
      <c r="G20" s="15"/>
      <c r="H20" s="13"/>
      <c r="I20" s="13"/>
      <c r="J20" s="13"/>
      <c r="K20" s="8"/>
      <c r="L20" s="8"/>
      <c r="M20" s="8"/>
      <c r="N20" s="8"/>
      <c r="O20" s="8"/>
      <c r="P20" s="8"/>
      <c r="Q20" s="8"/>
      <c r="R20" s="8"/>
      <c r="S20" s="30">
        <f>MAX(K20,M20,O20,Q20)-MIN(K20,M20,O20,Q20)</f>
        <v>0</v>
      </c>
      <c r="T20" s="30">
        <f>MAX(L20,N20,P20,R20)-MIN(L20,N20,P20,R20)</f>
        <v>0</v>
      </c>
      <c r="U20" s="30" t="e">
        <f>AVERAGE(K20,M20,O20,Q20)</f>
        <v>#DIV/0!</v>
      </c>
      <c r="V20" s="30" t="e">
        <f>AVERAGE(L20,N20,P20,R20)</f>
        <v>#DIV/0!</v>
      </c>
      <c r="W20" s="30" t="e">
        <f>U20</f>
        <v>#DIV/0!</v>
      </c>
      <c r="X20" s="30" t="e">
        <f>V20</f>
        <v>#DIV/0!</v>
      </c>
      <c r="Y20" s="30" t="e">
        <f>W20+0.6</f>
        <v>#DIV/0!</v>
      </c>
      <c r="Z20" s="30" t="e">
        <f>X20+0.6</f>
        <v>#DIV/0!</v>
      </c>
    </row>
  </sheetData>
  <mergeCells count="62">
    <mergeCell ref="A1:U1"/>
    <mergeCell ref="K2:L2"/>
    <mergeCell ref="M2:N2"/>
    <mergeCell ref="O2:P2"/>
    <mergeCell ref="Q2:R2"/>
    <mergeCell ref="S2:T2"/>
    <mergeCell ref="U2:V2"/>
    <mergeCell ref="A14:Z14"/>
    <mergeCell ref="K15:L15"/>
    <mergeCell ref="M15:N15"/>
    <mergeCell ref="O15:P15"/>
    <mergeCell ref="Q15:R15"/>
    <mergeCell ref="S15:T15"/>
    <mergeCell ref="U15:V15"/>
    <mergeCell ref="W15:X15"/>
    <mergeCell ref="Y15:Z15"/>
    <mergeCell ref="A2:A3"/>
    <mergeCell ref="A15:A16"/>
    <mergeCell ref="B2:B3"/>
    <mergeCell ref="B15:B16"/>
    <mergeCell ref="C2:C3"/>
    <mergeCell ref="C15:C16"/>
    <mergeCell ref="D2:D3"/>
    <mergeCell ref="D4:D5"/>
    <mergeCell ref="D6:D7"/>
    <mergeCell ref="D15:D16"/>
    <mergeCell ref="D17:D18"/>
    <mergeCell ref="D19:D20"/>
    <mergeCell ref="E2:E3"/>
    <mergeCell ref="E4:E5"/>
    <mergeCell ref="E6:E7"/>
    <mergeCell ref="E15:E16"/>
    <mergeCell ref="E17:E18"/>
    <mergeCell ref="E19:E20"/>
    <mergeCell ref="F2:F3"/>
    <mergeCell ref="F4:F7"/>
    <mergeCell ref="F15:F16"/>
    <mergeCell ref="F17:F20"/>
    <mergeCell ref="G2:G3"/>
    <mergeCell ref="G4:G5"/>
    <mergeCell ref="G6:G7"/>
    <mergeCell ref="G15:G16"/>
    <mergeCell ref="G17:G18"/>
    <mergeCell ref="G19:G20"/>
    <mergeCell ref="H2:H3"/>
    <mergeCell ref="H4:H5"/>
    <mergeCell ref="H6:H7"/>
    <mergeCell ref="H15:H16"/>
    <mergeCell ref="H17:H18"/>
    <mergeCell ref="H19:H20"/>
    <mergeCell ref="I2:I3"/>
    <mergeCell ref="I4:I5"/>
    <mergeCell ref="I6:I7"/>
    <mergeCell ref="I15:I16"/>
    <mergeCell ref="I17:I18"/>
    <mergeCell ref="I19:I20"/>
    <mergeCell ref="J2:J3"/>
    <mergeCell ref="J4:J5"/>
    <mergeCell ref="J6:J7"/>
    <mergeCell ref="J15:J16"/>
    <mergeCell ref="J17:J18"/>
    <mergeCell ref="J19:J20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Cover Page</vt:lpstr>
      <vt:lpstr>NPUSCH format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ZTE-Kun Yao</cp:lastModifiedBy>
  <dcterms:created xsi:type="dcterms:W3CDTF">1996-12-17T09:32:00Z</dcterms:created>
  <cp:lastPrinted>2015-07-22T15:23:00Z</cp:lastPrinted>
  <dcterms:modified xsi:type="dcterms:W3CDTF">2025-10-10T06:46:34Z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B2399AE69DF7F8C0C6624563E5D37417</vt:lpwstr>
  </property>
</Properties>
</file>