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defaultThemeVersion="166925"/>
  <mc:AlternateContent xmlns:mc="http://schemas.openxmlformats.org/markup-compatibility/2006">
    <mc:Choice Requires="x15">
      <x15ac:absPath xmlns:x15ac="http://schemas.microsoft.com/office/spreadsheetml/2010/11/ac" url="D:\Users\11136464\Desktop\116bis\文稿分析\"/>
    </mc:Choice>
  </mc:AlternateContent>
  <xr:revisionPtr revIDLastSave="0" documentId="13_ncr:1_{3225BDC7-0162-4E73-BE4A-198DEFBAAE85}" xr6:coauthVersionLast="36" xr6:coauthVersionMax="47" xr10:uidLastSave="{00000000-0000-0000-0000-000000000000}"/>
  <bookViews>
    <workbookView xWindow="3270" yWindow="9600" windowWidth="21600" windowHeight="12600" activeTab="5" xr2:uid="{24C09400-63CE-495C-AC0A-B2F6315207D4}"/>
  </bookViews>
  <sheets>
    <sheet name="Cover Sheet" sheetId="1" r:id="rId1"/>
    <sheet name="Simulation assumptions" sheetId="3" r:id="rId2"/>
    <sheet name="scenario 1-Case 1" sheetId="8" r:id="rId3"/>
    <sheet name="scenario 1-Case 3" sheetId="17" r:id="rId4"/>
    <sheet name="scenario 2-Case 1" sheetId="18" r:id="rId5"/>
    <sheet name="scenario 2-Case 3" sheetId="21"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7" l="1"/>
  <c r="N6" i="17"/>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9" i="17"/>
  <c r="N50" i="17"/>
  <c r="N51" i="17"/>
  <c r="N52" i="17"/>
  <c r="N53" i="17"/>
  <c r="N54" i="17"/>
  <c r="N55" i="17"/>
  <c r="N56" i="17"/>
  <c r="N57" i="17"/>
  <c r="N58" i="17"/>
  <c r="N59" i="17"/>
  <c r="N60" i="17"/>
  <c r="N61" i="17"/>
  <c r="N62" i="17"/>
  <c r="N63" i="17"/>
  <c r="N64" i="17"/>
  <c r="N65" i="17"/>
  <c r="N66" i="17"/>
  <c r="N67" i="17"/>
  <c r="N68" i="17"/>
  <c r="N69" i="17"/>
  <c r="N70" i="17"/>
  <c r="N71" i="17"/>
  <c r="N72" i="17"/>
  <c r="N73" i="17"/>
  <c r="O5" i="8"/>
  <c r="O6" i="8"/>
  <c r="O7" i="8"/>
  <c r="O9" i="8"/>
  <c r="O10" i="8"/>
  <c r="O11" i="8"/>
  <c r="O12" i="8"/>
  <c r="O13" i="8"/>
  <c r="O14" i="8"/>
  <c r="O15" i="8"/>
  <c r="O16" i="8"/>
  <c r="O17" i="8"/>
  <c r="O18" i="8"/>
  <c r="O19" i="8"/>
  <c r="O20" i="8"/>
  <c r="O21" i="8"/>
  <c r="O22" i="8"/>
  <c r="O23" i="8"/>
  <c r="O24" i="8"/>
  <c r="O25" i="8"/>
  <c r="O26" i="8"/>
  <c r="O27" i="8"/>
  <c r="O4" i="8"/>
  <c r="N5" i="8"/>
  <c r="N6" i="8"/>
  <c r="N7" i="8"/>
  <c r="N9" i="8"/>
  <c r="N10" i="8"/>
  <c r="N11" i="8"/>
  <c r="N12" i="8"/>
  <c r="N13" i="8"/>
  <c r="N14" i="8"/>
  <c r="N15" i="8"/>
  <c r="N16" i="8"/>
  <c r="N17" i="8"/>
  <c r="N18" i="8"/>
  <c r="N19" i="8"/>
  <c r="N20" i="8"/>
  <c r="N21" i="8"/>
  <c r="N22" i="8"/>
  <c r="N23" i="8"/>
  <c r="N24" i="8"/>
  <c r="N25" i="8"/>
  <c r="N26" i="8"/>
  <c r="N27" i="8"/>
  <c r="N4" i="8"/>
  <c r="M5" i="17"/>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9" i="17"/>
  <c r="M50" i="17"/>
  <c r="M51" i="17"/>
  <c r="M52" i="17"/>
  <c r="M53" i="17"/>
  <c r="M54" i="17"/>
  <c r="M55" i="17"/>
  <c r="M56" i="17"/>
  <c r="M57" i="17"/>
  <c r="M58" i="17"/>
  <c r="M59" i="17"/>
  <c r="M60" i="17"/>
  <c r="M61" i="17"/>
  <c r="M62" i="17"/>
  <c r="M63" i="17"/>
  <c r="M64" i="17"/>
  <c r="M65" i="17"/>
  <c r="M66" i="17"/>
  <c r="M67" i="17"/>
  <c r="M68" i="17"/>
  <c r="M69" i="17"/>
  <c r="M70" i="17"/>
  <c r="M71" i="17"/>
  <c r="M72" i="17"/>
  <c r="M73" i="17"/>
  <c r="L5" i="18"/>
  <c r="L6" i="18"/>
  <c r="L7" i="18"/>
  <c r="L8" i="18"/>
  <c r="L9" i="18"/>
  <c r="L10" i="18"/>
  <c r="L11" i="18"/>
  <c r="L12" i="18"/>
  <c r="L13" i="18"/>
  <c r="L14" i="18"/>
  <c r="L15" i="18"/>
  <c r="L16" i="18"/>
  <c r="L17" i="18"/>
  <c r="L18" i="18"/>
  <c r="L19" i="18"/>
  <c r="L20" i="18"/>
  <c r="L21" i="18"/>
  <c r="L22" i="18"/>
  <c r="L23" i="18"/>
  <c r="L24" i="18"/>
  <c r="L25" i="18"/>
  <c r="L26" i="18"/>
  <c r="M5" i="21"/>
  <c r="M6" i="21"/>
  <c r="M7" i="21"/>
  <c r="M8" i="21"/>
  <c r="M12" i="21"/>
  <c r="M16" i="21"/>
  <c r="M20" i="21"/>
  <c r="M24" i="21"/>
  <c r="M25" i="21"/>
  <c r="M26" i="21"/>
  <c r="M27" i="21"/>
  <c r="M28" i="21"/>
  <c r="M32" i="21"/>
  <c r="M36" i="21"/>
  <c r="M40"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4" i="21"/>
  <c r="M5" i="18"/>
  <c r="M6" i="18"/>
  <c r="M7" i="18"/>
  <c r="M8" i="18"/>
  <c r="M9" i="18"/>
  <c r="M10" i="18"/>
  <c r="M11" i="18"/>
  <c r="M12" i="18"/>
  <c r="M13" i="18"/>
  <c r="M14" i="18"/>
  <c r="M15" i="18"/>
  <c r="M16" i="18"/>
  <c r="M17" i="18"/>
  <c r="M18" i="18"/>
  <c r="M19" i="18"/>
  <c r="M20" i="18"/>
  <c r="M21" i="18"/>
  <c r="M22" i="18"/>
  <c r="M23" i="18"/>
  <c r="M24" i="18"/>
  <c r="M25" i="18"/>
  <c r="M26" i="18"/>
  <c r="M4" i="18"/>
  <c r="N4" i="17"/>
  <c r="L4" i="18"/>
  <c r="M4" i="17"/>
</calcChain>
</file>

<file path=xl/sharedStrings.xml><?xml version="1.0" encoding="utf-8"?>
<sst xmlns="http://schemas.openxmlformats.org/spreadsheetml/2006/main" count="325" uniqueCount="123">
  <si>
    <t>Parameter</t>
  </si>
  <si>
    <t>Value</t>
  </si>
  <si>
    <t>Simulation assumptions for baseband error</t>
    <phoneticPr fontId="2" type="noConversion"/>
  </si>
  <si>
    <t>Carrier frequency</t>
  </si>
  <si>
    <t>30GHz</t>
    <phoneticPr fontId="2" type="noConversion"/>
  </si>
  <si>
    <t>Subcarrier spacing</t>
    <phoneticPr fontId="2" type="noConversion"/>
  </si>
  <si>
    <t>120kHz</t>
    <phoneticPr fontId="2" type="noConversion"/>
  </si>
  <si>
    <t>Channel model</t>
  </si>
  <si>
    <t>BS antenna configurations</t>
  </si>
  <si>
    <t>Set A and Set B configurations</t>
    <phoneticPr fontId="2" type="noConversion"/>
  </si>
  <si>
    <t xml:space="preserve">
32 beams set A
8 beams set B
</t>
    <phoneticPr fontId="2" type="noConversion"/>
  </si>
  <si>
    <t>BS antenna element radiation pattern</t>
    <phoneticPr fontId="2" type="noConversion"/>
  </si>
  <si>
    <t>BS antenna height and antenna array down-tilt angle, if needed</t>
    <phoneticPr fontId="2" type="noConversion"/>
  </si>
  <si>
    <r>
      <t>25m, 110°(</t>
    </r>
    <r>
      <rPr>
        <b/>
        <sz val="12"/>
        <rFont val="Times New Roman"/>
        <family val="1"/>
      </rPr>
      <t>vivo</t>
    </r>
    <r>
      <rPr>
        <sz val="12"/>
        <rFont val="Times New Roman"/>
        <family val="1"/>
      </rPr>
      <t>)</t>
    </r>
    <phoneticPr fontId="2" type="noConversion"/>
  </si>
  <si>
    <t>UE antenna element radiation pattern</t>
    <phoneticPr fontId="2" type="noConversion"/>
  </si>
  <si>
    <t>UE moving speed</t>
    <phoneticPr fontId="2" type="noConversion"/>
  </si>
  <si>
    <t>3km/h</t>
    <phoneticPr fontId="2" type="noConversion"/>
  </si>
  <si>
    <t>Reference signal</t>
  </si>
  <si>
    <t>DRX</t>
  </si>
  <si>
    <t>No</t>
    <phoneticPr fontId="2" type="noConversion"/>
  </si>
  <si>
    <t>Number of samples in L1 averaging</t>
    <phoneticPr fontId="2" type="noConversion"/>
  </si>
  <si>
    <t xml:space="preserve">
1
</t>
    <phoneticPr fontId="2" type="noConversion"/>
  </si>
  <si>
    <t>SNR/SINR</t>
  </si>
  <si>
    <t>SNR= -3dB
Note: Simulation with other SNR levels are not precluded, e.g., for determining the SNR for ideal measurement.</t>
    <phoneticPr fontId="2" type="noConversion"/>
  </si>
  <si>
    <t>Simulation assumptions for RF error</t>
    <phoneticPr fontId="2" type="noConversion"/>
  </si>
  <si>
    <t>RF errors modeling</t>
    <phoneticPr fontId="2" type="noConversion"/>
  </si>
  <si>
    <t>UE related parameters</t>
    <phoneticPr fontId="2" type="noConversion"/>
  </si>
  <si>
    <t>SNR range</t>
    <phoneticPr fontId="2" type="noConversion"/>
  </si>
  <si>
    <t>Filter UEs  which SNR&gt; -3dB</t>
    <phoneticPr fontId="2" type="noConversion"/>
  </si>
  <si>
    <t>UE distribution</t>
    <phoneticPr fontId="2" type="noConversion"/>
  </si>
  <si>
    <t>100% outdoor</t>
    <phoneticPr fontId="2" type="noConversion"/>
  </si>
  <si>
    <t>Performance metrics</t>
    <phoneticPr fontId="2" type="noConversion"/>
  </si>
  <si>
    <t>KPI1</t>
    <phoneticPr fontId="2" type="noConversion"/>
  </si>
  <si>
    <t>KPI2</t>
    <phoneticPr fontId="2" type="noConversion"/>
  </si>
  <si>
    <t>Tdoc number</t>
    <phoneticPr fontId="2" type="noConversion"/>
  </si>
  <si>
    <t>vivo</t>
    <phoneticPr fontId="2" type="noConversion"/>
  </si>
  <si>
    <t>apple</t>
    <phoneticPr fontId="2" type="noConversion"/>
  </si>
  <si>
    <t>MTK</t>
    <phoneticPr fontId="2" type="noConversion"/>
  </si>
  <si>
    <t>huawei</t>
    <phoneticPr fontId="2" type="noConversion"/>
  </si>
  <si>
    <t>xiaomi</t>
    <phoneticPr fontId="2" type="noConversion"/>
  </si>
  <si>
    <t>Nokia</t>
    <phoneticPr fontId="2" type="noConversion"/>
  </si>
  <si>
    <t>QC</t>
    <phoneticPr fontId="2" type="noConversion"/>
  </si>
  <si>
    <t>Average</t>
    <phoneticPr fontId="2" type="noConversion"/>
  </si>
  <si>
    <t>Span</t>
    <phoneticPr fontId="2" type="noConversion"/>
  </si>
  <si>
    <t>K=1, X=1</t>
    <phoneticPr fontId="2" type="noConversion"/>
  </si>
  <si>
    <t>K=3, X=1</t>
    <phoneticPr fontId="2" type="noConversion"/>
  </si>
  <si>
    <t>K=4, X=1</t>
    <phoneticPr fontId="2" type="noConversion"/>
  </si>
  <si>
    <t>K=5, X=1</t>
    <phoneticPr fontId="2" type="noConversion"/>
  </si>
  <si>
    <t>KPI 2
RSRP accuracy(dB)</t>
    <phoneticPr fontId="2" type="noConversion"/>
  </si>
  <si>
    <t>Top 1</t>
    <phoneticPr fontId="2" type="noConversion"/>
  </si>
  <si>
    <t>Top 3</t>
    <phoneticPr fontId="2" type="noConversion"/>
  </si>
  <si>
    <t>Top 5</t>
    <phoneticPr fontId="2" type="noConversion"/>
  </si>
  <si>
    <r>
      <t>Option 1(</t>
    </r>
    <r>
      <rPr>
        <b/>
        <sz val="12"/>
        <rFont val="Times New Roman"/>
        <family val="1"/>
      </rPr>
      <t>vivo</t>
    </r>
    <r>
      <rPr>
        <sz val="12"/>
        <rFont val="Times New Roman"/>
        <family val="1"/>
      </rPr>
      <t>):
One panel: (M, N, P, Mg, Ng) = (4, 8, 2, 1, 1), (dV, dH) = (0.5, 0.5) λ as baseline.
Number of Tx beams is 32
Option 2(</t>
    </r>
    <r>
      <rPr>
        <b/>
        <sz val="12"/>
        <rFont val="Times New Roman"/>
        <family val="1"/>
      </rPr>
      <t>MediaTek, Qualcomm</t>
    </r>
    <r>
      <rPr>
        <sz val="12"/>
        <rFont val="Times New Roman"/>
        <family val="1"/>
      </rPr>
      <t xml:space="preserve">):
Number of TX beams: 1
Baseband errors are independent for each TX beam
</t>
    </r>
  </si>
  <si>
    <t>KPI 1: Beam prediction accuracy</t>
    <phoneticPr fontId="2" type="noConversion"/>
  </si>
  <si>
    <t>K=1, X=2</t>
    <phoneticPr fontId="2" type="noConversion"/>
  </si>
  <si>
    <t>K=1, X=3</t>
    <phoneticPr fontId="2" type="noConversion"/>
  </si>
  <si>
    <t>K=2, X=1</t>
    <phoneticPr fontId="2" type="noConversion"/>
  </si>
  <si>
    <t>K=2, X=2</t>
    <phoneticPr fontId="2" type="noConversion"/>
  </si>
  <si>
    <t>K=2, X=3</t>
    <phoneticPr fontId="2" type="noConversion"/>
  </si>
  <si>
    <t>K=3, X=2</t>
    <phoneticPr fontId="2" type="noConversion"/>
  </si>
  <si>
    <t>K=3, X=3</t>
    <phoneticPr fontId="2" type="noConversion"/>
  </si>
  <si>
    <t>K=4, X=2</t>
    <phoneticPr fontId="2" type="noConversion"/>
  </si>
  <si>
    <t>K=4, X=3</t>
    <phoneticPr fontId="2" type="noConversion"/>
  </si>
  <si>
    <t>K=5, X=2</t>
    <phoneticPr fontId="2" type="noConversion"/>
  </si>
  <si>
    <t>K=5, X=3</t>
    <phoneticPr fontId="2" type="noConversion"/>
  </si>
  <si>
    <r>
      <t xml:space="preserve">90%-tile L1-RSRP difference between the predicted L1-RSRP of the Top-1/ Top-3/ Top-5 predicted beam(s) and the </t>
    </r>
    <r>
      <rPr>
        <u/>
        <sz val="11"/>
        <color theme="1"/>
        <rFont val="Times New Roman"/>
        <family val="1"/>
      </rPr>
      <t xml:space="preserve">ground truth </t>
    </r>
    <r>
      <rPr>
        <sz val="11"/>
        <color theme="1"/>
        <rFont val="Times New Roman"/>
        <family val="1"/>
      </rPr>
      <t>L1-RSRP of the same beams</t>
    </r>
    <phoneticPr fontId="2" type="noConversion"/>
  </si>
  <si>
    <r>
      <t>The successful rate for the correct prediction which is considered as maximum</t>
    </r>
    <r>
      <rPr>
        <u/>
        <sz val="11"/>
        <color theme="1"/>
        <rFont val="Times New Roman"/>
        <family val="1"/>
      </rPr>
      <t xml:space="preserve"> ground truth</t>
    </r>
    <r>
      <rPr>
        <sz val="11"/>
        <color theme="1"/>
        <rFont val="Times New Roman"/>
        <family val="1"/>
      </rPr>
      <t xml:space="preserve"> RSRP among top-K predicted beams is larger than the ground truth RSRP of the strongest genie-aided beam – x dB, where K=1,2,3,4,5, X= 1, 2, 3dB</t>
    </r>
    <phoneticPr fontId="2" type="noConversion"/>
  </si>
  <si>
    <t>No error</t>
    <phoneticPr fontId="2" type="noConversion"/>
  </si>
  <si>
    <t>BB error</t>
    <phoneticPr fontId="2" type="noConversion"/>
  </si>
  <si>
    <t>RF error</t>
    <phoneticPr fontId="2" type="noConversion"/>
  </si>
  <si>
    <t>Both BB and RF error</t>
    <phoneticPr fontId="2" type="noConversion"/>
  </si>
  <si>
    <t>Top 1</t>
    <phoneticPr fontId="2" type="noConversion"/>
  </si>
  <si>
    <t>Top 3</t>
    <phoneticPr fontId="2" type="noConversion"/>
  </si>
  <si>
    <t>Top 5</t>
    <phoneticPr fontId="2" type="noConversion"/>
  </si>
  <si>
    <t>No error</t>
    <phoneticPr fontId="2" type="noConversion"/>
  </si>
  <si>
    <t>KPI 2
RSRP accuracy(dB)</t>
    <phoneticPr fontId="2" type="noConversion"/>
  </si>
  <si>
    <t>KPI 1: Beam prediction accuracy</t>
    <phoneticPr fontId="2" type="noConversion"/>
  </si>
  <si>
    <r>
      <t>Note: the ‘</t>
    </r>
    <r>
      <rPr>
        <u/>
        <sz val="11"/>
        <rFont val="Times New Roman"/>
        <family val="1"/>
      </rPr>
      <t>ground truth</t>
    </r>
    <r>
      <rPr>
        <sz val="11"/>
        <rFont val="Times New Roman"/>
        <family val="1"/>
      </rPr>
      <t>’ underlined in Case 3 refers to measurement result with consideration of measurement error</t>
    </r>
    <phoneticPr fontId="2" type="noConversion"/>
  </si>
  <si>
    <r>
      <t>Case 1: NLOS channel
-	Option 1(</t>
    </r>
    <r>
      <rPr>
        <b/>
        <sz val="12"/>
        <rFont val="Times New Roman"/>
        <family val="1"/>
      </rPr>
      <t>MediaTek</t>
    </r>
    <r>
      <rPr>
        <sz val="12"/>
        <rFont val="Times New Roman"/>
        <family val="1"/>
      </rPr>
      <t xml:space="preserve">): 
</t>
    </r>
    <r>
      <rPr>
        <sz val="12"/>
        <rFont val="Wingdings"/>
        <family val="1"/>
        <charset val="2"/>
      </rPr>
      <t></t>
    </r>
    <r>
      <rPr>
        <sz val="12"/>
        <rFont val="Times New Roman"/>
        <family val="1"/>
      </rPr>
      <t xml:space="preserve">	TDL-C, DS=100ns
-	Option 2(</t>
    </r>
    <r>
      <rPr>
        <b/>
        <sz val="12"/>
        <rFont val="Times New Roman"/>
        <family val="1"/>
      </rPr>
      <t>vivo, Apple, Qualcomm</t>
    </r>
    <r>
      <rPr>
        <sz val="12"/>
        <rFont val="Times New Roman"/>
        <family val="1"/>
      </rPr>
      <t xml:space="preserve">): 
</t>
    </r>
    <r>
      <rPr>
        <sz val="12"/>
        <rFont val="Wingdings"/>
        <family val="1"/>
        <charset val="2"/>
      </rPr>
      <t></t>
    </r>
    <r>
      <rPr>
        <sz val="12"/>
        <rFont val="Times New Roman"/>
        <family val="1"/>
      </rPr>
      <t xml:space="preserve">	CDL-C, DS=100ns
Case 2: AWGN channel (</t>
    </r>
    <r>
      <rPr>
        <b/>
        <sz val="12"/>
        <rFont val="Times New Roman"/>
        <family val="1"/>
      </rPr>
      <t>Nokia, xiaomi</t>
    </r>
    <r>
      <rPr>
        <sz val="12"/>
        <rFont val="Times New Roman"/>
        <family val="1"/>
      </rPr>
      <t xml:space="preserve">)
</t>
    </r>
    <phoneticPr fontId="2" type="noConversion"/>
  </si>
  <si>
    <t>32 beams with grid of 4 elevation angles from (100°to 150°) and 8 azimuth angles from (-60°to 60°)
Note: here the 0 degree in Elevation refers to +Z axis</t>
    <phoneticPr fontId="2" type="noConversion"/>
  </si>
  <si>
    <r>
      <t xml:space="preserve">•	Set A: 
</t>
    </r>
    <r>
      <rPr>
        <sz val="12"/>
        <rFont val="Wingdings"/>
        <family val="1"/>
        <charset val="2"/>
      </rPr>
      <t></t>
    </r>
    <r>
      <rPr>
        <sz val="12"/>
        <rFont val="Times New Roman"/>
        <family val="1"/>
      </rPr>
      <t xml:space="preserve">	4 elevation DFT beams: [106.25, 118.75, 131.25, 143.75]
</t>
    </r>
    <r>
      <rPr>
        <sz val="12"/>
        <rFont val="Wingdings"/>
        <family val="1"/>
        <charset val="2"/>
      </rPr>
      <t></t>
    </r>
    <r>
      <rPr>
        <sz val="12"/>
        <rFont val="Times New Roman"/>
        <family val="1"/>
      </rPr>
      <t xml:space="preserve">	8 azimuth DFT beams: [-52.5, -37.5, -22.5, -7.5, 7.5, 22.5, 37.5, 52.5]
•	Set B [(azimuth, elevation)]: 
</t>
    </r>
    <r>
      <rPr>
        <sz val="12"/>
        <rFont val="Wingdings"/>
        <family val="1"/>
        <charset val="2"/>
      </rPr>
      <t></t>
    </r>
    <r>
      <rPr>
        <sz val="12"/>
        <rFont val="Times New Roman"/>
        <family val="1"/>
      </rPr>
      <t xml:space="preserve">	[(-52.5, 143.75), (-37.5, 131.25), (-22.5, 118.75), (-7.5, 106.25), (7.5, 143.75), (22.5, 131.25), (37.5, 118.75), (52.5, 106.25)</t>
    </r>
    <phoneticPr fontId="2" type="noConversion"/>
  </si>
  <si>
    <t>Table 3 in R4-24205152</t>
    <phoneticPr fontId="2" type="noConversion"/>
  </si>
  <si>
    <t>KPI 2: Absolute RSRP accuracy
•	90%-tile L1-RSRP difference between the predicted L1-RSRP of the Top-1/ Top-3/ Top-5 predicted beam(s) and the ground truth L1-RSRP of the same beams</t>
    <phoneticPr fontId="2" type="noConversion"/>
  </si>
  <si>
    <t>Company 1</t>
    <phoneticPr fontId="2" type="noConversion"/>
  </si>
  <si>
    <t>Simulated Cases</t>
    <phoneticPr fontId="2" type="noConversion"/>
  </si>
  <si>
    <t>Case 1</t>
    <phoneticPr fontId="2" type="noConversion"/>
  </si>
  <si>
    <t>Case 3</t>
    <phoneticPr fontId="2" type="noConversion"/>
  </si>
  <si>
    <t>No error will be considered in training dataset, model input during inference and ground-truth</t>
    <phoneticPr fontId="2" type="noConversion"/>
  </si>
  <si>
    <t>Error will be considered in training dataset, model input during inference and ground-truth</t>
    <phoneticPr fontId="2" type="noConversion"/>
  </si>
  <si>
    <r>
      <t xml:space="preserve">90%-tile L1-RSRP difference between the predicted L1-RSRP of the Top-1/ Top-3/ Top-5 predicted beam(s) and the </t>
    </r>
    <r>
      <rPr>
        <u/>
        <sz val="11"/>
        <color theme="1"/>
        <rFont val="Times New Roman"/>
        <family val="1"/>
      </rPr>
      <t>ground truth</t>
    </r>
    <r>
      <rPr>
        <sz val="11"/>
        <color theme="1"/>
        <rFont val="Times New Roman"/>
        <family val="1"/>
      </rPr>
      <t xml:space="preserve"> L1-RSRP of the same beams</t>
    </r>
    <phoneticPr fontId="2" type="noConversion"/>
  </si>
  <si>
    <r>
      <t xml:space="preserve">The successful rate for the correct prediction which is considered as maximum </t>
    </r>
    <r>
      <rPr>
        <u/>
        <sz val="11"/>
        <color theme="1"/>
        <rFont val="Times New Roman"/>
        <family val="1"/>
      </rPr>
      <t>ground truth</t>
    </r>
    <r>
      <rPr>
        <sz val="11"/>
        <color theme="1"/>
        <rFont val="Times New Roman"/>
        <family val="1"/>
      </rPr>
      <t xml:space="preserve"> RSRP among top-K predicted beams is larger than the</t>
    </r>
    <r>
      <rPr>
        <u/>
        <sz val="11"/>
        <color theme="1"/>
        <rFont val="Times New Roman"/>
        <family val="1"/>
      </rPr>
      <t xml:space="preserve"> ground truth</t>
    </r>
    <r>
      <rPr>
        <sz val="11"/>
        <color theme="1"/>
        <rFont val="Times New Roman"/>
        <family val="1"/>
      </rPr>
      <t xml:space="preserve"> RSRP of the strongest genie-aided beam – x dB, where K=1,2,3,4,5, X= 1, 2, 3dB</t>
    </r>
    <phoneticPr fontId="2" type="noConversion"/>
  </si>
  <si>
    <t>ZTE</t>
    <phoneticPr fontId="2" type="noConversion"/>
  </si>
  <si>
    <t>Sme save above</t>
  </si>
  <si>
    <t>K=1, X=0</t>
    <phoneticPr fontId="2" type="noConversion"/>
  </si>
  <si>
    <t>K=2, X=0</t>
    <phoneticPr fontId="2" type="noConversion"/>
  </si>
  <si>
    <t>K=3, X=0</t>
    <phoneticPr fontId="2" type="noConversion"/>
  </si>
  <si>
    <t>K=4, X=0</t>
    <phoneticPr fontId="2" type="noConversion"/>
  </si>
  <si>
    <t>K=5, X=0</t>
    <phoneticPr fontId="2" type="noConversion"/>
  </si>
  <si>
    <t>K=1, X=1</t>
    <phoneticPr fontId="2" type="noConversion"/>
  </si>
  <si>
    <t>MTK 1</t>
    <phoneticPr fontId="2" type="noConversion"/>
  </si>
  <si>
    <t>MTK 2-1</t>
    <phoneticPr fontId="2" type="noConversion"/>
  </si>
  <si>
    <t>MTK 2-2</t>
    <phoneticPr fontId="2" type="noConversion"/>
  </si>
  <si>
    <r>
      <t>Note 1: the ‘</t>
    </r>
    <r>
      <rPr>
        <u/>
        <sz val="11"/>
        <rFont val="Times New Roman"/>
        <family val="1"/>
      </rPr>
      <t>ground truth</t>
    </r>
    <r>
      <rPr>
        <sz val="11"/>
        <rFont val="Times New Roman"/>
        <family val="1"/>
      </rPr>
      <t>’ underlined in Case 1 refers to ideal value without consideration of measurement error</t>
    </r>
    <phoneticPr fontId="2" type="noConversion"/>
  </si>
  <si>
    <t>Note 2: 
source from ‘MTK 1’ means using dataset from MTK
source from ‘MTK 2-1’ means using reference dataset (use equal size with MTK)
source from ‘MTK 2-2’ means using reference dataset (full size)</t>
    <phoneticPr fontId="2" type="noConversion"/>
  </si>
  <si>
    <t>simulated scenarios</t>
    <phoneticPr fontId="2" type="noConversion"/>
  </si>
  <si>
    <t>scenario 1: Spatial domain prediction with 32 beams in Set A, Set B is subset of Set A and contains 8 beams for measurement. 
scenario 2: Spatial domain prediction with 32 CSI-RS beams in Set A and 8 SSB beams in Set B</t>
    <phoneticPr fontId="2" type="noConversion"/>
  </si>
  <si>
    <t>For setA determination:
Use the setup from 38.843 Table 6.3.1-1
Antenna setup and port layouts at gNB: (4, 8, 2, 1, 1, 1, 1), (dV, dH) = (0.5, 0.5) λ
Number of CSI-RS beams: 32
For setB determination:
Use a subset of antenna elements, e.g., below.
Antenna setup and port layouts at gNB: (2, 4, 2, 1, 1, 1, 1), (dV, dH) = (0.5, 0.5) λ
Number of SSB beams: 8</t>
    <phoneticPr fontId="2" type="noConversion"/>
  </si>
  <si>
    <t>BS Antenna Configuration and number of beams (for scenario 2)</t>
    <phoneticPr fontId="2" type="noConversion"/>
  </si>
  <si>
    <t>AoDs of Set A and Set B (°) (for scenario 2)</t>
    <phoneticPr fontId="2" type="noConversion"/>
  </si>
  <si>
    <t>AoDs of Set A and Set B (°) (for scenraio 1)</t>
    <phoneticPr fontId="2" type="noConversion"/>
  </si>
  <si>
    <t>Azimuth and elevation angle ranges (for scenraio 1)</t>
    <phoneticPr fontId="2" type="noConversion"/>
  </si>
  <si>
    <t>Beam pattern legend for Set A and Set B (for scenraio 1)</t>
    <phoneticPr fontId="2" type="noConversion"/>
  </si>
  <si>
    <t xml:space="preserve">
CSI-RS (for scenario 1) or SSB (for scenario 2)
</t>
    <phoneticPr fontId="2" type="noConversion"/>
  </si>
  <si>
    <t xml:space="preserve">KPI 1: Beam prediction accuracy
•	The successful rate for the correct prediction which is considered as maximum ground truth RSRP among top-K predicted beams is larger than the ground truth RSRP of the strongest genie-aided beam – x dB, where K=1,2,3,4,5, X= 0,1, 2, 3dB </t>
    <phoneticPr fontId="2" type="noConversion"/>
  </si>
  <si>
    <t>K=1, X=5</t>
  </si>
  <si>
    <r>
      <t xml:space="preserve">3GPP TSG-RAN WG4 Meeting #116bis                                                                     </t>
    </r>
    <r>
      <rPr>
        <b/>
        <sz val="12"/>
        <rFont val="等线"/>
        <family val="1"/>
        <charset val="134"/>
      </rPr>
      <t>R4-25xxxxx</t>
    </r>
    <r>
      <rPr>
        <b/>
        <sz val="12"/>
        <rFont val="等线"/>
        <family val="2"/>
        <scheme val="minor"/>
      </rPr>
      <t xml:space="preserve">
Prague, Czech Republic 13th – 17th October, 2025
Title: Summary of beam management simulation results
Source:  vivo
Agenda item: 6.11.1
Document for: Information</t>
    </r>
    <phoneticPr fontId="2" type="noConversion"/>
  </si>
  <si>
    <t xml:space="preserve">In this contribution simulation results submitted by companies for AI beam prediction in RAN4#116bis are summarized. </t>
    <phoneticPr fontId="2" type="noConversion"/>
  </si>
  <si>
    <t>Simulation assumptions for error modelling (R4-2511797)</t>
    <phoneticPr fontId="2" type="noConversion"/>
  </si>
  <si>
    <r>
      <t>Truncated Gaussian distribution under ±4.5 dB RF error (</t>
    </r>
    <r>
      <rPr>
        <sz val="12"/>
        <rFont val="微软雅黑"/>
        <family val="1"/>
        <charset val="134"/>
      </rPr>
      <t>〖</t>
    </r>
    <r>
      <rPr>
        <sz val="12"/>
        <rFont val="Times New Roman"/>
        <family val="1"/>
      </rPr>
      <t>μ=0,σ</t>
    </r>
    <r>
      <rPr>
        <sz val="12"/>
        <rFont val="微软雅黑"/>
        <family val="1"/>
        <charset val="134"/>
      </rPr>
      <t>〗</t>
    </r>
    <r>
      <rPr>
        <sz val="12"/>
        <rFont val="Times New Roman"/>
        <family val="1"/>
      </rPr>
      <t>^2=4.5) is used
Each TX beam are Independent
2Rx chains with independent RF error per chain (same distribution for each chain)</t>
    </r>
    <phoneticPr fontId="2" type="noConversion"/>
  </si>
  <si>
    <t>Set A (CSI-RS):
•	4 elevation DFT beams: [106.25, 118.75, 131.25, 143.75]
•	8 azimuth DFT beams: [-52.5, -37.5, -22.5, -7.5, 7.5, 22.5, 37.5, 52.5]
Set B (SSB):
•	2 elevation DFT beams: [112.5, 137.5]
•	4 azimuth DFT beams: [-45, -15, 15, 45]
Companies can use a subset of antenna elements to generate wider DFT beams for SSB. One of the options to generate setB beams is shown below.  Other options to generate setB beams are not precluded.</t>
    <phoneticPr fontId="2" type="noConversion"/>
  </si>
  <si>
    <t>QC</t>
    <phoneticPr fontId="2" type="noConversion"/>
  </si>
  <si>
    <t>R4-2513412 vivo
R4-2513080 MediaTek
R4-2514308 Nokia
R4-2513454 Xiaomi                                                                                                                                                                   R4-2514461 Qualcomm
R4-2513423 Huawei
R4-2514092 ZTE Corporation, Sanechips</t>
    <phoneticPr fontId="2" type="noConversion"/>
  </si>
  <si>
    <t>Table 2 in R4-2511797</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</si>
</sst>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font>
      <sz val="11"/>
      <color theme="1"/>
      <name val="等线"/>
      <family val="2"/>
      <charset val="134"/>
      <scheme val="minor"/>
    </font>
    <font>
      <b/>
      <sz val="12"/>
      <name val="等线"/>
      <family val="2"/>
      <scheme val="minor"/>
    </font>
    <font>
      <sz val="9"/>
      <name val="等线"/>
      <family val="2"/>
      <charset val="134"/>
      <scheme val="minor"/>
    </font>
    <font>
      <sz val="12"/>
      <name val="Calibri (Body)"/>
      <family val="1"/>
    </font>
    <font>
      <sz val="18"/>
      <color theme="1"/>
      <name val="Arial"/>
      <family val="2"/>
    </font>
    <font>
      <b/>
      <sz val="12"/>
      <color theme="1"/>
      <name val="Times New Roman"/>
      <family val="1"/>
    </font>
    <font>
      <sz val="12"/>
      <color theme="1"/>
      <name val="Times New Roman"/>
      <family val="1"/>
    </font>
    <font>
      <sz val="12"/>
      <name val="Times New Roman"/>
      <family val="1"/>
    </font>
    <font>
      <b/>
      <sz val="12"/>
      <name val="Times New Roman"/>
      <family val="1"/>
    </font>
    <font>
      <sz val="11"/>
      <name val="Times New Roman"/>
      <family val="1"/>
    </font>
    <font>
      <sz val="11"/>
      <color theme="1"/>
      <name val="等线"/>
      <family val="2"/>
      <charset val="134"/>
      <scheme val="minor"/>
    </font>
    <font>
      <sz val="11"/>
      <color theme="1"/>
      <name val="Times New Roman"/>
      <family val="1"/>
    </font>
    <font>
      <sz val="11"/>
      <color rgb="FF000000"/>
      <name val="Times New Roman"/>
      <family val="1"/>
    </font>
    <font>
      <sz val="11"/>
      <color rgb="FFFFFFFF"/>
      <name val="Times New Roman"/>
      <family val="1"/>
    </font>
    <font>
      <sz val="12"/>
      <name val="Wingdings"/>
      <family val="1"/>
      <charset val="2"/>
    </font>
    <font>
      <sz val="14"/>
      <color theme="1"/>
      <name val="Arial"/>
      <family val="2"/>
    </font>
    <font>
      <u/>
      <sz val="11"/>
      <color theme="1"/>
      <name val="Times New Roman"/>
      <family val="1"/>
    </font>
    <font>
      <u/>
      <sz val="11"/>
      <name val="Times New Roman"/>
      <family val="1"/>
    </font>
    <font>
      <b/>
      <sz val="12"/>
      <name val="等线"/>
      <family val="1"/>
      <charset val="134"/>
    </font>
    <font>
      <sz val="12"/>
      <name val="微软雅黑"/>
      <family val="1"/>
      <charset val="134"/>
    </font>
  </fonts>
  <fills count="9">
    <fill>
      <patternFill patternType="none"/>
    </fill>
    <fill>
      <patternFill patternType="gray125"/>
    </fill>
    <fill>
      <patternFill patternType="solid">
        <fgColor rgb="FFD9D9D9"/>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3">
    <xf numFmtId="0" fontId="0" fillId="0" borderId="0"/>
    <xf numFmtId="9" fontId="10" fillId="0" borderId="0" applyFont="0" applyFill="0" applyBorder="0" applyAlignment="0" applyProtection="0">
      <alignment vertical="center"/>
    </xf>
    <xf numFmtId="0" fontId="10" fillId="0" borderId="0">
      <alignment vertical="center"/>
    </xf>
  </cellStyleXfs>
  <cellXfs count="65">
    <xf numFmtId="0" fontId="0" fillId="0" borderId="0" xfId="0"/>
    <xf numFmtId="0" fontId="1" fillId="0" borderId="1" xfId="0" applyFont="1" applyBorder="1" applyAlignment="1">
      <alignment vertical="center" wrapText="1"/>
    </xf>
    <xf numFmtId="0" fontId="3" fillId="0" borderId="0" xfId="0" applyFont="1" applyAlignment="1">
      <alignment vertical="center"/>
    </xf>
    <xf numFmtId="0" fontId="3" fillId="0" borderId="1" xfId="0" applyFont="1" applyBorder="1" applyAlignment="1">
      <alignment vertical="center" wrapText="1"/>
    </xf>
    <xf numFmtId="0" fontId="5" fillId="2" borderId="2" xfId="0" applyFont="1" applyFill="1" applyBorder="1" applyAlignment="1">
      <alignment horizontal="center" vertical="center" wrapText="1"/>
    </xf>
    <xf numFmtId="0" fontId="6" fillId="0" borderId="2" xfId="0" applyFont="1" applyBorder="1" applyAlignment="1">
      <alignment vertical="center"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wrapText="1"/>
    </xf>
    <xf numFmtId="0" fontId="11" fillId="0" borderId="0" xfId="0" applyFont="1"/>
    <xf numFmtId="0" fontId="11" fillId="0" borderId="2" xfId="0" applyFont="1" applyBorder="1" applyAlignment="1">
      <alignment horizontal="center" vertical="center"/>
    </xf>
    <xf numFmtId="0" fontId="11" fillId="0" borderId="5" xfId="0" applyFont="1" applyBorder="1" applyAlignment="1">
      <alignment vertical="center"/>
    </xf>
    <xf numFmtId="0" fontId="9" fillId="5"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9" fillId="8" borderId="9" xfId="0" applyFont="1" applyFill="1" applyBorder="1" applyAlignment="1">
      <alignment horizontal="center" vertical="center" wrapText="1"/>
    </xf>
    <xf numFmtId="176" fontId="11" fillId="0" borderId="2" xfId="1"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2" xfId="0" applyNumberFormat="1" applyFont="1" applyBorder="1" applyAlignment="1">
      <alignment horizontal="center"/>
    </xf>
    <xf numFmtId="176" fontId="11" fillId="0" borderId="2" xfId="0" applyNumberFormat="1" applyFont="1" applyBorder="1"/>
    <xf numFmtId="176" fontId="13" fillId="0" borderId="2"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176" fontId="11" fillId="0" borderId="2" xfId="1" applyNumberFormat="1" applyFont="1" applyFill="1" applyBorder="1" applyAlignment="1">
      <alignment horizontal="center" vertical="center"/>
    </xf>
    <xf numFmtId="176" fontId="9" fillId="0" borderId="2" xfId="0" applyNumberFormat="1" applyFont="1" applyBorder="1" applyAlignment="1">
      <alignment horizontal="center" vertical="center" wrapText="1"/>
    </xf>
    <xf numFmtId="176" fontId="11" fillId="0" borderId="0" xfId="1" applyNumberFormat="1" applyFont="1" applyFill="1" applyBorder="1" applyAlignment="1">
      <alignment horizontal="center" vertical="center"/>
    </xf>
    <xf numFmtId="0" fontId="11" fillId="0" borderId="2" xfId="0" applyFont="1" applyBorder="1" applyAlignment="1">
      <alignment horizontal="center" vertical="center" wrapText="1"/>
    </xf>
    <xf numFmtId="0" fontId="4" fillId="0" borderId="0" xfId="0" applyFont="1" applyAlignment="1">
      <alignment horizontal="center"/>
    </xf>
    <xf numFmtId="0" fontId="15" fillId="3" borderId="3" xfId="0" applyFont="1" applyFill="1" applyBorder="1" applyAlignment="1">
      <alignment horizontal="center"/>
    </xf>
    <xf numFmtId="0" fontId="11" fillId="0" borderId="0" xfId="0" applyFont="1" applyAlignment="1">
      <alignment horizontal="center"/>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0" borderId="0" xfId="0" applyFont="1" applyAlignment="1">
      <alignment horizontal="left" wrapText="1"/>
    </xf>
    <xf numFmtId="0" fontId="9" fillId="0" borderId="0" xfId="0" applyFont="1" applyAlignment="1">
      <alignment horizontal="center" vertical="center" wrapText="1"/>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4"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7"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xf>
    <xf numFmtId="0" fontId="11" fillId="8" borderId="5" xfId="0" applyFont="1" applyFill="1" applyBorder="1" applyAlignment="1">
      <alignment horizontal="center" wrapText="1"/>
    </xf>
    <xf numFmtId="0" fontId="11" fillId="8" borderId="6" xfId="0" applyFont="1" applyFill="1" applyBorder="1" applyAlignment="1">
      <alignment horizontal="center" wrapText="1"/>
    </xf>
    <xf numFmtId="0" fontId="11" fillId="8" borderId="7" xfId="0" applyFont="1" applyFill="1" applyBorder="1" applyAlignment="1">
      <alignment horizontal="center" wrapText="1"/>
    </xf>
    <xf numFmtId="0" fontId="11" fillId="7" borderId="2" xfId="0" applyFont="1" applyFill="1" applyBorder="1" applyAlignment="1">
      <alignment horizontal="center" vertical="center"/>
    </xf>
    <xf numFmtId="0" fontId="11" fillId="8" borderId="8" xfId="0" applyFont="1" applyFill="1" applyBorder="1" applyAlignment="1">
      <alignment horizontal="center" vertical="center" wrapText="1"/>
    </xf>
    <xf numFmtId="0" fontId="11" fillId="6" borderId="2" xfId="0" applyFont="1" applyFill="1" applyBorder="1" applyAlignment="1">
      <alignment horizontal="center" vertical="center"/>
    </xf>
  </cellXfs>
  <cellStyles count="3">
    <cellStyle name="百分比" xfId="1" builtinId="5"/>
    <cellStyle name="常规" xfId="0" builtinId="0"/>
    <cellStyle name="常规 2" xfId="2"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933450</xdr:colOff>
      <xdr:row>11</xdr:row>
      <xdr:rowOff>76200</xdr:rowOff>
    </xdr:from>
    <xdr:to>
      <xdr:col>1</xdr:col>
      <xdr:colOff>6000750</xdr:colOff>
      <xdr:row>11</xdr:row>
      <xdr:rowOff>3171445</xdr:rowOff>
    </xdr:to>
    <xdr:pic>
      <xdr:nvPicPr>
        <xdr:cNvPr id="3" name="图片 2">
          <a:extLst>
            <a:ext uri="{FF2B5EF4-FFF2-40B4-BE49-F238E27FC236}">
              <a16:creationId xmlns:a16="http://schemas.microsoft.com/office/drawing/2014/main" id="{47EF5CA5-2974-4C62-AED1-7E0AAA910E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90775" y="6353175"/>
          <a:ext cx="5067300" cy="3095245"/>
        </a:xfrm>
        <a:prstGeom prst="rect">
          <a:avLst/>
        </a:prstGeom>
      </xdr:spPr>
    </xdr:pic>
    <xdr:clientData/>
  </xdr:twoCellAnchor>
  <xdr:twoCellAnchor editAs="oneCell">
    <xdr:from>
      <xdr:col>1</xdr:col>
      <xdr:colOff>504825</xdr:colOff>
      <xdr:row>13</xdr:row>
      <xdr:rowOff>485775</xdr:rowOff>
    </xdr:from>
    <xdr:to>
      <xdr:col>1</xdr:col>
      <xdr:colOff>5292971</xdr:colOff>
      <xdr:row>13</xdr:row>
      <xdr:rowOff>1920949</xdr:rowOff>
    </xdr:to>
    <xdr:pic>
      <xdr:nvPicPr>
        <xdr:cNvPr id="5" name="图片 4">
          <a:extLst>
            <a:ext uri="{FF2B5EF4-FFF2-40B4-BE49-F238E27FC236}">
              <a16:creationId xmlns:a16="http://schemas.microsoft.com/office/drawing/2014/main" id="{74A09302-842E-46CA-B88A-832503055E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62150" y="10877550"/>
          <a:ext cx="4788146" cy="1435174"/>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7D4DB-CECF-4BE0-82E2-4E0D87A9D21A}">
  <dimension ref="A1:A3"/>
  <sheetViews>
    <sheetView zoomScale="130" zoomScaleNormal="130" workbookViewId="0">
      <selection activeCell="A4" sqref="A4"/>
    </sheetView>
  </sheetViews>
  <sheetFormatPr defaultRowHeight="14.25"/>
  <cols>
    <col min="1" max="1" width="87.625" customWidth="1"/>
  </cols>
  <sheetData>
    <row r="1" spans="1:1" ht="125.25" customHeight="1" thickBot="1">
      <c r="A1" s="1" t="s">
        <v>115</v>
      </c>
    </row>
    <row r="2" spans="1:1" ht="16.5" thickBot="1">
      <c r="A2" s="2"/>
    </row>
    <row r="3" spans="1:1" ht="39.75" customHeight="1" thickBot="1">
      <c r="A3" s="3" t="s">
        <v>116</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227D5-0B0C-4A90-A8A7-E4EEDA29079B}">
  <dimension ref="A1:B35"/>
  <sheetViews>
    <sheetView zoomScale="85" zoomScaleNormal="85" workbookViewId="0">
      <selection activeCell="B7" sqref="B7"/>
    </sheetView>
  </sheetViews>
  <sheetFormatPr defaultColWidth="9.125" defaultRowHeight="14.25"/>
  <cols>
    <col min="1" max="1" width="19.125" customWidth="1"/>
    <col min="2" max="2" width="99.625" customWidth="1"/>
  </cols>
  <sheetData>
    <row r="1" spans="1:2" ht="23.25">
      <c r="A1" s="35" t="s">
        <v>117</v>
      </c>
      <c r="B1" s="35"/>
    </row>
    <row r="2" spans="1:2" ht="15.75">
      <c r="A2" s="4" t="s">
        <v>0</v>
      </c>
      <c r="B2" s="4" t="s">
        <v>1</v>
      </c>
    </row>
    <row r="3" spans="1:2" ht="18">
      <c r="A3" s="36" t="s">
        <v>2</v>
      </c>
      <c r="B3" s="36"/>
    </row>
    <row r="4" spans="1:2" ht="15.75">
      <c r="A4" s="5" t="s">
        <v>3</v>
      </c>
      <c r="B4" s="6" t="s">
        <v>4</v>
      </c>
    </row>
    <row r="5" spans="1:2" ht="15.75">
      <c r="A5" s="5" t="s">
        <v>5</v>
      </c>
      <c r="B5" s="6" t="s">
        <v>6</v>
      </c>
    </row>
    <row r="6" spans="1:2" ht="133.5" customHeight="1">
      <c r="A6" s="7" t="s">
        <v>7</v>
      </c>
      <c r="B6" s="6" t="s">
        <v>78</v>
      </c>
    </row>
    <row r="7" spans="1:2" ht="124.5" customHeight="1">
      <c r="A7" s="5" t="s">
        <v>8</v>
      </c>
      <c r="B7" s="6" t="s">
        <v>52</v>
      </c>
    </row>
    <row r="8" spans="1:2" ht="63">
      <c r="A8" s="7" t="s">
        <v>9</v>
      </c>
      <c r="B8" s="6" t="s">
        <v>10</v>
      </c>
    </row>
    <row r="9" spans="1:2" ht="31.5">
      <c r="A9" s="5" t="s">
        <v>11</v>
      </c>
      <c r="B9" s="6" t="s">
        <v>122</v>
      </c>
    </row>
    <row r="10" spans="1:2" ht="47.25">
      <c r="A10" s="5" t="s">
        <v>12</v>
      </c>
      <c r="B10" s="6" t="s">
        <v>13</v>
      </c>
    </row>
    <row r="11" spans="1:2" ht="63" customHeight="1">
      <c r="A11" s="5" t="s">
        <v>104</v>
      </c>
      <c r="B11" s="6" t="s">
        <v>105</v>
      </c>
    </row>
    <row r="12" spans="1:2" ht="252.75" customHeight="1">
      <c r="A12" s="5" t="s">
        <v>111</v>
      </c>
      <c r="B12" s="6"/>
    </row>
    <row r="13" spans="1:2" ht="71.25" customHeight="1">
      <c r="A13" s="5" t="s">
        <v>110</v>
      </c>
      <c r="B13" s="6" t="s">
        <v>79</v>
      </c>
    </row>
    <row r="14" spans="1:2" ht="245.25" customHeight="1">
      <c r="A14" s="5" t="s">
        <v>109</v>
      </c>
      <c r="B14" s="6" t="s">
        <v>80</v>
      </c>
    </row>
    <row r="15" spans="1:2" ht="159.75" customHeight="1">
      <c r="A15" s="5" t="s">
        <v>108</v>
      </c>
      <c r="B15" s="6" t="s">
        <v>119</v>
      </c>
    </row>
    <row r="16" spans="1:2" ht="205.5" customHeight="1">
      <c r="A16" s="5" t="s">
        <v>107</v>
      </c>
      <c r="B16" s="6" t="s">
        <v>106</v>
      </c>
    </row>
    <row r="17" spans="1:2" ht="31.5">
      <c r="A17" s="5" t="s">
        <v>14</v>
      </c>
      <c r="B17" s="6" t="s">
        <v>81</v>
      </c>
    </row>
    <row r="18" spans="1:2" ht="15.75">
      <c r="A18" s="5" t="s">
        <v>15</v>
      </c>
      <c r="B18" s="6" t="s">
        <v>16</v>
      </c>
    </row>
    <row r="19" spans="1:2" ht="47.25">
      <c r="A19" s="5" t="s">
        <v>17</v>
      </c>
      <c r="B19" s="6" t="s">
        <v>112</v>
      </c>
    </row>
    <row r="20" spans="1:2" ht="15.75">
      <c r="A20" s="5" t="s">
        <v>18</v>
      </c>
      <c r="B20" s="6" t="s">
        <v>19</v>
      </c>
    </row>
    <row r="21" spans="1:2" ht="34.5" customHeight="1">
      <c r="A21" s="7" t="s">
        <v>20</v>
      </c>
      <c r="B21" s="6" t="s">
        <v>21</v>
      </c>
    </row>
    <row r="22" spans="1:2" ht="31.5">
      <c r="A22" s="5" t="s">
        <v>22</v>
      </c>
      <c r="B22" s="8" t="s">
        <v>23</v>
      </c>
    </row>
    <row r="23" spans="1:2" ht="15.75" customHeight="1">
      <c r="A23" s="36" t="s">
        <v>24</v>
      </c>
      <c r="B23" s="36"/>
    </row>
    <row r="24" spans="1:2" ht="64.5" customHeight="1">
      <c r="A24" s="7" t="s">
        <v>25</v>
      </c>
      <c r="B24" s="8" t="s">
        <v>118</v>
      </c>
    </row>
    <row r="25" spans="1:2" ht="15.75" customHeight="1">
      <c r="A25" s="36" t="s">
        <v>26</v>
      </c>
      <c r="B25" s="36"/>
    </row>
    <row r="26" spans="1:2" ht="15.75" customHeight="1">
      <c r="A26" s="7" t="s">
        <v>27</v>
      </c>
      <c r="B26" s="8" t="s">
        <v>28</v>
      </c>
    </row>
    <row r="27" spans="1:2" ht="15.75" customHeight="1">
      <c r="A27" s="7" t="s">
        <v>29</v>
      </c>
      <c r="B27" s="8" t="s">
        <v>30</v>
      </c>
    </row>
    <row r="28" spans="1:2" ht="15.75" customHeight="1">
      <c r="A28" s="36" t="s">
        <v>31</v>
      </c>
      <c r="B28" s="36"/>
    </row>
    <row r="29" spans="1:2" ht="46.5" customHeight="1">
      <c r="A29" s="6" t="s">
        <v>32</v>
      </c>
      <c r="B29" s="7" t="s">
        <v>113</v>
      </c>
    </row>
    <row r="30" spans="1:2" ht="80.25" customHeight="1">
      <c r="A30" s="7" t="s">
        <v>33</v>
      </c>
      <c r="B30" s="7" t="s">
        <v>82</v>
      </c>
    </row>
    <row r="31" spans="1:2" ht="15.75" customHeight="1">
      <c r="A31" s="36" t="s">
        <v>84</v>
      </c>
      <c r="B31" s="36"/>
    </row>
    <row r="32" spans="1:2" ht="33" customHeight="1">
      <c r="A32" s="30" t="s">
        <v>85</v>
      </c>
      <c r="B32" s="7" t="s">
        <v>87</v>
      </c>
    </row>
    <row r="33" spans="1:2" ht="26.25" customHeight="1">
      <c r="A33" s="29" t="s">
        <v>86</v>
      </c>
      <c r="B33" s="7" t="s">
        <v>88</v>
      </c>
    </row>
    <row r="34" spans="1:2" ht="18">
      <c r="A34" s="36" t="s">
        <v>34</v>
      </c>
      <c r="B34" s="36"/>
    </row>
    <row r="35" spans="1:2" ht="110.25">
      <c r="A35" s="5" t="s">
        <v>34</v>
      </c>
      <c r="B35" s="8" t="s">
        <v>121</v>
      </c>
    </row>
  </sheetData>
  <mergeCells count="7">
    <mergeCell ref="A1:B1"/>
    <mergeCell ref="A3:B3"/>
    <mergeCell ref="A23:B23"/>
    <mergeCell ref="A25:B25"/>
    <mergeCell ref="A34:B34"/>
    <mergeCell ref="A28:B28"/>
    <mergeCell ref="A31:B31"/>
  </mergeCells>
  <phoneticPr fontId="2" type="noConversion"/>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4DFD-D42B-4C8E-82D9-5DE3FE624335}">
  <dimension ref="A2:U33"/>
  <sheetViews>
    <sheetView zoomScaleNormal="100" workbookViewId="0">
      <pane xSplit="13" ySplit="3" topLeftCell="N4" activePane="bottomRight" state="frozen"/>
      <selection pane="topRight" activeCell="M1" sqref="M1"/>
      <selection pane="bottomLeft" activeCell="A4" sqref="A4"/>
      <selection pane="bottomRight" activeCell="K22" sqref="K22:K24"/>
    </sheetView>
  </sheetViews>
  <sheetFormatPr defaultColWidth="9" defaultRowHeight="15"/>
  <cols>
    <col min="1" max="1" width="12.625" style="9" customWidth="1"/>
    <col min="2" max="2" width="26.125" style="9" customWidth="1"/>
    <col min="3" max="10" width="9" style="9"/>
    <col min="11" max="11" width="15" style="9" customWidth="1"/>
    <col min="12" max="16384" width="9" style="9"/>
  </cols>
  <sheetData>
    <row r="2" spans="1:21">
      <c r="B2" s="37"/>
      <c r="C2" s="37"/>
      <c r="D2" s="37"/>
      <c r="E2" s="37"/>
      <c r="F2" s="37"/>
      <c r="G2" s="37"/>
      <c r="H2" s="37"/>
      <c r="I2" s="37"/>
    </row>
    <row r="3" spans="1:21">
      <c r="A3" s="10"/>
      <c r="B3" s="10"/>
      <c r="C3" s="10"/>
      <c r="D3" s="11"/>
      <c r="E3" s="10" t="s">
        <v>35</v>
      </c>
      <c r="F3" s="10" t="s">
        <v>99</v>
      </c>
      <c r="G3" s="10" t="s">
        <v>100</v>
      </c>
      <c r="H3" s="10" t="s">
        <v>101</v>
      </c>
      <c r="I3" s="10" t="s">
        <v>38</v>
      </c>
      <c r="J3" s="10" t="s">
        <v>39</v>
      </c>
      <c r="K3" s="10" t="s">
        <v>40</v>
      </c>
      <c r="L3" s="10" t="s">
        <v>41</v>
      </c>
      <c r="M3" s="10" t="s">
        <v>91</v>
      </c>
      <c r="N3" s="10" t="s">
        <v>42</v>
      </c>
      <c r="O3" s="10" t="s">
        <v>43</v>
      </c>
    </row>
    <row r="4" spans="1:21" ht="15.75" customHeight="1">
      <c r="A4" s="44" t="s">
        <v>53</v>
      </c>
      <c r="B4" s="41" t="s">
        <v>66</v>
      </c>
      <c r="C4" s="16" t="s">
        <v>93</v>
      </c>
      <c r="D4" s="49" t="s">
        <v>67</v>
      </c>
      <c r="E4" s="25">
        <v>79.069999999999993</v>
      </c>
      <c r="F4" s="31">
        <v>68</v>
      </c>
      <c r="G4" s="31">
        <v>59</v>
      </c>
      <c r="H4" s="31">
        <v>70</v>
      </c>
      <c r="I4" s="25"/>
      <c r="J4" s="25">
        <v>66.39</v>
      </c>
      <c r="K4" s="25">
        <v>75.64</v>
      </c>
      <c r="L4" s="25">
        <v>78.25</v>
      </c>
      <c r="M4" s="25">
        <v>85.48</v>
      </c>
      <c r="N4" s="25">
        <f>AVERAGE(E4:M4)</f>
        <v>72.728749999999991</v>
      </c>
      <c r="O4" s="25">
        <f>MAX(E4:M4)-MIN(E4:M4)</f>
        <v>26.480000000000004</v>
      </c>
    </row>
    <row r="5" spans="1:21" ht="15.75" customHeight="1">
      <c r="A5" s="45"/>
      <c r="B5" s="42"/>
      <c r="C5" s="16" t="s">
        <v>44</v>
      </c>
      <c r="D5" s="50"/>
      <c r="E5" s="25">
        <v>88.93</v>
      </c>
      <c r="F5" s="31">
        <v>75</v>
      </c>
      <c r="G5" s="31">
        <v>69</v>
      </c>
      <c r="H5" s="31">
        <v>80</v>
      </c>
      <c r="I5" s="25">
        <v>83.02</v>
      </c>
      <c r="J5" s="25"/>
      <c r="K5" s="25">
        <v>84.05</v>
      </c>
      <c r="L5" s="25">
        <v>87.45</v>
      </c>
      <c r="M5" s="25"/>
      <c r="N5" s="25">
        <f>AVERAGE(E5:M5)</f>
        <v>81.064285714285717</v>
      </c>
      <c r="O5" s="25">
        <f>MAX(E5:M5)-MIN(E5:M5)</f>
        <v>19.930000000000007</v>
      </c>
    </row>
    <row r="6" spans="1:21" ht="15.75" customHeight="1">
      <c r="A6" s="45"/>
      <c r="B6" s="42"/>
      <c r="C6" s="16" t="s">
        <v>54</v>
      </c>
      <c r="D6" s="50"/>
      <c r="E6" s="25">
        <v>92.98</v>
      </c>
      <c r="F6" s="31">
        <v>81</v>
      </c>
      <c r="G6" s="31">
        <v>77</v>
      </c>
      <c r="H6" s="31">
        <v>86</v>
      </c>
      <c r="I6" s="25">
        <v>92.49</v>
      </c>
      <c r="J6" s="25"/>
      <c r="K6" s="25">
        <v>88.36</v>
      </c>
      <c r="M6" s="25"/>
      <c r="N6" s="25">
        <f>AVERAGE(E6:M6)</f>
        <v>86.305000000000007</v>
      </c>
      <c r="O6" s="25">
        <f>MAX(E6:M6)-MIN(E6:M6)</f>
        <v>15.980000000000004</v>
      </c>
    </row>
    <row r="7" spans="1:21" ht="15.75" customHeight="1">
      <c r="A7" s="45"/>
      <c r="B7" s="42"/>
      <c r="C7" s="16" t="s">
        <v>55</v>
      </c>
      <c r="D7" s="50"/>
      <c r="E7" s="25">
        <v>95.4</v>
      </c>
      <c r="F7" s="31">
        <v>86</v>
      </c>
      <c r="G7" s="31">
        <v>83</v>
      </c>
      <c r="H7" s="31">
        <v>90</v>
      </c>
      <c r="I7" s="25">
        <v>96.29</v>
      </c>
      <c r="J7" s="25"/>
      <c r="K7" s="25">
        <v>90.8</v>
      </c>
      <c r="L7" s="25">
        <v>94.93</v>
      </c>
      <c r="M7" s="25"/>
      <c r="N7" s="25">
        <f>AVERAGE(E7:M7)</f>
        <v>90.917142857142863</v>
      </c>
      <c r="O7" s="25">
        <f>MAX(E7:M7)-MIN(E7:M7)</f>
        <v>13.290000000000006</v>
      </c>
    </row>
    <row r="8" spans="1:21" ht="15.75" customHeight="1">
      <c r="A8" s="45"/>
      <c r="B8" s="42"/>
      <c r="C8" s="16" t="s">
        <v>114</v>
      </c>
      <c r="D8" s="50"/>
      <c r="E8" s="25"/>
      <c r="F8" s="31"/>
      <c r="G8" s="31"/>
      <c r="H8" s="31"/>
      <c r="I8" s="25"/>
      <c r="J8" s="25"/>
      <c r="K8" s="25"/>
      <c r="L8" s="25">
        <v>96.94</v>
      </c>
      <c r="M8" s="25"/>
      <c r="N8" s="25"/>
      <c r="O8" s="25"/>
    </row>
    <row r="9" spans="1:21" ht="15.75" customHeight="1">
      <c r="A9" s="45"/>
      <c r="B9" s="42"/>
      <c r="C9" s="16" t="s">
        <v>94</v>
      </c>
      <c r="D9" s="50"/>
      <c r="E9" s="25">
        <v>91.25</v>
      </c>
      <c r="F9" s="31">
        <v>84</v>
      </c>
      <c r="G9" s="31">
        <v>78</v>
      </c>
      <c r="H9" s="31">
        <v>86</v>
      </c>
      <c r="I9" s="25"/>
      <c r="J9" s="25">
        <v>88.35</v>
      </c>
      <c r="K9" s="25">
        <v>90.8</v>
      </c>
      <c r="L9" s="25"/>
      <c r="M9" s="25">
        <v>94.02</v>
      </c>
      <c r="N9" s="25">
        <f>AVERAGE(E9:M9)</f>
        <v>87.488571428571419</v>
      </c>
      <c r="O9" s="25">
        <f>MAX(E9:M9)-MIN(E9:M9)</f>
        <v>16.019999999999996</v>
      </c>
    </row>
    <row r="10" spans="1:21" ht="15.75" customHeight="1">
      <c r="A10" s="45"/>
      <c r="B10" s="42"/>
      <c r="C10" s="16" t="s">
        <v>56</v>
      </c>
      <c r="D10" s="50"/>
      <c r="E10" s="25">
        <v>94.58</v>
      </c>
      <c r="F10" s="31"/>
      <c r="G10" s="31"/>
      <c r="H10" s="31"/>
      <c r="I10" s="25"/>
      <c r="J10" s="25"/>
      <c r="K10" s="25">
        <v>93.86</v>
      </c>
      <c r="L10" s="25"/>
      <c r="M10" s="25"/>
      <c r="N10" s="25">
        <f>AVERAGE(E10:M10)</f>
        <v>94.22</v>
      </c>
      <c r="O10" s="25">
        <f>MAX(E10:M10)-MIN(E10:M10)</f>
        <v>0.71999999999999886</v>
      </c>
    </row>
    <row r="11" spans="1:21" ht="15.75" customHeight="1">
      <c r="A11" s="45"/>
      <c r="B11" s="42"/>
      <c r="C11" s="16" t="s">
        <v>57</v>
      </c>
      <c r="D11" s="50"/>
      <c r="E11" s="25">
        <v>96.5</v>
      </c>
      <c r="F11" s="31"/>
      <c r="G11" s="31"/>
      <c r="H11" s="31"/>
      <c r="I11" s="25"/>
      <c r="J11" s="25"/>
      <c r="K11" s="25">
        <v>95.37</v>
      </c>
      <c r="L11" s="25"/>
      <c r="M11" s="25"/>
      <c r="N11" s="25">
        <f>AVERAGE(E11:M11)</f>
        <v>95.935000000000002</v>
      </c>
      <c r="O11" s="25">
        <f>MAX(E11:M11)-MIN(E11:M11)</f>
        <v>1.1299999999999955</v>
      </c>
      <c r="U11" s="9">
        <v>100</v>
      </c>
    </row>
    <row r="12" spans="1:21" ht="23.25" customHeight="1">
      <c r="A12" s="45"/>
      <c r="B12" s="42"/>
      <c r="C12" s="17" t="s">
        <v>58</v>
      </c>
      <c r="D12" s="50"/>
      <c r="E12" s="25">
        <v>97.65</v>
      </c>
      <c r="F12" s="31"/>
      <c r="G12" s="31"/>
      <c r="H12" s="31"/>
      <c r="I12" s="28"/>
      <c r="J12" s="25"/>
      <c r="K12" s="25">
        <v>96.4</v>
      </c>
      <c r="L12" s="25"/>
      <c r="M12" s="25"/>
      <c r="N12" s="25">
        <f>AVERAGE(E12:M12)</f>
        <v>97.025000000000006</v>
      </c>
      <c r="O12" s="25">
        <f>MAX(E12:M12)-MIN(E12:M12)</f>
        <v>1.25</v>
      </c>
    </row>
    <row r="13" spans="1:21" ht="23.25" customHeight="1">
      <c r="A13" s="45"/>
      <c r="B13" s="42"/>
      <c r="C13" s="17" t="s">
        <v>95</v>
      </c>
      <c r="D13" s="50"/>
      <c r="E13" s="25">
        <v>94.67</v>
      </c>
      <c r="F13" s="31">
        <v>91</v>
      </c>
      <c r="G13" s="31">
        <v>87</v>
      </c>
      <c r="H13" s="31">
        <v>92</v>
      </c>
      <c r="I13" s="28"/>
      <c r="J13" s="25"/>
      <c r="K13" s="25">
        <v>94.82</v>
      </c>
      <c r="L13" s="25">
        <v>95.6</v>
      </c>
      <c r="M13" s="25">
        <v>96.96</v>
      </c>
      <c r="N13" s="25">
        <f>AVERAGE(E13:M13)</f>
        <v>93.15</v>
      </c>
      <c r="O13" s="25">
        <f>MAX(E13:M13)-MIN(E13:M13)</f>
        <v>9.9599999999999937</v>
      </c>
    </row>
    <row r="14" spans="1:21" ht="19.5" customHeight="1">
      <c r="A14" s="45"/>
      <c r="B14" s="42"/>
      <c r="C14" s="17" t="s">
        <v>45</v>
      </c>
      <c r="D14" s="50"/>
      <c r="E14" s="25">
        <v>96.77</v>
      </c>
      <c r="F14" s="31"/>
      <c r="G14" s="31"/>
      <c r="H14" s="31"/>
      <c r="I14" s="28"/>
      <c r="J14" s="25"/>
      <c r="K14" s="25">
        <v>96.65</v>
      </c>
      <c r="L14" s="25"/>
      <c r="M14" s="25"/>
      <c r="N14" s="25">
        <f>AVERAGE(E14:M14)</f>
        <v>96.710000000000008</v>
      </c>
      <c r="O14" s="25">
        <f>MAX(E14:M14)-MIN(E14:M14)</f>
        <v>0.11999999999999034</v>
      </c>
    </row>
    <row r="15" spans="1:21" ht="21.75" customHeight="1">
      <c r="A15" s="45"/>
      <c r="B15" s="42"/>
      <c r="C15" s="17" t="s">
        <v>59</v>
      </c>
      <c r="D15" s="50"/>
      <c r="E15" s="25">
        <v>97.85</v>
      </c>
      <c r="F15" s="31"/>
      <c r="G15" s="31"/>
      <c r="H15" s="31"/>
      <c r="I15" s="28"/>
      <c r="J15" s="25"/>
      <c r="K15" s="25">
        <v>97.52</v>
      </c>
      <c r="L15" s="25"/>
      <c r="M15" s="25"/>
      <c r="N15" s="25">
        <f>AVERAGE(E15:M15)</f>
        <v>97.685000000000002</v>
      </c>
      <c r="O15" s="25">
        <f>MAX(E15:M15)-MIN(E15:M15)</f>
        <v>0.32999999999999829</v>
      </c>
    </row>
    <row r="16" spans="1:21" ht="15.75" customHeight="1">
      <c r="A16" s="45"/>
      <c r="B16" s="42"/>
      <c r="C16" s="17" t="s">
        <v>60</v>
      </c>
      <c r="D16" s="50"/>
      <c r="E16" s="25">
        <v>98.58</v>
      </c>
      <c r="F16" s="31"/>
      <c r="G16" s="31"/>
      <c r="H16" s="31"/>
      <c r="I16" s="28"/>
      <c r="J16" s="25"/>
      <c r="K16" s="25">
        <v>98.09</v>
      </c>
      <c r="L16" s="25"/>
      <c r="M16" s="25"/>
      <c r="N16" s="25">
        <f>AVERAGE(E16:M16)</f>
        <v>98.335000000000008</v>
      </c>
      <c r="O16" s="25">
        <f>MAX(E16:M16)-MIN(E16:M16)</f>
        <v>0.48999999999999488</v>
      </c>
    </row>
    <row r="17" spans="1:15" ht="15.75" customHeight="1">
      <c r="A17" s="45"/>
      <c r="B17" s="42"/>
      <c r="C17" s="17" t="s">
        <v>96</v>
      </c>
      <c r="D17" s="50"/>
      <c r="E17" s="25">
        <v>96.42</v>
      </c>
      <c r="F17" s="31">
        <v>94</v>
      </c>
      <c r="G17" s="31">
        <v>92</v>
      </c>
      <c r="H17" s="31">
        <v>95</v>
      </c>
      <c r="I17" s="28"/>
      <c r="J17" s="25">
        <v>97.85</v>
      </c>
      <c r="K17" s="25">
        <v>96.67</v>
      </c>
      <c r="L17" s="25"/>
      <c r="M17" s="25">
        <v>98.2</v>
      </c>
      <c r="N17" s="25">
        <f>AVERAGE(E17:M17)</f>
        <v>95.734285714285718</v>
      </c>
      <c r="O17" s="25">
        <f>MAX(E17:M17)-MIN(E17:M17)</f>
        <v>6.2000000000000028</v>
      </c>
    </row>
    <row r="18" spans="1:15" ht="15.75" customHeight="1">
      <c r="A18" s="45"/>
      <c r="B18" s="42"/>
      <c r="C18" s="17" t="s">
        <v>46</v>
      </c>
      <c r="D18" s="50"/>
      <c r="E18" s="25">
        <v>97.77</v>
      </c>
      <c r="F18" s="31"/>
      <c r="G18" s="31"/>
      <c r="H18" s="31"/>
      <c r="I18" s="28"/>
      <c r="J18" s="25"/>
      <c r="K18" s="25">
        <v>97.84</v>
      </c>
      <c r="L18" s="25"/>
      <c r="M18" s="25"/>
      <c r="N18" s="25">
        <f>AVERAGE(E18:M18)</f>
        <v>97.805000000000007</v>
      </c>
      <c r="O18" s="25">
        <f>MAX(E18:M18)-MIN(E18:M18)</f>
        <v>7.000000000000739E-2</v>
      </c>
    </row>
    <row r="19" spans="1:15" ht="15.75" customHeight="1">
      <c r="A19" s="45"/>
      <c r="B19" s="42"/>
      <c r="C19" s="17" t="s">
        <v>61</v>
      </c>
      <c r="D19" s="50"/>
      <c r="E19" s="25">
        <v>98.47</v>
      </c>
      <c r="F19" s="31"/>
      <c r="G19" s="31"/>
      <c r="H19" s="31"/>
      <c r="I19" s="28"/>
      <c r="J19" s="25"/>
      <c r="K19" s="25">
        <v>98.44</v>
      </c>
      <c r="L19" s="25"/>
      <c r="M19" s="25"/>
      <c r="N19" s="25">
        <f>AVERAGE(E19:M19)</f>
        <v>98.454999999999998</v>
      </c>
      <c r="O19" s="25">
        <f>MAX(E19:M19)-MIN(E19:M19)</f>
        <v>3.0000000000001137E-2</v>
      </c>
    </row>
    <row r="20" spans="1:15" ht="15.75" customHeight="1">
      <c r="A20" s="45"/>
      <c r="B20" s="42"/>
      <c r="C20" s="17" t="s">
        <v>62</v>
      </c>
      <c r="D20" s="50"/>
      <c r="E20" s="25">
        <v>98.97</v>
      </c>
      <c r="F20" s="31"/>
      <c r="G20" s="31"/>
      <c r="H20" s="31"/>
      <c r="I20" s="28"/>
      <c r="J20" s="25"/>
      <c r="K20" s="25">
        <v>98.78</v>
      </c>
      <c r="L20" s="25"/>
      <c r="M20" s="25"/>
      <c r="N20" s="25">
        <f>AVERAGE(E20:M20)</f>
        <v>98.875</v>
      </c>
      <c r="O20" s="25">
        <f>MAX(E20:M20)-MIN(E20:M20)</f>
        <v>0.18999999999999773</v>
      </c>
    </row>
    <row r="21" spans="1:15" ht="15.75" customHeight="1">
      <c r="A21" s="45"/>
      <c r="B21" s="42"/>
      <c r="C21" s="17" t="s">
        <v>97</v>
      </c>
      <c r="D21" s="50"/>
      <c r="E21" s="25">
        <v>97.12</v>
      </c>
      <c r="F21" s="31">
        <v>95</v>
      </c>
      <c r="G21" s="31">
        <v>94</v>
      </c>
      <c r="H21" s="31">
        <v>96</v>
      </c>
      <c r="I21" s="28"/>
      <c r="J21" s="25"/>
      <c r="K21" s="25"/>
      <c r="L21" s="25">
        <v>98</v>
      </c>
      <c r="M21" s="25">
        <v>98.66</v>
      </c>
      <c r="N21" s="25">
        <f>AVERAGE(E21:M21)</f>
        <v>96.463333333333324</v>
      </c>
      <c r="O21" s="25">
        <f>MAX(E21:M21)-MIN(E21:M21)</f>
        <v>4.6599999999999966</v>
      </c>
    </row>
    <row r="22" spans="1:15" ht="15.75" customHeight="1">
      <c r="A22" s="45"/>
      <c r="B22" s="42"/>
      <c r="C22" s="17" t="s">
        <v>47</v>
      </c>
      <c r="D22" s="50"/>
      <c r="E22" s="25">
        <v>98.22</v>
      </c>
      <c r="F22" s="31"/>
      <c r="G22" s="31"/>
      <c r="H22" s="31"/>
      <c r="I22" s="28"/>
      <c r="J22" s="25"/>
      <c r="K22" s="25"/>
      <c r="L22" s="25"/>
      <c r="M22" s="25"/>
      <c r="N22" s="25">
        <f>AVERAGE(E22:M22)</f>
        <v>98.22</v>
      </c>
      <c r="O22" s="25">
        <f>MAX(E22:M22)-MIN(E22:M22)</f>
        <v>0</v>
      </c>
    </row>
    <row r="23" spans="1:15" ht="24.75" customHeight="1">
      <c r="A23" s="45"/>
      <c r="B23" s="42"/>
      <c r="C23" s="17" t="s">
        <v>63</v>
      </c>
      <c r="D23" s="50"/>
      <c r="E23" s="25">
        <v>98.73</v>
      </c>
      <c r="F23" s="31"/>
      <c r="G23" s="31"/>
      <c r="H23" s="31"/>
      <c r="I23" s="28"/>
      <c r="J23" s="25"/>
      <c r="K23" s="25"/>
      <c r="L23" s="25"/>
      <c r="M23" s="25"/>
      <c r="N23" s="25">
        <f>AVERAGE(E23:M23)</f>
        <v>98.73</v>
      </c>
      <c r="O23" s="25">
        <f>MAX(E23:M23)-MIN(E23:M23)</f>
        <v>0</v>
      </c>
    </row>
    <row r="24" spans="1:15" ht="21.75" customHeight="1">
      <c r="A24" s="45"/>
      <c r="B24" s="42"/>
      <c r="C24" s="17" t="s">
        <v>64</v>
      </c>
      <c r="D24" s="50"/>
      <c r="E24" s="25">
        <v>99.13</v>
      </c>
      <c r="F24" s="31"/>
      <c r="G24" s="31"/>
      <c r="H24" s="31"/>
      <c r="I24" s="28"/>
      <c r="J24" s="25"/>
      <c r="K24" s="25"/>
      <c r="L24" s="25"/>
      <c r="M24" s="25"/>
      <c r="N24" s="25">
        <f>AVERAGE(E24:M24)</f>
        <v>99.13</v>
      </c>
      <c r="O24" s="25">
        <f>MAX(E24:M24)-MIN(E24:M24)</f>
        <v>0</v>
      </c>
    </row>
    <row r="25" spans="1:15" ht="15" customHeight="1">
      <c r="A25" s="44" t="s">
        <v>75</v>
      </c>
      <c r="B25" s="41" t="s">
        <v>65</v>
      </c>
      <c r="C25" s="12" t="s">
        <v>49</v>
      </c>
      <c r="D25" s="38" t="s">
        <v>74</v>
      </c>
      <c r="E25" s="25">
        <v>2.76</v>
      </c>
      <c r="F25" s="25">
        <v>4.9000000000000004</v>
      </c>
      <c r="G25" s="25">
        <v>5.7</v>
      </c>
      <c r="H25" s="25">
        <v>3.4</v>
      </c>
      <c r="I25" s="25">
        <v>2.1509999999999998</v>
      </c>
      <c r="J25" s="25"/>
      <c r="K25" s="27"/>
      <c r="L25" s="25">
        <v>3.72</v>
      </c>
      <c r="M25" s="25"/>
      <c r="N25" s="25">
        <f>AVERAGE(E25:M25)</f>
        <v>3.7718333333333329</v>
      </c>
      <c r="O25" s="25">
        <f>MAX(E25:M25)-MIN(E25:M25)</f>
        <v>3.5490000000000004</v>
      </c>
    </row>
    <row r="26" spans="1:15">
      <c r="A26" s="45"/>
      <c r="B26" s="42"/>
      <c r="C26" s="12" t="s">
        <v>50</v>
      </c>
      <c r="D26" s="39"/>
      <c r="E26" s="25">
        <v>3.08</v>
      </c>
      <c r="F26" s="25">
        <v>5.4</v>
      </c>
      <c r="G26" s="25">
        <v>6</v>
      </c>
      <c r="H26" s="25">
        <v>4.2</v>
      </c>
      <c r="I26" s="25">
        <v>2.2360000000000002</v>
      </c>
      <c r="J26" s="25"/>
      <c r="K26" s="25"/>
      <c r="L26" s="25"/>
      <c r="M26" s="25"/>
      <c r="N26" s="25">
        <f>AVERAGE(E26:M26)</f>
        <v>4.1832000000000003</v>
      </c>
      <c r="O26" s="25">
        <f>MAX(E26:M26)-MIN(E26:M26)</f>
        <v>3.7639999999999998</v>
      </c>
    </row>
    <row r="27" spans="1:15" ht="60" customHeight="1">
      <c r="A27" s="46"/>
      <c r="B27" s="43"/>
      <c r="C27" s="12" t="s">
        <v>51</v>
      </c>
      <c r="D27" s="40"/>
      <c r="E27" s="25">
        <v>3.65</v>
      </c>
      <c r="F27" s="25">
        <v>5</v>
      </c>
      <c r="G27" s="25">
        <v>6</v>
      </c>
      <c r="H27" s="25">
        <v>4.2</v>
      </c>
      <c r="I27" s="25">
        <v>2.419</v>
      </c>
      <c r="J27" s="25"/>
      <c r="K27" s="25"/>
      <c r="L27" s="25"/>
      <c r="M27" s="25"/>
      <c r="N27" s="25">
        <f>AVERAGE(E27:M27)</f>
        <v>4.2538</v>
      </c>
      <c r="O27" s="25">
        <f>MAX(E27:M27)-MIN(E27:M27)</f>
        <v>3.581</v>
      </c>
    </row>
    <row r="29" spans="1:15" ht="32.25" customHeight="1"/>
    <row r="30" spans="1:15" ht="51.75" customHeight="1">
      <c r="A30" s="48" t="s">
        <v>102</v>
      </c>
      <c r="B30" s="48"/>
      <c r="C30" s="48"/>
      <c r="D30" s="48"/>
      <c r="E30" s="48"/>
    </row>
    <row r="32" spans="1:15" ht="60" customHeight="1">
      <c r="A32" s="47" t="s">
        <v>103</v>
      </c>
      <c r="B32" s="47"/>
      <c r="C32" s="47"/>
      <c r="D32" s="47"/>
    </row>
    <row r="33" spans="1:4">
      <c r="A33" s="47"/>
      <c r="B33" s="47"/>
      <c r="C33" s="47"/>
      <c r="D33" s="47"/>
    </row>
  </sheetData>
  <mergeCells count="9">
    <mergeCell ref="B2:I2"/>
    <mergeCell ref="D25:D27"/>
    <mergeCell ref="B25:B27"/>
    <mergeCell ref="A25:A27"/>
    <mergeCell ref="A32:D33"/>
    <mergeCell ref="A30:E30"/>
    <mergeCell ref="D4:D24"/>
    <mergeCell ref="B4:B24"/>
    <mergeCell ref="A4:A24"/>
  </mergeCells>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52521-F22E-4442-8C21-E36BBFF551D9}">
  <dimension ref="A2:N75"/>
  <sheetViews>
    <sheetView zoomScale="85" zoomScaleNormal="85" workbookViewId="0">
      <pane xSplit="12" ySplit="3" topLeftCell="M4" activePane="bottomRight" state="frozen"/>
      <selection pane="topRight" activeCell="M1" sqref="M1"/>
      <selection pane="bottomLeft" activeCell="A4" sqref="A4"/>
      <selection pane="bottomRight" activeCell="J28" sqref="J28"/>
    </sheetView>
  </sheetViews>
  <sheetFormatPr defaultColWidth="9" defaultRowHeight="15"/>
  <cols>
    <col min="1" max="1" width="12.625" style="9" customWidth="1"/>
    <col min="2" max="2" width="26.125" style="9" customWidth="1"/>
    <col min="3" max="3" width="11.375" style="9" customWidth="1"/>
    <col min="4" max="9" width="9" style="9"/>
    <col min="10" max="10" width="15" style="9" customWidth="1"/>
    <col min="11" max="11" width="12.25" style="9" customWidth="1"/>
    <col min="12" max="16384" width="9" style="9"/>
  </cols>
  <sheetData>
    <row r="2" spans="1:14">
      <c r="B2" s="37"/>
      <c r="C2" s="37"/>
      <c r="D2" s="37"/>
      <c r="E2" s="37"/>
      <c r="F2" s="37"/>
      <c r="G2" s="37"/>
      <c r="H2" s="37"/>
    </row>
    <row r="3" spans="1:14">
      <c r="A3" s="10"/>
      <c r="B3" s="10"/>
      <c r="C3" s="10"/>
      <c r="D3" s="11"/>
      <c r="E3" s="10" t="s">
        <v>35</v>
      </c>
      <c r="F3" s="10" t="s">
        <v>36</v>
      </c>
      <c r="G3" s="10" t="s">
        <v>37</v>
      </c>
      <c r="H3" s="10" t="s">
        <v>38</v>
      </c>
      <c r="I3" s="10" t="s">
        <v>39</v>
      </c>
      <c r="J3" s="10" t="s">
        <v>40</v>
      </c>
      <c r="K3" s="34" t="s">
        <v>120</v>
      </c>
      <c r="L3" s="10" t="s">
        <v>83</v>
      </c>
      <c r="M3" s="10" t="s">
        <v>42</v>
      </c>
      <c r="N3" s="10" t="s">
        <v>43</v>
      </c>
    </row>
    <row r="4" spans="1:14" ht="15.75" customHeight="1">
      <c r="A4" s="51" t="s">
        <v>76</v>
      </c>
      <c r="B4" s="52" t="s">
        <v>90</v>
      </c>
      <c r="C4" s="18" t="s">
        <v>93</v>
      </c>
      <c r="D4" s="64" t="s">
        <v>68</v>
      </c>
      <c r="E4" s="31">
        <v>60.67</v>
      </c>
      <c r="F4" s="25"/>
      <c r="G4" s="31">
        <v>65</v>
      </c>
      <c r="H4" s="25"/>
      <c r="I4" s="25"/>
      <c r="J4" s="31">
        <v>65.88</v>
      </c>
      <c r="K4" s="31"/>
      <c r="L4" s="25"/>
      <c r="M4" s="25">
        <f>AVERAGE(E4:L4)</f>
        <v>63.85</v>
      </c>
      <c r="N4" s="25">
        <f>MAX(E4:L4)-MIN(E4:L4)</f>
        <v>5.2099999999999937</v>
      </c>
    </row>
    <row r="5" spans="1:14" ht="13.5" customHeight="1">
      <c r="A5" s="51"/>
      <c r="B5" s="52"/>
      <c r="C5" s="18" t="s">
        <v>98</v>
      </c>
      <c r="D5" s="64"/>
      <c r="E5" s="31">
        <v>72.47</v>
      </c>
      <c r="F5" s="31"/>
      <c r="G5" s="31">
        <v>73</v>
      </c>
      <c r="H5" s="31"/>
      <c r="I5" s="31"/>
      <c r="J5" s="31">
        <v>75.27</v>
      </c>
      <c r="K5" s="33"/>
      <c r="L5" s="31"/>
      <c r="M5" s="25">
        <f>AVERAGE(E5:L5)</f>
        <v>73.58</v>
      </c>
      <c r="N5" s="25">
        <f>MAX(E5:L5)-MIN(E5:L5)</f>
        <v>2.7999999999999972</v>
      </c>
    </row>
    <row r="6" spans="1:14" ht="13.5" customHeight="1">
      <c r="A6" s="51"/>
      <c r="B6" s="52"/>
      <c r="C6" s="18" t="s">
        <v>54</v>
      </c>
      <c r="D6" s="64"/>
      <c r="E6" s="31">
        <v>81.400000000000006</v>
      </c>
      <c r="F6" s="31"/>
      <c r="G6" s="31">
        <v>80</v>
      </c>
      <c r="H6" s="31"/>
      <c r="I6" s="31"/>
      <c r="J6" s="31">
        <v>81.88</v>
      </c>
      <c r="K6" s="31"/>
      <c r="L6" s="31"/>
      <c r="M6" s="25">
        <f>AVERAGE(E6:L6)</f>
        <v>81.093333333333334</v>
      </c>
      <c r="N6" s="25">
        <f>MAX(E6:L6)-MIN(E6:L6)</f>
        <v>1.8799999999999955</v>
      </c>
    </row>
    <row r="7" spans="1:14">
      <c r="A7" s="51"/>
      <c r="B7" s="52"/>
      <c r="C7" s="18" t="s">
        <v>55</v>
      </c>
      <c r="D7" s="64"/>
      <c r="E7" s="31">
        <v>87.78</v>
      </c>
      <c r="F7" s="31"/>
      <c r="G7" s="31">
        <v>85</v>
      </c>
      <c r="H7" s="31"/>
      <c r="I7" s="31"/>
      <c r="J7" s="31">
        <v>86.31</v>
      </c>
      <c r="K7" s="31"/>
      <c r="L7" s="31"/>
      <c r="M7" s="25">
        <f>AVERAGE(E7:L7)</f>
        <v>86.363333333333344</v>
      </c>
      <c r="N7" s="25">
        <f>MAX(E7:L7)-MIN(E7:L7)</f>
        <v>2.7800000000000011</v>
      </c>
    </row>
    <row r="8" spans="1:14">
      <c r="A8" s="51"/>
      <c r="B8" s="52"/>
      <c r="C8" s="18" t="s">
        <v>94</v>
      </c>
      <c r="D8" s="64"/>
      <c r="E8" s="31">
        <v>83.27</v>
      </c>
      <c r="F8" s="31"/>
      <c r="G8" s="31">
        <v>83</v>
      </c>
      <c r="H8" s="31"/>
      <c r="I8" s="31"/>
      <c r="J8" s="31">
        <v>84.82</v>
      </c>
      <c r="K8" s="31"/>
      <c r="L8" s="31"/>
      <c r="M8" s="25">
        <f>AVERAGE(E8:L8)</f>
        <v>83.696666666666658</v>
      </c>
      <c r="N8" s="25">
        <f>MAX(E8:L8)-MIN(E8:L8)</f>
        <v>1.8199999999999932</v>
      </c>
    </row>
    <row r="9" spans="1:14" ht="15" customHeight="1">
      <c r="A9" s="51"/>
      <c r="B9" s="52"/>
      <c r="C9" s="18" t="s">
        <v>56</v>
      </c>
      <c r="D9" s="64"/>
      <c r="E9" s="31">
        <v>89.1</v>
      </c>
      <c r="F9" s="31"/>
      <c r="G9" s="31"/>
      <c r="H9" s="31"/>
      <c r="I9" s="31"/>
      <c r="J9" s="31">
        <v>88.91</v>
      </c>
      <c r="K9" s="31"/>
      <c r="L9" s="31"/>
      <c r="M9" s="25">
        <f>AVERAGE(E9:L9)</f>
        <v>89.004999999999995</v>
      </c>
      <c r="N9" s="25">
        <f>MAX(E9:L9)-MIN(E9:L9)</f>
        <v>0.18999999999999773</v>
      </c>
    </row>
    <row r="10" spans="1:14" ht="14.25" customHeight="1">
      <c r="A10" s="51"/>
      <c r="B10" s="52"/>
      <c r="C10" s="18" t="s">
        <v>57</v>
      </c>
      <c r="D10" s="64"/>
      <c r="E10" s="31">
        <v>93.03</v>
      </c>
      <c r="F10" s="31"/>
      <c r="G10" s="31"/>
      <c r="H10" s="31"/>
      <c r="I10" s="31"/>
      <c r="J10" s="31">
        <v>91.41</v>
      </c>
      <c r="K10" s="31"/>
      <c r="L10" s="31"/>
      <c r="M10" s="25">
        <f>AVERAGE(E10:L10)</f>
        <v>92.22</v>
      </c>
      <c r="N10" s="25">
        <f>MAX(E10:L10)-MIN(E10:L10)</f>
        <v>1.6200000000000045</v>
      </c>
    </row>
    <row r="11" spans="1:14" ht="14.25" customHeight="1">
      <c r="A11" s="51"/>
      <c r="B11" s="52"/>
      <c r="C11" s="19" t="s">
        <v>58</v>
      </c>
      <c r="D11" s="64"/>
      <c r="E11" s="31">
        <v>95.17</v>
      </c>
      <c r="F11" s="31"/>
      <c r="G11" s="31"/>
      <c r="H11" s="31"/>
      <c r="I11" s="31"/>
      <c r="J11" s="31">
        <v>93.1</v>
      </c>
      <c r="K11" s="31"/>
      <c r="L11" s="31"/>
      <c r="M11" s="25">
        <f>AVERAGE(E11:L11)</f>
        <v>94.134999999999991</v>
      </c>
      <c r="N11" s="25">
        <f>MAX(E11:L11)-MIN(E11:L11)</f>
        <v>2.0700000000000074</v>
      </c>
    </row>
    <row r="12" spans="1:14">
      <c r="A12" s="51"/>
      <c r="B12" s="52"/>
      <c r="C12" s="19" t="s">
        <v>95</v>
      </c>
      <c r="D12" s="64"/>
      <c r="E12" s="31">
        <v>89.8</v>
      </c>
      <c r="F12" s="31"/>
      <c r="G12" s="31">
        <v>90</v>
      </c>
      <c r="H12" s="31"/>
      <c r="I12" s="31"/>
      <c r="J12" s="31">
        <v>91.23</v>
      </c>
      <c r="K12" s="31"/>
      <c r="L12" s="31"/>
      <c r="M12" s="25">
        <f>AVERAGE(E12:L12)</f>
        <v>90.343333333333348</v>
      </c>
      <c r="N12" s="25">
        <f>MAX(E12:L12)-MIN(E12:L12)</f>
        <v>1.4300000000000068</v>
      </c>
    </row>
    <row r="13" spans="1:14">
      <c r="A13" s="51"/>
      <c r="B13" s="52"/>
      <c r="C13" s="19" t="s">
        <v>45</v>
      </c>
      <c r="D13" s="64"/>
      <c r="E13" s="31">
        <v>93.28</v>
      </c>
      <c r="F13" s="31"/>
      <c r="G13" s="31"/>
      <c r="H13" s="31"/>
      <c r="I13" s="31"/>
      <c r="J13" s="31">
        <v>93.78</v>
      </c>
      <c r="K13" s="31"/>
      <c r="L13" s="31"/>
      <c r="M13" s="25">
        <f>AVERAGE(E13:L13)</f>
        <v>93.53</v>
      </c>
      <c r="N13" s="25">
        <f>MAX(E13:L13)-MIN(E13:L13)</f>
        <v>0.5</v>
      </c>
    </row>
    <row r="14" spans="1:14">
      <c r="A14" s="51"/>
      <c r="B14" s="52"/>
      <c r="C14" s="19" t="s">
        <v>59</v>
      </c>
      <c r="D14" s="64"/>
      <c r="E14" s="31">
        <v>95.6</v>
      </c>
      <c r="F14" s="31"/>
      <c r="G14" s="31"/>
      <c r="H14" s="31"/>
      <c r="I14" s="31"/>
      <c r="J14" s="31">
        <v>95.33</v>
      </c>
      <c r="K14" s="31"/>
      <c r="L14" s="31"/>
      <c r="M14" s="25">
        <f>AVERAGE(E14:L14)</f>
        <v>95.465000000000003</v>
      </c>
      <c r="N14" s="25">
        <f>MAX(E14:L14)-MIN(E14:L14)</f>
        <v>0.26999999999999602</v>
      </c>
    </row>
    <row r="15" spans="1:14">
      <c r="A15" s="51"/>
      <c r="B15" s="52"/>
      <c r="C15" s="19" t="s">
        <v>60</v>
      </c>
      <c r="D15" s="64"/>
      <c r="E15" s="31">
        <v>97.17</v>
      </c>
      <c r="F15" s="31"/>
      <c r="G15" s="31"/>
      <c r="H15" s="31"/>
      <c r="I15" s="31"/>
      <c r="J15" s="31">
        <v>96.34</v>
      </c>
      <c r="K15" s="31"/>
      <c r="L15" s="31"/>
      <c r="M15" s="25">
        <f>AVERAGE(E15:L15)</f>
        <v>96.754999999999995</v>
      </c>
      <c r="N15" s="25">
        <f>MAX(E15:L15)-MIN(E15:L15)</f>
        <v>0.82999999999999829</v>
      </c>
    </row>
    <row r="16" spans="1:14">
      <c r="A16" s="51"/>
      <c r="B16" s="52"/>
      <c r="C16" s="19" t="s">
        <v>96</v>
      </c>
      <c r="D16" s="64"/>
      <c r="E16" s="31">
        <v>93.82</v>
      </c>
      <c r="F16" s="31"/>
      <c r="G16" s="31">
        <v>93</v>
      </c>
      <c r="H16" s="31"/>
      <c r="I16" s="31"/>
      <c r="J16" s="31">
        <v>94.7</v>
      </c>
      <c r="K16" s="31"/>
      <c r="L16" s="31"/>
      <c r="M16" s="25">
        <f>AVERAGE(E16:L16)</f>
        <v>93.839999999999989</v>
      </c>
      <c r="N16" s="25">
        <f>MAX(E16:L16)-MIN(E16:L16)</f>
        <v>1.7000000000000028</v>
      </c>
    </row>
    <row r="17" spans="1:14">
      <c r="A17" s="51"/>
      <c r="B17" s="52"/>
      <c r="C17" s="19" t="s">
        <v>46</v>
      </c>
      <c r="D17" s="64"/>
      <c r="E17" s="31">
        <v>95.92</v>
      </c>
      <c r="F17" s="31"/>
      <c r="G17" s="31"/>
      <c r="H17" s="31"/>
      <c r="I17" s="31"/>
      <c r="J17" s="31">
        <v>96.35</v>
      </c>
      <c r="K17" s="31"/>
      <c r="L17" s="31"/>
      <c r="M17" s="25">
        <f>AVERAGE(E17:L17)</f>
        <v>96.134999999999991</v>
      </c>
      <c r="N17" s="25">
        <f>MAX(E17:L17)-MIN(E17:L17)</f>
        <v>0.42999999999999261</v>
      </c>
    </row>
    <row r="18" spans="1:14">
      <c r="A18" s="51"/>
      <c r="B18" s="52"/>
      <c r="C18" s="19" t="s">
        <v>61</v>
      </c>
      <c r="D18" s="64"/>
      <c r="E18" s="31">
        <v>97.27</v>
      </c>
      <c r="F18" s="31"/>
      <c r="G18" s="31"/>
      <c r="H18" s="31"/>
      <c r="I18" s="31"/>
      <c r="J18" s="31">
        <v>97.28</v>
      </c>
      <c r="K18" s="31"/>
      <c r="L18" s="31"/>
      <c r="M18" s="25">
        <f>AVERAGE(E18:L18)</f>
        <v>97.275000000000006</v>
      </c>
      <c r="N18" s="25">
        <f>MAX(E18:L18)-MIN(E18:L18)</f>
        <v>1.0000000000005116E-2</v>
      </c>
    </row>
    <row r="19" spans="1:14">
      <c r="A19" s="51"/>
      <c r="B19" s="52"/>
      <c r="C19" s="19" t="s">
        <v>62</v>
      </c>
      <c r="D19" s="64"/>
      <c r="E19" s="31">
        <v>98.2</v>
      </c>
      <c r="F19" s="31"/>
      <c r="G19" s="31"/>
      <c r="H19" s="31"/>
      <c r="I19" s="31"/>
      <c r="J19" s="31">
        <v>97.95</v>
      </c>
      <c r="K19" s="31"/>
      <c r="L19" s="31"/>
      <c r="M19" s="25">
        <f>AVERAGE(E19:L19)</f>
        <v>98.075000000000003</v>
      </c>
      <c r="N19" s="25">
        <f>MAX(E19:L19)-MIN(E19:L19)</f>
        <v>0.25</v>
      </c>
    </row>
    <row r="20" spans="1:14">
      <c r="A20" s="51"/>
      <c r="B20" s="52"/>
      <c r="C20" s="19" t="s">
        <v>97</v>
      </c>
      <c r="D20" s="64"/>
      <c r="E20" s="31">
        <v>95.7</v>
      </c>
      <c r="F20" s="31"/>
      <c r="G20" s="31">
        <v>95</v>
      </c>
      <c r="H20" s="31"/>
      <c r="I20" s="31"/>
      <c r="J20" s="31"/>
      <c r="K20" s="31"/>
      <c r="L20" s="31"/>
      <c r="M20" s="25">
        <f>AVERAGE(E20:L20)</f>
        <v>95.35</v>
      </c>
      <c r="N20" s="25">
        <f>MAX(E20:L20)-MIN(E20:L20)</f>
        <v>0.70000000000000284</v>
      </c>
    </row>
    <row r="21" spans="1:14">
      <c r="A21" s="51"/>
      <c r="B21" s="52"/>
      <c r="C21" s="19" t="s">
        <v>47</v>
      </c>
      <c r="D21" s="64"/>
      <c r="E21" s="31">
        <v>97.13</v>
      </c>
      <c r="F21" s="31"/>
      <c r="G21" s="31"/>
      <c r="H21" s="31"/>
      <c r="I21" s="31"/>
      <c r="J21" s="31"/>
      <c r="K21" s="31"/>
      <c r="L21" s="31"/>
      <c r="M21" s="25">
        <f>AVERAGE(E21:L21)</f>
        <v>97.13</v>
      </c>
      <c r="N21" s="25">
        <f>MAX(E21:L21)-MIN(E21:L21)</f>
        <v>0</v>
      </c>
    </row>
    <row r="22" spans="1:14">
      <c r="A22" s="51"/>
      <c r="B22" s="52"/>
      <c r="C22" s="19" t="s">
        <v>63</v>
      </c>
      <c r="D22" s="64"/>
      <c r="E22" s="31">
        <v>98</v>
      </c>
      <c r="F22" s="31"/>
      <c r="G22" s="31"/>
      <c r="H22" s="31"/>
      <c r="I22" s="31"/>
      <c r="J22" s="31"/>
      <c r="K22" s="31"/>
      <c r="L22" s="31"/>
      <c r="M22" s="25">
        <f>AVERAGE(E22:L22)</f>
        <v>98</v>
      </c>
      <c r="N22" s="25">
        <f>MAX(E22:L22)-MIN(E22:L22)</f>
        <v>0</v>
      </c>
    </row>
    <row r="23" spans="1:14">
      <c r="A23" s="51"/>
      <c r="B23" s="52"/>
      <c r="C23" s="19" t="s">
        <v>64</v>
      </c>
      <c r="D23" s="64"/>
      <c r="E23" s="31">
        <v>98.63</v>
      </c>
      <c r="F23" s="31"/>
      <c r="G23" s="31"/>
      <c r="H23" s="31"/>
      <c r="I23" s="31"/>
      <c r="J23" s="31"/>
      <c r="K23" s="31"/>
      <c r="L23" s="31"/>
      <c r="M23" s="25">
        <f>AVERAGE(E23:L23)</f>
        <v>98.63</v>
      </c>
      <c r="N23" s="25">
        <f>MAX(E23:L23)-MIN(E23:L23)</f>
        <v>0</v>
      </c>
    </row>
    <row r="24" spans="1:14">
      <c r="A24" s="51"/>
      <c r="B24" s="52"/>
      <c r="C24" s="20" t="s">
        <v>93</v>
      </c>
      <c r="D24" s="62" t="s">
        <v>69</v>
      </c>
      <c r="E24" s="31">
        <v>57.93</v>
      </c>
      <c r="F24" s="31"/>
      <c r="G24" s="31">
        <v>52</v>
      </c>
      <c r="H24" s="31"/>
      <c r="I24" s="31"/>
      <c r="J24" s="31">
        <v>54.37</v>
      </c>
      <c r="K24" s="31"/>
      <c r="L24" s="31"/>
      <c r="M24" s="25">
        <f>AVERAGE(E24:L24)</f>
        <v>54.766666666666673</v>
      </c>
      <c r="N24" s="25">
        <f>MAX(E24:L24)-MIN(E24:L24)</f>
        <v>5.93</v>
      </c>
    </row>
    <row r="25" spans="1:14">
      <c r="A25" s="51"/>
      <c r="B25" s="52"/>
      <c r="C25" s="20" t="s">
        <v>98</v>
      </c>
      <c r="D25" s="62"/>
      <c r="E25" s="31">
        <v>69.48</v>
      </c>
      <c r="F25" s="31"/>
      <c r="G25" s="31">
        <v>59</v>
      </c>
      <c r="H25" s="31"/>
      <c r="I25" s="31"/>
      <c r="J25" s="31">
        <v>62.36</v>
      </c>
      <c r="K25" s="31"/>
      <c r="L25" s="31"/>
      <c r="M25" s="25">
        <f>AVERAGE(E25:L25)</f>
        <v>63.613333333333344</v>
      </c>
      <c r="N25" s="25">
        <f>MAX(E25:L25)-MIN(E25:L25)</f>
        <v>10.480000000000004</v>
      </c>
    </row>
    <row r="26" spans="1:14">
      <c r="A26" s="51"/>
      <c r="B26" s="52"/>
      <c r="C26" s="20" t="s">
        <v>54</v>
      </c>
      <c r="D26" s="62"/>
      <c r="E26" s="31">
        <v>78.63</v>
      </c>
      <c r="F26" s="31"/>
      <c r="G26" s="31">
        <v>67</v>
      </c>
      <c r="H26" s="31"/>
      <c r="I26" s="31"/>
      <c r="J26" s="31">
        <v>69.260000000000005</v>
      </c>
      <c r="K26" s="31"/>
      <c r="L26" s="31"/>
      <c r="M26" s="25">
        <f>AVERAGE(E26:L26)</f>
        <v>71.63</v>
      </c>
      <c r="N26" s="25">
        <f>MAX(E26:L26)-MIN(E26:L26)</f>
        <v>11.629999999999995</v>
      </c>
    </row>
    <row r="27" spans="1:14">
      <c r="A27" s="51"/>
      <c r="B27" s="52"/>
      <c r="C27" s="20" t="s">
        <v>55</v>
      </c>
      <c r="D27" s="62"/>
      <c r="E27" s="31">
        <v>85.22</v>
      </c>
      <c r="F27" s="31"/>
      <c r="G27" s="31">
        <v>74</v>
      </c>
      <c r="H27" s="31"/>
      <c r="I27" s="31"/>
      <c r="J27" s="31">
        <v>75.27</v>
      </c>
      <c r="K27" s="31"/>
      <c r="L27" s="31"/>
      <c r="M27" s="25">
        <f>AVERAGE(E27:L27)</f>
        <v>78.163333333333341</v>
      </c>
      <c r="N27" s="25">
        <f>MAX(E27:L27)-MIN(E27:L27)</f>
        <v>11.219999999999999</v>
      </c>
    </row>
    <row r="28" spans="1:14">
      <c r="A28" s="51"/>
      <c r="B28" s="52"/>
      <c r="C28" s="20" t="s">
        <v>94</v>
      </c>
      <c r="D28" s="62"/>
      <c r="E28" s="31">
        <v>81.05</v>
      </c>
      <c r="F28" s="31"/>
      <c r="G28" s="31">
        <v>73</v>
      </c>
      <c r="H28" s="31"/>
      <c r="I28" s="31"/>
      <c r="J28" s="31">
        <v>76.739999999999995</v>
      </c>
      <c r="K28" s="31"/>
      <c r="L28" s="31"/>
      <c r="M28" s="25">
        <f>AVERAGE(E28:L28)</f>
        <v>76.930000000000007</v>
      </c>
      <c r="N28" s="25">
        <f>MAX(E28:L28)-MIN(E28:L28)</f>
        <v>8.0499999999999972</v>
      </c>
    </row>
    <row r="29" spans="1:14">
      <c r="A29" s="51"/>
      <c r="B29" s="52"/>
      <c r="C29" s="20" t="s">
        <v>56</v>
      </c>
      <c r="D29" s="62"/>
      <c r="E29" s="31">
        <v>87.27</v>
      </c>
      <c r="F29" s="31"/>
      <c r="G29" s="31"/>
      <c r="H29" s="31"/>
      <c r="I29" s="31"/>
      <c r="J29" s="31">
        <v>81.66</v>
      </c>
      <c r="K29" s="31"/>
      <c r="L29" s="31"/>
      <c r="M29" s="25">
        <f>AVERAGE(E29:L29)</f>
        <v>84.465000000000003</v>
      </c>
      <c r="N29" s="25">
        <f>MAX(E29:L29)-MIN(E29:L29)</f>
        <v>5.6099999999999994</v>
      </c>
    </row>
    <row r="30" spans="1:14">
      <c r="A30" s="51"/>
      <c r="B30" s="52"/>
      <c r="C30" s="20" t="s">
        <v>57</v>
      </c>
      <c r="D30" s="62"/>
      <c r="E30" s="31">
        <v>91.7</v>
      </c>
      <c r="F30" s="31"/>
      <c r="G30" s="31"/>
      <c r="H30" s="31"/>
      <c r="I30" s="31"/>
      <c r="J30" s="31">
        <v>85.56</v>
      </c>
      <c r="K30" s="31"/>
      <c r="L30" s="31"/>
      <c r="M30" s="25">
        <f>AVERAGE(E30:L30)</f>
        <v>88.63</v>
      </c>
      <c r="N30" s="25">
        <f>MAX(E30:L30)-MIN(E30:L30)</f>
        <v>6.1400000000000006</v>
      </c>
    </row>
    <row r="31" spans="1:14">
      <c r="A31" s="51"/>
      <c r="B31" s="52"/>
      <c r="C31" s="21" t="s">
        <v>58</v>
      </c>
      <c r="D31" s="62"/>
      <c r="E31" s="31">
        <v>94.15</v>
      </c>
      <c r="F31" s="31"/>
      <c r="G31" s="31"/>
      <c r="H31" s="31"/>
      <c r="I31" s="31"/>
      <c r="J31" s="31">
        <v>88.5</v>
      </c>
      <c r="K31" s="31"/>
      <c r="L31" s="31"/>
      <c r="M31" s="25">
        <f>AVERAGE(E31:L31)</f>
        <v>91.325000000000003</v>
      </c>
      <c r="N31" s="25">
        <f>MAX(E31:L31)-MIN(E31:L31)</f>
        <v>5.6500000000000057</v>
      </c>
    </row>
    <row r="32" spans="1:14">
      <c r="A32" s="51"/>
      <c r="B32" s="52"/>
      <c r="C32" s="21" t="s">
        <v>95</v>
      </c>
      <c r="D32" s="62"/>
      <c r="E32" s="31">
        <v>88.63</v>
      </c>
      <c r="F32" s="31"/>
      <c r="G32" s="31">
        <v>84</v>
      </c>
      <c r="H32" s="31"/>
      <c r="I32" s="31"/>
      <c r="J32" s="31">
        <v>85.62</v>
      </c>
      <c r="K32" s="31"/>
      <c r="L32" s="31"/>
      <c r="M32" s="25">
        <f>AVERAGE(E32:L32)</f>
        <v>86.083333333333329</v>
      </c>
      <c r="N32" s="25">
        <f>MAX(E32:L32)-MIN(E32:L32)</f>
        <v>4.6299999999999955</v>
      </c>
    </row>
    <row r="33" spans="1:14">
      <c r="A33" s="51"/>
      <c r="B33" s="52"/>
      <c r="C33" s="21" t="s">
        <v>45</v>
      </c>
      <c r="D33" s="62"/>
      <c r="E33" s="31">
        <v>92.88</v>
      </c>
      <c r="F33" s="31"/>
      <c r="G33" s="31"/>
      <c r="H33" s="31"/>
      <c r="I33" s="31"/>
      <c r="J33" s="31">
        <v>89.13</v>
      </c>
      <c r="K33" s="31"/>
      <c r="L33" s="31"/>
      <c r="M33" s="25">
        <f>AVERAGE(E33:L33)</f>
        <v>91.004999999999995</v>
      </c>
      <c r="N33" s="25">
        <f>MAX(E33:L33)-MIN(E33:L33)</f>
        <v>3.75</v>
      </c>
    </row>
    <row r="34" spans="1:14">
      <c r="A34" s="51"/>
      <c r="B34" s="52"/>
      <c r="C34" s="21" t="s">
        <v>59</v>
      </c>
      <c r="D34" s="62"/>
      <c r="E34" s="31">
        <v>95.18</v>
      </c>
      <c r="F34" s="31"/>
      <c r="G34" s="31"/>
      <c r="H34" s="31"/>
      <c r="I34" s="31"/>
      <c r="J34" s="31">
        <v>91.84</v>
      </c>
      <c r="K34" s="31"/>
      <c r="L34" s="31"/>
      <c r="M34" s="25">
        <f>AVERAGE(E34:L34)</f>
        <v>93.51</v>
      </c>
      <c r="N34" s="25">
        <f>MAX(E34:L34)-MIN(E34:L34)</f>
        <v>3.3400000000000034</v>
      </c>
    </row>
    <row r="35" spans="1:14">
      <c r="A35" s="51"/>
      <c r="B35" s="52"/>
      <c r="C35" s="21" t="s">
        <v>60</v>
      </c>
      <c r="D35" s="62"/>
      <c r="E35" s="31">
        <v>96.67</v>
      </c>
      <c r="F35" s="31"/>
      <c r="G35" s="31"/>
      <c r="H35" s="31"/>
      <c r="I35" s="31"/>
      <c r="J35" s="31">
        <v>93.75</v>
      </c>
      <c r="K35" s="31"/>
      <c r="L35" s="31"/>
      <c r="M35" s="25">
        <f>AVERAGE(E35:L35)</f>
        <v>95.210000000000008</v>
      </c>
      <c r="N35" s="25">
        <f>MAX(E35:L35)-MIN(E35:L35)</f>
        <v>2.9200000000000017</v>
      </c>
    </row>
    <row r="36" spans="1:14">
      <c r="A36" s="51"/>
      <c r="B36" s="52"/>
      <c r="C36" s="21" t="s">
        <v>96</v>
      </c>
      <c r="D36" s="62"/>
      <c r="E36" s="31">
        <v>92.77</v>
      </c>
      <c r="F36" s="31"/>
      <c r="G36" s="31">
        <v>90</v>
      </c>
      <c r="H36" s="31"/>
      <c r="I36" s="31"/>
      <c r="J36" s="31">
        <v>90.5</v>
      </c>
      <c r="K36" s="31"/>
      <c r="L36" s="31"/>
      <c r="M36" s="25">
        <f>AVERAGE(E36:L36)</f>
        <v>91.089999999999989</v>
      </c>
      <c r="N36" s="25">
        <f>MAX(E36:L36)-MIN(E36:L36)</f>
        <v>2.769999999999996</v>
      </c>
    </row>
    <row r="37" spans="1:14">
      <c r="A37" s="51"/>
      <c r="B37" s="52"/>
      <c r="C37" s="21" t="s">
        <v>46</v>
      </c>
      <c r="D37" s="62"/>
      <c r="E37" s="31">
        <v>95.17</v>
      </c>
      <c r="F37" s="31"/>
      <c r="G37" s="31"/>
      <c r="H37" s="31"/>
      <c r="I37" s="31"/>
      <c r="J37" s="31">
        <v>93.12</v>
      </c>
      <c r="K37" s="31"/>
      <c r="L37" s="31"/>
      <c r="M37" s="25">
        <f>AVERAGE(E37:L37)</f>
        <v>94.14500000000001</v>
      </c>
      <c r="N37" s="25">
        <f>MAX(E37:L37)-MIN(E37:L37)</f>
        <v>2.0499999999999972</v>
      </c>
    </row>
    <row r="38" spans="1:14">
      <c r="A38" s="51"/>
      <c r="B38" s="52"/>
      <c r="C38" s="21" t="s">
        <v>61</v>
      </c>
      <c r="D38" s="62"/>
      <c r="E38" s="31">
        <v>96.7</v>
      </c>
      <c r="F38" s="31"/>
      <c r="G38" s="31"/>
      <c r="H38" s="31"/>
      <c r="I38" s="31"/>
      <c r="J38" s="31">
        <v>95.01</v>
      </c>
      <c r="K38" s="31"/>
      <c r="L38" s="31"/>
      <c r="M38" s="25">
        <f>AVERAGE(E38:L38)</f>
        <v>95.855000000000004</v>
      </c>
      <c r="N38" s="25">
        <f>MAX(E38:L38)-MIN(E38:L38)</f>
        <v>1.6899999999999977</v>
      </c>
    </row>
    <row r="39" spans="1:14">
      <c r="A39" s="51"/>
      <c r="B39" s="52"/>
      <c r="C39" s="21" t="s">
        <v>62</v>
      </c>
      <c r="D39" s="62"/>
      <c r="E39" s="31">
        <v>97.77</v>
      </c>
      <c r="F39" s="31"/>
      <c r="G39" s="31"/>
      <c r="H39" s="31"/>
      <c r="I39" s="31"/>
      <c r="J39" s="31">
        <v>96.35</v>
      </c>
      <c r="K39" s="31"/>
      <c r="L39" s="31"/>
      <c r="M39" s="25">
        <f>AVERAGE(E39:L39)</f>
        <v>97.06</v>
      </c>
      <c r="N39" s="25">
        <f>MAX(E39:L39)-MIN(E39:L39)</f>
        <v>1.4200000000000017</v>
      </c>
    </row>
    <row r="40" spans="1:14">
      <c r="A40" s="51"/>
      <c r="B40" s="52"/>
      <c r="C40" s="21" t="s">
        <v>97</v>
      </c>
      <c r="D40" s="62"/>
      <c r="E40" s="31">
        <v>94.9</v>
      </c>
      <c r="F40" s="31"/>
      <c r="G40" s="31">
        <v>92</v>
      </c>
      <c r="H40" s="31"/>
      <c r="I40" s="31"/>
      <c r="J40" s="31"/>
      <c r="K40" s="31"/>
      <c r="L40" s="31"/>
      <c r="M40" s="25">
        <f>AVERAGE(E40:L40)</f>
        <v>93.45</v>
      </c>
      <c r="N40" s="25">
        <f>MAX(E40:L40)-MIN(E40:L40)</f>
        <v>2.9000000000000057</v>
      </c>
    </row>
    <row r="41" spans="1:14">
      <c r="A41" s="51"/>
      <c r="B41" s="52"/>
      <c r="C41" s="21" t="s">
        <v>47</v>
      </c>
      <c r="D41" s="62"/>
      <c r="E41" s="31">
        <v>96.58</v>
      </c>
      <c r="F41" s="31"/>
      <c r="G41" s="31"/>
      <c r="H41" s="31"/>
      <c r="I41" s="31"/>
      <c r="J41" s="31"/>
      <c r="K41" s="31"/>
      <c r="L41" s="31"/>
      <c r="M41" s="25">
        <f>AVERAGE(E41:L41)</f>
        <v>96.58</v>
      </c>
      <c r="N41" s="25">
        <f>MAX(E41:L41)-MIN(E41:L41)</f>
        <v>0</v>
      </c>
    </row>
    <row r="42" spans="1:14">
      <c r="A42" s="51"/>
      <c r="B42" s="52"/>
      <c r="C42" s="21" t="s">
        <v>63</v>
      </c>
      <c r="D42" s="62"/>
      <c r="E42" s="31">
        <v>97.67</v>
      </c>
      <c r="F42" s="31"/>
      <c r="G42" s="31"/>
      <c r="H42" s="31"/>
      <c r="I42" s="31"/>
      <c r="J42" s="31"/>
      <c r="K42" s="31"/>
      <c r="L42" s="31"/>
      <c r="M42" s="25">
        <f>AVERAGE(E42:L42)</f>
        <v>97.67</v>
      </c>
      <c r="N42" s="25">
        <f>MAX(E42:L42)-MIN(E42:L42)</f>
        <v>0</v>
      </c>
    </row>
    <row r="43" spans="1:14">
      <c r="A43" s="51"/>
      <c r="B43" s="52"/>
      <c r="C43" s="21" t="s">
        <v>64</v>
      </c>
      <c r="D43" s="62"/>
      <c r="E43" s="31">
        <v>98.38</v>
      </c>
      <c r="F43" s="31"/>
      <c r="G43" s="31"/>
      <c r="H43" s="31"/>
      <c r="I43" s="31"/>
      <c r="J43" s="31"/>
      <c r="K43" s="31"/>
      <c r="L43" s="31"/>
      <c r="M43" s="25">
        <f>AVERAGE(E43:L43)</f>
        <v>98.38</v>
      </c>
      <c r="N43" s="25">
        <f>MAX(E43:L43)-MIN(E43:L43)</f>
        <v>0</v>
      </c>
    </row>
    <row r="44" spans="1:14">
      <c r="A44" s="51"/>
      <c r="B44" s="52"/>
      <c r="C44" s="22" t="s">
        <v>93</v>
      </c>
      <c r="D44" s="63" t="s">
        <v>70</v>
      </c>
      <c r="E44" s="31">
        <v>60.68</v>
      </c>
      <c r="F44" s="31">
        <v>43</v>
      </c>
      <c r="G44" s="31">
        <v>51</v>
      </c>
      <c r="H44" s="31"/>
      <c r="I44" s="31"/>
      <c r="J44" s="31">
        <v>53.06</v>
      </c>
      <c r="K44" s="31">
        <v>71.3</v>
      </c>
      <c r="L44" s="31"/>
      <c r="M44" s="25">
        <f>AVERAGE(E44:L44)</f>
        <v>55.808000000000007</v>
      </c>
      <c r="N44" s="25">
        <f>MAX(E44:L44)-MIN(E44:L44)</f>
        <v>28.299999999999997</v>
      </c>
    </row>
    <row r="45" spans="1:14">
      <c r="A45" s="51"/>
      <c r="B45" s="52"/>
      <c r="C45" s="22" t="s">
        <v>98</v>
      </c>
      <c r="D45" s="63"/>
      <c r="E45" s="31">
        <v>71.8</v>
      </c>
      <c r="F45" s="31">
        <v>52</v>
      </c>
      <c r="G45" s="31">
        <v>58</v>
      </c>
      <c r="H45" s="31"/>
      <c r="I45" s="31"/>
      <c r="J45" s="31">
        <v>60.94</v>
      </c>
      <c r="K45" s="31">
        <v>80.5</v>
      </c>
      <c r="L45" s="31"/>
      <c r="M45" s="25">
        <f>AVERAGE(E45:L45)</f>
        <v>64.647999999999996</v>
      </c>
      <c r="N45" s="25">
        <f>MAX(E45:L45)-MIN(E45:L45)</f>
        <v>28.5</v>
      </c>
    </row>
    <row r="46" spans="1:14">
      <c r="A46" s="51"/>
      <c r="B46" s="52"/>
      <c r="C46" s="22" t="s">
        <v>54</v>
      </c>
      <c r="D46" s="63"/>
      <c r="E46" s="31">
        <v>80.47</v>
      </c>
      <c r="F46" s="31">
        <v>60</v>
      </c>
      <c r="G46" s="31">
        <v>65</v>
      </c>
      <c r="H46" s="31"/>
      <c r="I46" s="31"/>
      <c r="J46" s="31">
        <v>67.84</v>
      </c>
      <c r="K46" s="31"/>
      <c r="L46" s="31"/>
      <c r="M46" s="25">
        <f>AVERAGE(E46:L46)</f>
        <v>68.327500000000001</v>
      </c>
      <c r="N46" s="25">
        <f>MAX(E46:L46)-MIN(E46:L46)</f>
        <v>20.47</v>
      </c>
    </row>
    <row r="47" spans="1:14">
      <c r="A47" s="51"/>
      <c r="B47" s="52"/>
      <c r="C47" s="22" t="s">
        <v>55</v>
      </c>
      <c r="D47" s="63"/>
      <c r="E47" s="31">
        <v>86.73</v>
      </c>
      <c r="F47" s="31">
        <v>68</v>
      </c>
      <c r="G47" s="31">
        <v>72</v>
      </c>
      <c r="H47" s="31"/>
      <c r="I47" s="31"/>
      <c r="J47" s="31">
        <v>73.930000000000007</v>
      </c>
      <c r="K47" s="31">
        <v>91.4</v>
      </c>
      <c r="L47" s="31"/>
      <c r="M47" s="25">
        <f>AVERAGE(E47:L47)</f>
        <v>78.412000000000006</v>
      </c>
      <c r="N47" s="25">
        <f>MAX(E47:L47)-MIN(E47:L47)</f>
        <v>23.400000000000006</v>
      </c>
    </row>
    <row r="48" spans="1:14">
      <c r="A48" s="51"/>
      <c r="B48" s="52"/>
      <c r="C48" s="22" t="s">
        <v>114</v>
      </c>
      <c r="D48" s="63"/>
      <c r="E48" s="31"/>
      <c r="F48" s="31"/>
      <c r="G48" s="31"/>
      <c r="H48" s="31"/>
      <c r="I48" s="31"/>
      <c r="J48" s="31"/>
      <c r="K48" s="31">
        <v>95.4</v>
      </c>
      <c r="L48" s="31"/>
      <c r="M48" s="25"/>
      <c r="N48" s="25"/>
    </row>
    <row r="49" spans="1:14">
      <c r="A49" s="51"/>
      <c r="B49" s="52"/>
      <c r="C49" s="22" t="s">
        <v>94</v>
      </c>
      <c r="D49" s="63"/>
      <c r="E49" s="31">
        <v>81.7</v>
      </c>
      <c r="F49" s="31">
        <v>61</v>
      </c>
      <c r="G49" s="31">
        <v>72</v>
      </c>
      <c r="H49" s="31"/>
      <c r="I49" s="31"/>
      <c r="J49" s="31">
        <v>75.7</v>
      </c>
      <c r="K49" s="31"/>
      <c r="L49" s="31"/>
      <c r="M49" s="25">
        <f>AVERAGE(E49:L49)</f>
        <v>72.599999999999994</v>
      </c>
      <c r="N49" s="25">
        <f>MAX(E49:L49)-MIN(E49:L49)</f>
        <v>20.700000000000003</v>
      </c>
    </row>
    <row r="50" spans="1:14">
      <c r="A50" s="51"/>
      <c r="B50" s="52"/>
      <c r="C50" s="22" t="s">
        <v>56</v>
      </c>
      <c r="D50" s="63"/>
      <c r="E50" s="31">
        <v>87.38</v>
      </c>
      <c r="F50" s="31">
        <v>69</v>
      </c>
      <c r="G50" s="31"/>
      <c r="H50" s="31"/>
      <c r="I50" s="31"/>
      <c r="J50" s="31">
        <v>80.760000000000005</v>
      </c>
      <c r="K50" s="31"/>
      <c r="L50" s="31"/>
      <c r="M50" s="25">
        <f>AVERAGE(E50:L50)</f>
        <v>79.046666666666667</v>
      </c>
      <c r="N50" s="25">
        <f>MAX(E50:L50)-MIN(E50:L50)</f>
        <v>18.379999999999995</v>
      </c>
    </row>
    <row r="51" spans="1:14">
      <c r="A51" s="51"/>
      <c r="B51" s="52"/>
      <c r="C51" s="22" t="s">
        <v>57</v>
      </c>
      <c r="D51" s="63"/>
      <c r="E51" s="31">
        <v>91.68</v>
      </c>
      <c r="F51" s="31">
        <v>76</v>
      </c>
      <c r="G51" s="31"/>
      <c r="H51" s="31"/>
      <c r="I51" s="31"/>
      <c r="J51" s="31">
        <v>84.79</v>
      </c>
      <c r="K51" s="31"/>
      <c r="L51" s="31"/>
      <c r="M51" s="25">
        <f>AVERAGE(E51:L51)</f>
        <v>84.15666666666668</v>
      </c>
      <c r="N51" s="25">
        <f>MAX(E51:L51)-MIN(E51:L51)</f>
        <v>15.680000000000007</v>
      </c>
    </row>
    <row r="52" spans="1:14">
      <c r="A52" s="51"/>
      <c r="B52" s="52"/>
      <c r="C52" s="23" t="s">
        <v>58</v>
      </c>
      <c r="D52" s="63"/>
      <c r="E52" s="31">
        <v>94.22</v>
      </c>
      <c r="F52" s="31">
        <v>82</v>
      </c>
      <c r="G52" s="31"/>
      <c r="H52" s="31"/>
      <c r="I52" s="31"/>
      <c r="J52" s="31">
        <v>87.97</v>
      </c>
      <c r="K52" s="31"/>
      <c r="L52" s="31"/>
      <c r="M52" s="25">
        <f>AVERAGE(E52:L52)</f>
        <v>88.063333333333333</v>
      </c>
      <c r="N52" s="25">
        <f>MAX(E52:L52)-MIN(E52:L52)</f>
        <v>12.219999999999999</v>
      </c>
    </row>
    <row r="53" spans="1:14">
      <c r="A53" s="51"/>
      <c r="B53" s="52"/>
      <c r="C53" s="23" t="s">
        <v>95</v>
      </c>
      <c r="D53" s="63"/>
      <c r="E53" s="31">
        <v>88.57</v>
      </c>
      <c r="F53" s="31">
        <v>72</v>
      </c>
      <c r="G53" s="31">
        <v>82</v>
      </c>
      <c r="H53" s="31"/>
      <c r="I53" s="31"/>
      <c r="J53" s="31">
        <v>84.83</v>
      </c>
      <c r="K53" s="31">
        <v>93.6</v>
      </c>
      <c r="L53" s="31"/>
      <c r="M53" s="25">
        <f>AVERAGE(E53:L53)</f>
        <v>84.2</v>
      </c>
      <c r="N53" s="25">
        <f>MAX(E53:L53)-MIN(E53:L53)</f>
        <v>21.599999999999994</v>
      </c>
    </row>
    <row r="54" spans="1:14">
      <c r="A54" s="51"/>
      <c r="B54" s="52"/>
      <c r="C54" s="23" t="s">
        <v>45</v>
      </c>
      <c r="D54" s="63"/>
      <c r="E54" s="31">
        <v>92.32</v>
      </c>
      <c r="F54" s="31">
        <v>78</v>
      </c>
      <c r="G54" s="31"/>
      <c r="H54" s="31"/>
      <c r="I54" s="31"/>
      <c r="J54" s="31">
        <v>88.48</v>
      </c>
      <c r="K54" s="31"/>
      <c r="L54" s="31"/>
      <c r="M54" s="25">
        <f>AVERAGE(E54:L54)</f>
        <v>86.266666666666666</v>
      </c>
      <c r="N54" s="25">
        <f>MAX(E54:L54)-MIN(E54:L54)</f>
        <v>14.319999999999993</v>
      </c>
    </row>
    <row r="55" spans="1:14">
      <c r="A55" s="51"/>
      <c r="B55" s="52"/>
      <c r="C55" s="23" t="s">
        <v>59</v>
      </c>
      <c r="D55" s="63"/>
      <c r="E55" s="31">
        <v>95.05</v>
      </c>
      <c r="F55" s="31">
        <v>84</v>
      </c>
      <c r="G55" s="31"/>
      <c r="H55" s="31"/>
      <c r="I55" s="31"/>
      <c r="J55" s="31">
        <v>91.34</v>
      </c>
      <c r="K55" s="31"/>
      <c r="L55" s="31"/>
      <c r="M55" s="25">
        <f>AVERAGE(E55:L55)</f>
        <v>90.13</v>
      </c>
      <c r="N55" s="25">
        <f>MAX(E55:L55)-MIN(E55:L55)</f>
        <v>11.049999999999997</v>
      </c>
    </row>
    <row r="56" spans="1:14">
      <c r="A56" s="51"/>
      <c r="B56" s="52"/>
      <c r="C56" s="23" t="s">
        <v>60</v>
      </c>
      <c r="D56" s="63"/>
      <c r="E56" s="31">
        <v>96.78</v>
      </c>
      <c r="F56" s="31">
        <v>88</v>
      </c>
      <c r="G56" s="31"/>
      <c r="H56" s="31"/>
      <c r="I56" s="31"/>
      <c r="J56" s="31">
        <v>93.41</v>
      </c>
      <c r="K56" s="31"/>
      <c r="L56" s="31"/>
      <c r="M56" s="25">
        <f>AVERAGE(E56:L56)</f>
        <v>92.73</v>
      </c>
      <c r="N56" s="25">
        <f>MAX(E56:L56)-MIN(E56:L56)</f>
        <v>8.7800000000000011</v>
      </c>
    </row>
    <row r="57" spans="1:14">
      <c r="A57" s="51"/>
      <c r="B57" s="52"/>
      <c r="C57" s="23" t="s">
        <v>96</v>
      </c>
      <c r="D57" s="63"/>
      <c r="E57" s="31">
        <v>92.5</v>
      </c>
      <c r="F57" s="31">
        <v>79</v>
      </c>
      <c r="G57" s="31">
        <v>88</v>
      </c>
      <c r="H57" s="31"/>
      <c r="I57" s="31"/>
      <c r="J57" s="31">
        <v>89.92</v>
      </c>
      <c r="K57" s="31"/>
      <c r="L57" s="31"/>
      <c r="M57" s="25">
        <f>AVERAGE(E57:L57)</f>
        <v>87.355000000000004</v>
      </c>
      <c r="N57" s="25">
        <f>MAX(E57:L57)-MIN(E57:L57)</f>
        <v>13.5</v>
      </c>
    </row>
    <row r="58" spans="1:14">
      <c r="A58" s="51"/>
      <c r="B58" s="52"/>
      <c r="C58" s="23" t="s">
        <v>46</v>
      </c>
      <c r="D58" s="63"/>
      <c r="E58" s="31">
        <v>94.83</v>
      </c>
      <c r="F58" s="31">
        <v>84</v>
      </c>
      <c r="G58" s="31"/>
      <c r="H58" s="31"/>
      <c r="I58" s="31"/>
      <c r="J58" s="31">
        <v>92.61</v>
      </c>
      <c r="K58" s="31"/>
      <c r="L58" s="31"/>
      <c r="M58" s="25">
        <f>AVERAGE(E58:L58)</f>
        <v>90.48</v>
      </c>
      <c r="N58" s="25">
        <f>MAX(E58:L58)-MIN(E58:L58)</f>
        <v>10.829999999999998</v>
      </c>
    </row>
    <row r="59" spans="1:14">
      <c r="A59" s="51"/>
      <c r="B59" s="52"/>
      <c r="C59" s="23" t="s">
        <v>61</v>
      </c>
      <c r="D59" s="63"/>
      <c r="E59" s="31">
        <v>96.53</v>
      </c>
      <c r="F59" s="31">
        <v>89</v>
      </c>
      <c r="G59" s="31"/>
      <c r="H59" s="31"/>
      <c r="I59" s="31"/>
      <c r="J59" s="31">
        <v>94.61</v>
      </c>
      <c r="K59" s="31"/>
      <c r="L59" s="31"/>
      <c r="M59" s="25">
        <f>AVERAGE(E59:L59)</f>
        <v>93.38</v>
      </c>
      <c r="N59" s="25">
        <f>MAX(E59:L59)-MIN(E59:L59)</f>
        <v>7.5300000000000011</v>
      </c>
    </row>
    <row r="60" spans="1:14">
      <c r="A60" s="51"/>
      <c r="B60" s="52"/>
      <c r="C60" s="23" t="s">
        <v>62</v>
      </c>
      <c r="D60" s="63"/>
      <c r="E60" s="31">
        <v>97.72</v>
      </c>
      <c r="F60" s="31">
        <v>91</v>
      </c>
      <c r="G60" s="31"/>
      <c r="H60" s="31"/>
      <c r="I60" s="31"/>
      <c r="J60" s="31">
        <v>96</v>
      </c>
      <c r="K60" s="31"/>
      <c r="L60" s="31"/>
      <c r="M60" s="25">
        <f>AVERAGE(E60:L60)</f>
        <v>94.90666666666668</v>
      </c>
      <c r="N60" s="25">
        <f>MAX(E60:L60)-MIN(E60:L60)</f>
        <v>6.7199999999999989</v>
      </c>
    </row>
    <row r="61" spans="1:14">
      <c r="A61" s="51"/>
      <c r="B61" s="52"/>
      <c r="C61" s="23" t="s">
        <v>97</v>
      </c>
      <c r="D61" s="63"/>
      <c r="E61" s="31">
        <v>94.68</v>
      </c>
      <c r="F61" s="31">
        <v>83</v>
      </c>
      <c r="G61" s="31">
        <v>92</v>
      </c>
      <c r="H61" s="31"/>
      <c r="I61" s="31"/>
      <c r="J61" s="31"/>
      <c r="K61" s="31">
        <v>97</v>
      </c>
      <c r="L61" s="31"/>
      <c r="M61" s="25">
        <f>AVERAGE(E61:L61)</f>
        <v>91.67</v>
      </c>
      <c r="N61" s="25">
        <f>MAX(E61:L61)-MIN(E61:L61)</f>
        <v>14</v>
      </c>
    </row>
    <row r="62" spans="1:14">
      <c r="A62" s="51"/>
      <c r="B62" s="52"/>
      <c r="C62" s="23" t="s">
        <v>47</v>
      </c>
      <c r="D62" s="63"/>
      <c r="E62" s="31">
        <v>96.25</v>
      </c>
      <c r="F62" s="31">
        <v>88</v>
      </c>
      <c r="G62" s="31"/>
      <c r="H62" s="31"/>
      <c r="I62" s="31"/>
      <c r="J62" s="31"/>
      <c r="K62" s="31"/>
      <c r="L62" s="31"/>
      <c r="M62" s="25">
        <f>AVERAGE(E62:L62)</f>
        <v>92.125</v>
      </c>
      <c r="N62" s="25">
        <f>MAX(E62:L62)-MIN(E62:L62)</f>
        <v>8.25</v>
      </c>
    </row>
    <row r="63" spans="1:14">
      <c r="A63" s="51"/>
      <c r="B63" s="52"/>
      <c r="C63" s="23" t="s">
        <v>63</v>
      </c>
      <c r="D63" s="63"/>
      <c r="E63" s="31">
        <v>97.45</v>
      </c>
      <c r="F63" s="31">
        <v>91</v>
      </c>
      <c r="G63" s="31"/>
      <c r="H63" s="31"/>
      <c r="I63" s="31"/>
      <c r="J63" s="31"/>
      <c r="K63" s="31"/>
      <c r="L63" s="31"/>
      <c r="M63" s="25">
        <f>AVERAGE(E63:L63)</f>
        <v>94.224999999999994</v>
      </c>
      <c r="N63" s="25">
        <f>MAX(E63:L63)-MIN(E63:L63)</f>
        <v>6.4500000000000028</v>
      </c>
    </row>
    <row r="64" spans="1:14">
      <c r="A64" s="51"/>
      <c r="B64" s="52"/>
      <c r="C64" s="23" t="s">
        <v>64</v>
      </c>
      <c r="D64" s="63"/>
      <c r="E64" s="31">
        <v>98.17</v>
      </c>
      <c r="F64" s="31">
        <v>94</v>
      </c>
      <c r="G64" s="31"/>
      <c r="H64" s="31"/>
      <c r="I64" s="31"/>
      <c r="J64" s="31"/>
      <c r="K64" s="31"/>
      <c r="L64" s="31"/>
      <c r="M64" s="25">
        <f>AVERAGE(E64:L64)</f>
        <v>96.085000000000008</v>
      </c>
      <c r="N64" s="25">
        <f>MAX(E64:L64)-MIN(E64:L64)</f>
        <v>4.1700000000000017</v>
      </c>
    </row>
    <row r="65" spans="1:14">
      <c r="A65" s="51" t="s">
        <v>92</v>
      </c>
      <c r="B65" s="52" t="s">
        <v>89</v>
      </c>
      <c r="C65" s="13" t="s">
        <v>49</v>
      </c>
      <c r="D65" s="53" t="s">
        <v>68</v>
      </c>
      <c r="E65" s="31">
        <v>5.19</v>
      </c>
      <c r="F65" s="26"/>
      <c r="G65" s="31">
        <v>5.7</v>
      </c>
      <c r="H65" s="27"/>
      <c r="I65" s="27"/>
      <c r="J65" s="27"/>
      <c r="K65" s="27"/>
      <c r="L65" s="26"/>
      <c r="M65" s="25">
        <f>AVERAGE(E65:L65)</f>
        <v>5.4450000000000003</v>
      </c>
      <c r="N65" s="25">
        <f>MAX(E65:L65)-MIN(E65:L65)</f>
        <v>0.50999999999999979</v>
      </c>
    </row>
    <row r="66" spans="1:14">
      <c r="A66" s="51"/>
      <c r="B66" s="52"/>
      <c r="C66" s="13" t="s">
        <v>72</v>
      </c>
      <c r="D66" s="54"/>
      <c r="E66" s="31">
        <v>5.24</v>
      </c>
      <c r="F66" s="32"/>
      <c r="G66" s="31">
        <v>6</v>
      </c>
      <c r="H66" s="27"/>
      <c r="I66" s="27"/>
      <c r="J66" s="27"/>
      <c r="K66" s="27"/>
      <c r="L66" s="26"/>
      <c r="M66" s="25">
        <f>AVERAGE(E66:L66)</f>
        <v>5.62</v>
      </c>
      <c r="N66" s="25">
        <f>MAX(E66:L66)-MIN(E66:L66)</f>
        <v>0.75999999999999979</v>
      </c>
    </row>
    <row r="67" spans="1:14">
      <c r="A67" s="51"/>
      <c r="B67" s="52"/>
      <c r="C67" s="13" t="s">
        <v>73</v>
      </c>
      <c r="D67" s="55"/>
      <c r="E67" s="31">
        <v>5.62</v>
      </c>
      <c r="F67" s="26"/>
      <c r="G67" s="31">
        <v>6.2</v>
      </c>
      <c r="H67" s="27"/>
      <c r="I67" s="27"/>
      <c r="J67" s="27"/>
      <c r="K67" s="27"/>
      <c r="L67" s="27"/>
      <c r="M67" s="25">
        <f>AVERAGE(E67:L67)</f>
        <v>5.91</v>
      </c>
      <c r="N67" s="25">
        <f>MAX(E67:L67)-MIN(E67:L67)</f>
        <v>0.58000000000000007</v>
      </c>
    </row>
    <row r="68" spans="1:14">
      <c r="A68" s="51"/>
      <c r="B68" s="52"/>
      <c r="C68" s="14" t="s">
        <v>49</v>
      </c>
      <c r="D68" s="56" t="s">
        <v>69</v>
      </c>
      <c r="E68" s="31">
        <v>4.7699999999999996</v>
      </c>
      <c r="F68" s="26"/>
      <c r="G68" s="31">
        <v>7.1</v>
      </c>
      <c r="H68" s="27"/>
      <c r="I68" s="27"/>
      <c r="J68" s="27"/>
      <c r="K68" s="27"/>
      <c r="L68" s="27"/>
      <c r="M68" s="25">
        <f>AVERAGE(E68:L68)</f>
        <v>5.9349999999999996</v>
      </c>
      <c r="N68" s="25">
        <f>MAX(E68:L68)-MIN(E68:L68)</f>
        <v>2.33</v>
      </c>
    </row>
    <row r="69" spans="1:14">
      <c r="A69" s="51"/>
      <c r="B69" s="52"/>
      <c r="C69" s="14" t="s">
        <v>72</v>
      </c>
      <c r="D69" s="57"/>
      <c r="E69" s="31">
        <v>4.9800000000000004</v>
      </c>
      <c r="F69" s="26"/>
      <c r="G69" s="31">
        <v>7.3</v>
      </c>
      <c r="H69" s="27"/>
      <c r="I69" s="27"/>
      <c r="J69" s="27"/>
      <c r="K69" s="27"/>
      <c r="L69" s="27"/>
      <c r="M69" s="25">
        <f>AVERAGE(E69:L69)</f>
        <v>6.1400000000000006</v>
      </c>
      <c r="N69" s="25">
        <f>MAX(E69:L69)-MIN(E69:L69)</f>
        <v>2.3199999999999994</v>
      </c>
    </row>
    <row r="70" spans="1:14">
      <c r="A70" s="51"/>
      <c r="B70" s="52"/>
      <c r="C70" s="14" t="s">
        <v>73</v>
      </c>
      <c r="D70" s="58"/>
      <c r="E70" s="31">
        <v>5.13</v>
      </c>
      <c r="F70" s="26"/>
      <c r="G70" s="31">
        <v>7.2</v>
      </c>
      <c r="H70" s="27"/>
      <c r="I70" s="27"/>
      <c r="J70" s="27"/>
      <c r="K70" s="27"/>
      <c r="L70" s="27"/>
      <c r="M70" s="25">
        <f>AVERAGE(E70:L70)</f>
        <v>6.165</v>
      </c>
      <c r="N70" s="25">
        <f>MAX(E70:L70)-MIN(E70:L70)</f>
        <v>2.0700000000000003</v>
      </c>
    </row>
    <row r="71" spans="1:14" ht="15" customHeight="1">
      <c r="A71" s="51"/>
      <c r="B71" s="52"/>
      <c r="C71" s="15" t="s">
        <v>71</v>
      </c>
      <c r="D71" s="59" t="s">
        <v>70</v>
      </c>
      <c r="E71" s="31">
        <v>4.8</v>
      </c>
      <c r="F71" s="26">
        <v>6.8</v>
      </c>
      <c r="G71" s="31">
        <v>7.5</v>
      </c>
      <c r="H71" s="27"/>
      <c r="I71" s="27"/>
      <c r="J71" s="27"/>
      <c r="K71" s="26">
        <v>4.5999999999999996</v>
      </c>
      <c r="L71" s="27"/>
      <c r="M71" s="25">
        <f>AVERAGE(E71:L71)</f>
        <v>5.9250000000000007</v>
      </c>
      <c r="N71" s="25">
        <f>MAX(E71:L71)-MIN(E71:L71)</f>
        <v>2.9000000000000004</v>
      </c>
    </row>
    <row r="72" spans="1:14">
      <c r="A72" s="51"/>
      <c r="B72" s="52"/>
      <c r="C72" s="15" t="s">
        <v>50</v>
      </c>
      <c r="D72" s="60"/>
      <c r="E72" s="31">
        <v>5.23</v>
      </c>
      <c r="F72" s="26">
        <v>7.7</v>
      </c>
      <c r="G72" s="31">
        <v>7.8</v>
      </c>
      <c r="H72" s="27"/>
      <c r="I72" s="27"/>
      <c r="J72" s="27"/>
      <c r="K72" s="27"/>
      <c r="L72" s="27"/>
      <c r="M72" s="25">
        <f>AVERAGE(E72:L72)</f>
        <v>6.91</v>
      </c>
      <c r="N72" s="25">
        <f>MAX(E72:L72)-MIN(E72:L72)</f>
        <v>2.5699999999999994</v>
      </c>
    </row>
    <row r="73" spans="1:14">
      <c r="A73" s="51"/>
      <c r="B73" s="52"/>
      <c r="C73" s="15" t="s">
        <v>51</v>
      </c>
      <c r="D73" s="61"/>
      <c r="E73" s="31">
        <v>5.08</v>
      </c>
      <c r="F73" s="26">
        <v>7.7</v>
      </c>
      <c r="G73" s="31">
        <v>8</v>
      </c>
      <c r="H73" s="27"/>
      <c r="I73" s="27"/>
      <c r="J73" s="27"/>
      <c r="K73" s="27"/>
      <c r="L73" s="27"/>
      <c r="M73" s="25">
        <f>AVERAGE(E73:L73)</f>
        <v>6.9266666666666667</v>
      </c>
      <c r="N73" s="25">
        <f>MAX(E73:L73)-MIN(E73:L73)</f>
        <v>2.92</v>
      </c>
    </row>
    <row r="75" spans="1:14" ht="32.25" customHeight="1">
      <c r="A75" s="48" t="s">
        <v>77</v>
      </c>
      <c r="B75" s="48"/>
      <c r="C75" s="48"/>
      <c r="D75" s="48"/>
      <c r="E75" s="48"/>
      <c r="F75" s="48"/>
    </row>
  </sheetData>
  <mergeCells count="12">
    <mergeCell ref="B2:H2"/>
    <mergeCell ref="A4:A64"/>
    <mergeCell ref="B4:B64"/>
    <mergeCell ref="D4:D23"/>
    <mergeCell ref="D24:D43"/>
    <mergeCell ref="D44:D64"/>
    <mergeCell ref="A75:F75"/>
    <mergeCell ref="A65:A73"/>
    <mergeCell ref="B65:B73"/>
    <mergeCell ref="D65:D67"/>
    <mergeCell ref="D68:D70"/>
    <mergeCell ref="D71:D73"/>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DC532-55EF-4346-8844-4EB385CFA507}">
  <dimension ref="A3:M26"/>
  <sheetViews>
    <sheetView zoomScaleNormal="100" workbookViewId="0">
      <selection activeCell="K39" sqref="K39"/>
    </sheetView>
  </sheetViews>
  <sheetFormatPr defaultRowHeight="14.25"/>
  <sheetData>
    <row r="3" spans="1:13" ht="15">
      <c r="A3" s="10"/>
      <c r="B3" s="10"/>
      <c r="C3" s="10"/>
      <c r="D3" s="11"/>
      <c r="E3" s="10" t="s">
        <v>35</v>
      </c>
      <c r="F3" s="10" t="s">
        <v>37</v>
      </c>
      <c r="G3" s="10" t="s">
        <v>38</v>
      </c>
      <c r="H3" s="10" t="s">
        <v>39</v>
      </c>
      <c r="I3" s="10" t="s">
        <v>40</v>
      </c>
      <c r="J3" s="10" t="s">
        <v>41</v>
      </c>
      <c r="K3" s="10" t="s">
        <v>91</v>
      </c>
      <c r="L3" s="10" t="s">
        <v>42</v>
      </c>
      <c r="M3" s="10" t="s">
        <v>43</v>
      </c>
    </row>
    <row r="4" spans="1:13" ht="15">
      <c r="A4" s="44" t="s">
        <v>53</v>
      </c>
      <c r="B4" s="41" t="s">
        <v>66</v>
      </c>
      <c r="C4" s="16" t="s">
        <v>93</v>
      </c>
      <c r="D4" s="49" t="s">
        <v>67</v>
      </c>
      <c r="E4" s="25">
        <v>85.92</v>
      </c>
      <c r="F4" s="25">
        <v>82</v>
      </c>
      <c r="G4" s="25"/>
      <c r="H4" s="25"/>
      <c r="I4" s="25"/>
      <c r="J4" s="25"/>
      <c r="K4" s="25"/>
      <c r="L4" s="25">
        <f>AVERAGE(E4:K4)</f>
        <v>83.960000000000008</v>
      </c>
      <c r="M4" s="25">
        <f>MAX(E4:K4)-MIN(E4:K4)</f>
        <v>3.9200000000000017</v>
      </c>
    </row>
    <row r="5" spans="1:13" ht="15">
      <c r="A5" s="45"/>
      <c r="B5" s="42"/>
      <c r="C5" s="16" t="s">
        <v>98</v>
      </c>
      <c r="D5" s="50"/>
      <c r="E5" s="25">
        <v>94.85</v>
      </c>
      <c r="F5" s="25">
        <v>90</v>
      </c>
      <c r="G5" s="25"/>
      <c r="H5" s="25"/>
      <c r="I5" s="25"/>
      <c r="J5" s="9"/>
      <c r="K5" s="25"/>
      <c r="L5" s="25">
        <f>AVERAGE(E5:K5)</f>
        <v>92.424999999999997</v>
      </c>
      <c r="M5" s="25">
        <f>MAX(E5:K5)-MIN(E5:K5)</f>
        <v>4.8499999999999943</v>
      </c>
    </row>
    <row r="6" spans="1:13" ht="15">
      <c r="A6" s="45"/>
      <c r="B6" s="42"/>
      <c r="C6" s="16" t="s">
        <v>54</v>
      </c>
      <c r="D6" s="50"/>
      <c r="E6" s="25">
        <v>97.22</v>
      </c>
      <c r="F6" s="25">
        <v>97</v>
      </c>
      <c r="G6" s="25"/>
      <c r="H6" s="25"/>
      <c r="I6" s="25"/>
      <c r="J6" s="25"/>
      <c r="K6" s="25"/>
      <c r="L6" s="25">
        <f>AVERAGE(E6:K6)</f>
        <v>97.11</v>
      </c>
      <c r="M6" s="25">
        <f>MAX(E6:K6)-MIN(E6:K6)</f>
        <v>0.21999999999999886</v>
      </c>
    </row>
    <row r="7" spans="1:13" ht="15">
      <c r="A7" s="45"/>
      <c r="B7" s="42"/>
      <c r="C7" s="16" t="s">
        <v>55</v>
      </c>
      <c r="D7" s="50"/>
      <c r="E7" s="25">
        <v>98.5</v>
      </c>
      <c r="F7" s="25">
        <v>98</v>
      </c>
      <c r="G7" s="25"/>
      <c r="H7" s="25"/>
      <c r="I7" s="25"/>
      <c r="J7" s="25"/>
      <c r="K7" s="25"/>
      <c r="L7" s="25">
        <f>AVERAGE(E7:K7)</f>
        <v>98.25</v>
      </c>
      <c r="M7" s="25">
        <f>MAX(E7:K7)-MIN(E7:K7)</f>
        <v>0.5</v>
      </c>
    </row>
    <row r="8" spans="1:13" ht="15">
      <c r="A8" s="45"/>
      <c r="B8" s="42"/>
      <c r="C8" s="16" t="s">
        <v>94</v>
      </c>
      <c r="D8" s="50"/>
      <c r="E8" s="25">
        <v>95.98</v>
      </c>
      <c r="F8" s="25">
        <v>94</v>
      </c>
      <c r="G8" s="25"/>
      <c r="H8" s="25"/>
      <c r="I8" s="25"/>
      <c r="J8" s="25"/>
      <c r="K8" s="25"/>
      <c r="L8" s="25">
        <f>AVERAGE(E8:K8)</f>
        <v>94.990000000000009</v>
      </c>
      <c r="M8" s="25">
        <f>MAX(E8:K8)-MIN(E8:K8)</f>
        <v>1.980000000000004</v>
      </c>
    </row>
    <row r="9" spans="1:13" ht="15">
      <c r="A9" s="45"/>
      <c r="B9" s="42"/>
      <c r="C9" s="16" t="s">
        <v>56</v>
      </c>
      <c r="D9" s="50"/>
      <c r="E9" s="25">
        <v>98.52</v>
      </c>
      <c r="F9" s="25"/>
      <c r="G9" s="25"/>
      <c r="H9" s="25"/>
      <c r="I9" s="25"/>
      <c r="J9" s="25"/>
      <c r="K9" s="25"/>
      <c r="L9" s="25">
        <f>AVERAGE(E9:K9)</f>
        <v>98.52</v>
      </c>
      <c r="M9" s="25">
        <f>MAX(E9:K9)-MIN(E9:K9)</f>
        <v>0</v>
      </c>
    </row>
    <row r="10" spans="1:13" ht="15">
      <c r="A10" s="45"/>
      <c r="B10" s="42"/>
      <c r="C10" s="16" t="s">
        <v>57</v>
      </c>
      <c r="D10" s="50"/>
      <c r="E10" s="25">
        <v>99.48</v>
      </c>
      <c r="F10" s="25"/>
      <c r="G10" s="25"/>
      <c r="H10" s="25"/>
      <c r="I10" s="25"/>
      <c r="J10" s="25"/>
      <c r="K10" s="25"/>
      <c r="L10" s="25">
        <f>AVERAGE(E10:K10)</f>
        <v>99.48</v>
      </c>
      <c r="M10" s="25">
        <f>MAX(E10:K10)-MIN(E10:K10)</f>
        <v>0</v>
      </c>
    </row>
    <row r="11" spans="1:13" ht="15">
      <c r="A11" s="45"/>
      <c r="B11" s="42"/>
      <c r="C11" s="17" t="s">
        <v>58</v>
      </c>
      <c r="D11" s="50"/>
      <c r="E11" s="25">
        <v>99.75</v>
      </c>
      <c r="F11" s="25"/>
      <c r="G11" s="28"/>
      <c r="H11" s="25"/>
      <c r="I11" s="25"/>
      <c r="J11" s="25"/>
      <c r="K11" s="25"/>
      <c r="L11" s="25">
        <f>AVERAGE(E11:K11)</f>
        <v>99.75</v>
      </c>
      <c r="M11" s="25">
        <f>MAX(E11:K11)-MIN(E11:K11)</f>
        <v>0</v>
      </c>
    </row>
    <row r="12" spans="1:13" ht="15">
      <c r="A12" s="45"/>
      <c r="B12" s="42"/>
      <c r="C12" s="17" t="s">
        <v>95</v>
      </c>
      <c r="D12" s="50"/>
      <c r="E12" s="25">
        <v>98.5</v>
      </c>
      <c r="F12" s="25">
        <v>96</v>
      </c>
      <c r="G12" s="28"/>
      <c r="H12" s="25"/>
      <c r="I12" s="25"/>
      <c r="J12" s="25"/>
      <c r="K12" s="25"/>
      <c r="L12" s="25">
        <f>AVERAGE(E12:K12)</f>
        <v>97.25</v>
      </c>
      <c r="M12" s="25">
        <f>MAX(E12:K12)-MIN(E12:K12)</f>
        <v>2.5</v>
      </c>
    </row>
    <row r="13" spans="1:13" ht="15">
      <c r="A13" s="45"/>
      <c r="B13" s="42"/>
      <c r="C13" s="17" t="s">
        <v>45</v>
      </c>
      <c r="D13" s="50"/>
      <c r="E13" s="25">
        <v>99.43</v>
      </c>
      <c r="F13" s="25"/>
      <c r="G13" s="28"/>
      <c r="H13" s="25"/>
      <c r="I13" s="25"/>
      <c r="J13" s="25"/>
      <c r="K13" s="25"/>
      <c r="L13" s="25">
        <f>AVERAGE(E13:K13)</f>
        <v>99.43</v>
      </c>
      <c r="M13" s="25">
        <f>MAX(E13:K13)-MIN(E13:K13)</f>
        <v>0</v>
      </c>
    </row>
    <row r="14" spans="1:13" ht="15">
      <c r="A14" s="45"/>
      <c r="B14" s="42"/>
      <c r="C14" s="17" t="s">
        <v>59</v>
      </c>
      <c r="D14" s="50"/>
      <c r="E14" s="25">
        <v>99.78</v>
      </c>
      <c r="F14" s="25"/>
      <c r="G14" s="28"/>
      <c r="H14" s="25"/>
      <c r="I14" s="25"/>
      <c r="J14" s="25"/>
      <c r="K14" s="25"/>
      <c r="L14" s="25">
        <f>AVERAGE(E14:K14)</f>
        <v>99.78</v>
      </c>
      <c r="M14" s="25">
        <f>MAX(E14:K14)-MIN(E14:K14)</f>
        <v>0</v>
      </c>
    </row>
    <row r="15" spans="1:13" ht="15">
      <c r="A15" s="45"/>
      <c r="B15" s="42"/>
      <c r="C15" s="17" t="s">
        <v>60</v>
      </c>
      <c r="D15" s="50"/>
      <c r="E15" s="25">
        <v>99.9</v>
      </c>
      <c r="F15" s="25"/>
      <c r="G15" s="28"/>
      <c r="H15" s="25"/>
      <c r="I15" s="25"/>
      <c r="J15" s="25"/>
      <c r="K15" s="25"/>
      <c r="L15" s="25">
        <f>AVERAGE(E15:K15)</f>
        <v>99.9</v>
      </c>
      <c r="M15" s="25">
        <f>MAX(E15:K15)-MIN(E15:K15)</f>
        <v>0</v>
      </c>
    </row>
    <row r="16" spans="1:13" ht="15">
      <c r="A16" s="45"/>
      <c r="B16" s="42"/>
      <c r="C16" s="17" t="s">
        <v>96</v>
      </c>
      <c r="D16" s="50"/>
      <c r="E16" s="25">
        <v>99.27</v>
      </c>
      <c r="F16" s="25">
        <v>98</v>
      </c>
      <c r="G16" s="28"/>
      <c r="H16" s="25"/>
      <c r="I16" s="25"/>
      <c r="J16" s="25"/>
      <c r="K16" s="25"/>
      <c r="L16" s="25">
        <f>AVERAGE(E16:K16)</f>
        <v>98.634999999999991</v>
      </c>
      <c r="M16" s="25">
        <f>MAX(E16:K16)-MIN(E16:K16)</f>
        <v>1.269999999999996</v>
      </c>
    </row>
    <row r="17" spans="1:13" ht="15">
      <c r="A17" s="45"/>
      <c r="B17" s="42"/>
      <c r="C17" s="17" t="s">
        <v>46</v>
      </c>
      <c r="D17" s="50"/>
      <c r="E17" s="25">
        <v>99.68</v>
      </c>
      <c r="F17" s="25"/>
      <c r="G17" s="28"/>
      <c r="H17" s="25"/>
      <c r="I17" s="25"/>
      <c r="J17" s="25"/>
      <c r="K17" s="25"/>
      <c r="L17" s="25">
        <f>AVERAGE(E17:K17)</f>
        <v>99.68</v>
      </c>
      <c r="M17" s="25">
        <f>MAX(E17:K17)-MIN(E17:K17)</f>
        <v>0</v>
      </c>
    </row>
    <row r="18" spans="1:13" ht="15">
      <c r="A18" s="45"/>
      <c r="B18" s="42"/>
      <c r="C18" s="17" t="s">
        <v>61</v>
      </c>
      <c r="D18" s="50"/>
      <c r="E18" s="25">
        <v>99.9</v>
      </c>
      <c r="F18" s="25"/>
      <c r="G18" s="28"/>
      <c r="H18" s="25"/>
      <c r="I18" s="25"/>
      <c r="J18" s="25"/>
      <c r="K18" s="25"/>
      <c r="L18" s="25">
        <f>AVERAGE(E18:K18)</f>
        <v>99.9</v>
      </c>
      <c r="M18" s="25">
        <f>MAX(E18:K18)-MIN(E18:K18)</f>
        <v>0</v>
      </c>
    </row>
    <row r="19" spans="1:13" ht="15">
      <c r="A19" s="45"/>
      <c r="B19" s="42"/>
      <c r="C19" s="17" t="s">
        <v>62</v>
      </c>
      <c r="D19" s="50"/>
      <c r="E19" s="25">
        <v>99.98</v>
      </c>
      <c r="F19" s="25"/>
      <c r="G19" s="28"/>
      <c r="H19" s="25"/>
      <c r="I19" s="25"/>
      <c r="J19" s="25"/>
      <c r="K19" s="25"/>
      <c r="L19" s="25">
        <f>AVERAGE(E19:K19)</f>
        <v>99.98</v>
      </c>
      <c r="M19" s="25">
        <f>MAX(E19:K19)-MIN(E19:K19)</f>
        <v>0</v>
      </c>
    </row>
    <row r="20" spans="1:13" ht="15">
      <c r="A20" s="45"/>
      <c r="B20" s="42"/>
      <c r="C20" s="17" t="s">
        <v>97</v>
      </c>
      <c r="D20" s="50"/>
      <c r="E20" s="25">
        <v>99.55</v>
      </c>
      <c r="F20" s="25">
        <v>98</v>
      </c>
      <c r="G20" s="28"/>
      <c r="H20" s="25"/>
      <c r="I20" s="25"/>
      <c r="J20" s="25"/>
      <c r="K20" s="25"/>
      <c r="L20" s="25">
        <f>AVERAGE(E20:K20)</f>
        <v>98.775000000000006</v>
      </c>
      <c r="M20" s="25">
        <f>MAX(E20:K20)-MIN(E20:K20)</f>
        <v>1.5499999999999972</v>
      </c>
    </row>
    <row r="21" spans="1:13" ht="15">
      <c r="A21" s="45"/>
      <c r="B21" s="42"/>
      <c r="C21" s="17" t="s">
        <v>47</v>
      </c>
      <c r="D21" s="50"/>
      <c r="E21" s="25">
        <v>99.78</v>
      </c>
      <c r="F21" s="25"/>
      <c r="G21" s="28"/>
      <c r="H21" s="25"/>
      <c r="I21" s="25"/>
      <c r="J21" s="25"/>
      <c r="K21" s="25"/>
      <c r="L21" s="25">
        <f>AVERAGE(E21:K21)</f>
        <v>99.78</v>
      </c>
      <c r="M21" s="25">
        <f>MAX(E21:K21)-MIN(E21:K21)</f>
        <v>0</v>
      </c>
    </row>
    <row r="22" spans="1:13" ht="15">
      <c r="A22" s="45"/>
      <c r="B22" s="42"/>
      <c r="C22" s="17" t="s">
        <v>63</v>
      </c>
      <c r="D22" s="50"/>
      <c r="E22" s="25">
        <v>99.92</v>
      </c>
      <c r="F22" s="25"/>
      <c r="G22" s="28"/>
      <c r="H22" s="25"/>
      <c r="I22" s="25"/>
      <c r="J22" s="25"/>
      <c r="K22" s="25"/>
      <c r="L22" s="25">
        <f>AVERAGE(E22:K22)</f>
        <v>99.92</v>
      </c>
      <c r="M22" s="25">
        <f>MAX(E22:K22)-MIN(E22:K22)</f>
        <v>0</v>
      </c>
    </row>
    <row r="23" spans="1:13" ht="15">
      <c r="A23" s="45"/>
      <c r="B23" s="42"/>
      <c r="C23" s="17" t="s">
        <v>64</v>
      </c>
      <c r="D23" s="50"/>
      <c r="E23" s="25">
        <v>99.98</v>
      </c>
      <c r="F23" s="25"/>
      <c r="G23" s="28"/>
      <c r="H23" s="25"/>
      <c r="I23" s="25"/>
      <c r="J23" s="25"/>
      <c r="K23" s="25"/>
      <c r="L23" s="25">
        <f>AVERAGE(E23:K23)</f>
        <v>99.98</v>
      </c>
      <c r="M23" s="25">
        <f>MAX(E23:K23)-MIN(E23:K23)</f>
        <v>0</v>
      </c>
    </row>
    <row r="24" spans="1:13" ht="15">
      <c r="A24" s="44" t="s">
        <v>48</v>
      </c>
      <c r="B24" s="41" t="s">
        <v>65</v>
      </c>
      <c r="C24" s="12" t="s">
        <v>49</v>
      </c>
      <c r="D24" s="38" t="s">
        <v>67</v>
      </c>
      <c r="E24" s="25">
        <v>1.76</v>
      </c>
      <c r="F24" s="25">
        <v>2.5</v>
      </c>
      <c r="G24" s="25"/>
      <c r="H24" s="25"/>
      <c r="I24" s="27"/>
      <c r="J24" s="25"/>
      <c r="K24" s="25"/>
      <c r="L24" s="25">
        <f>AVERAGE(E24:K24)</f>
        <v>2.13</v>
      </c>
      <c r="M24" s="25">
        <f>MAX(E24:K24)-MIN(E24:K24)</f>
        <v>0.74</v>
      </c>
    </row>
    <row r="25" spans="1:13" ht="15">
      <c r="A25" s="45"/>
      <c r="B25" s="42"/>
      <c r="C25" s="12" t="s">
        <v>50</v>
      </c>
      <c r="D25" s="39"/>
      <c r="E25" s="25">
        <v>1.98</v>
      </c>
      <c r="F25" s="25">
        <v>3.5</v>
      </c>
      <c r="G25" s="25"/>
      <c r="H25" s="25"/>
      <c r="I25" s="25"/>
      <c r="J25" s="25"/>
      <c r="K25" s="25"/>
      <c r="L25" s="25">
        <f>AVERAGE(E25:K25)</f>
        <v>2.74</v>
      </c>
      <c r="M25" s="25">
        <f>MAX(E25:K25)-MIN(E25:K25)</f>
        <v>1.52</v>
      </c>
    </row>
    <row r="26" spans="1:13" ht="15">
      <c r="A26" s="46"/>
      <c r="B26" s="43"/>
      <c r="C26" s="12" t="s">
        <v>51</v>
      </c>
      <c r="D26" s="40"/>
      <c r="E26" s="25">
        <v>2.73</v>
      </c>
      <c r="F26" s="25">
        <v>4.4000000000000004</v>
      </c>
      <c r="G26" s="25"/>
      <c r="H26" s="25"/>
      <c r="I26" s="25"/>
      <c r="J26" s="25"/>
      <c r="K26" s="25"/>
      <c r="L26" s="25">
        <f>AVERAGE(E26:K26)</f>
        <v>3.5650000000000004</v>
      </c>
      <c r="M26" s="25">
        <f>MAX(E26:K26)-MIN(E26:K26)</f>
        <v>1.6700000000000004</v>
      </c>
    </row>
  </sheetData>
  <mergeCells count="6">
    <mergeCell ref="A4:A23"/>
    <mergeCell ref="B4:B23"/>
    <mergeCell ref="D4:D23"/>
    <mergeCell ref="A24:A26"/>
    <mergeCell ref="B24:B26"/>
    <mergeCell ref="D24:D26"/>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287D5-F0B9-440A-A22A-905DB8795FAD}">
  <dimension ref="A3:M74"/>
  <sheetViews>
    <sheetView tabSelected="1" zoomScaleNormal="100" workbookViewId="0">
      <pane xSplit="2" ySplit="3" topLeftCell="C4" activePane="bottomRight" state="frozen"/>
      <selection pane="topRight" activeCell="C1" sqref="C1"/>
      <selection pane="bottomLeft" activeCell="A4" sqref="A4"/>
      <selection pane="bottomRight" activeCell="J19" sqref="J19"/>
    </sheetView>
  </sheetViews>
  <sheetFormatPr defaultRowHeight="14.25"/>
  <sheetData>
    <row r="3" spans="1:13" ht="15">
      <c r="A3" s="10"/>
      <c r="B3" s="10"/>
      <c r="C3" s="10"/>
      <c r="D3" s="11"/>
      <c r="E3" s="10" t="s">
        <v>35</v>
      </c>
      <c r="F3" s="10" t="s">
        <v>37</v>
      </c>
      <c r="G3" s="10" t="s">
        <v>38</v>
      </c>
      <c r="H3" s="10" t="s">
        <v>39</v>
      </c>
      <c r="I3" s="10" t="s">
        <v>40</v>
      </c>
      <c r="J3" s="10" t="s">
        <v>41</v>
      </c>
      <c r="K3" s="10" t="s">
        <v>83</v>
      </c>
      <c r="L3" s="10" t="s">
        <v>42</v>
      </c>
      <c r="M3" s="10" t="s">
        <v>43</v>
      </c>
    </row>
    <row r="4" spans="1:13" ht="15">
      <c r="A4" s="51" t="s">
        <v>53</v>
      </c>
      <c r="B4" s="52" t="s">
        <v>90</v>
      </c>
      <c r="C4" s="18" t="s">
        <v>93</v>
      </c>
      <c r="D4" s="64" t="s">
        <v>68</v>
      </c>
      <c r="E4" s="26">
        <v>60.28</v>
      </c>
      <c r="F4" s="26">
        <v>79</v>
      </c>
      <c r="G4" s="25"/>
      <c r="H4" s="25"/>
      <c r="I4" s="25"/>
      <c r="J4" s="25"/>
      <c r="K4" s="25"/>
      <c r="L4" s="25">
        <f>AVERAGE(E4:K4)</f>
        <v>69.64</v>
      </c>
      <c r="M4" s="25">
        <f>MAX(E4:K4)-MIN(E4:K4)</f>
        <v>18.72</v>
      </c>
    </row>
    <row r="5" spans="1:13" ht="15">
      <c r="A5" s="51"/>
      <c r="B5" s="52"/>
      <c r="C5" s="18" t="s">
        <v>98</v>
      </c>
      <c r="D5" s="64"/>
      <c r="E5" s="26">
        <v>71.45</v>
      </c>
      <c r="F5" s="26">
        <v>88</v>
      </c>
      <c r="G5" s="24"/>
      <c r="H5" s="24"/>
      <c r="I5" s="24"/>
      <c r="J5" s="9"/>
      <c r="K5" s="24"/>
      <c r="L5" s="25">
        <f>AVERAGE(E5:K5)</f>
        <v>79.724999999999994</v>
      </c>
      <c r="M5" s="25">
        <f>MAX(E5:K5)-MIN(E5:K5)</f>
        <v>16.549999999999997</v>
      </c>
    </row>
    <row r="6" spans="1:13" ht="15">
      <c r="A6" s="51"/>
      <c r="B6" s="52"/>
      <c r="C6" s="18" t="s">
        <v>54</v>
      </c>
      <c r="D6" s="64"/>
      <c r="E6" s="26">
        <v>81.02</v>
      </c>
      <c r="F6" s="26">
        <v>93</v>
      </c>
      <c r="G6" s="24"/>
      <c r="H6" s="24"/>
      <c r="I6" s="24"/>
      <c r="J6" s="24"/>
      <c r="K6" s="24"/>
      <c r="L6" s="25">
        <f>AVERAGE(E6:K6)</f>
        <v>87.009999999999991</v>
      </c>
      <c r="M6" s="25">
        <f>MAX(E6:K6)-MIN(E6:K6)</f>
        <v>11.980000000000004</v>
      </c>
    </row>
    <row r="7" spans="1:13" ht="15">
      <c r="A7" s="51"/>
      <c r="B7" s="52"/>
      <c r="C7" s="18" t="s">
        <v>55</v>
      </c>
      <c r="D7" s="64"/>
      <c r="E7" s="26">
        <v>87.68</v>
      </c>
      <c r="F7" s="26">
        <v>96</v>
      </c>
      <c r="G7" s="24"/>
      <c r="H7" s="24"/>
      <c r="I7" s="24"/>
      <c r="J7" s="24"/>
      <c r="K7" s="24"/>
      <c r="L7" s="25">
        <f>AVERAGE(E7:K7)</f>
        <v>91.84</v>
      </c>
      <c r="M7" s="25">
        <f>MAX(E7:K7)-MIN(E7:K7)</f>
        <v>8.3199999999999932</v>
      </c>
    </row>
    <row r="8" spans="1:13" ht="15">
      <c r="A8" s="51"/>
      <c r="B8" s="52"/>
      <c r="C8" s="18" t="s">
        <v>94</v>
      </c>
      <c r="D8" s="64"/>
      <c r="E8" s="26">
        <v>83.5</v>
      </c>
      <c r="F8" s="26">
        <v>92</v>
      </c>
      <c r="G8" s="24"/>
      <c r="H8" s="24"/>
      <c r="I8" s="24"/>
      <c r="J8" s="24"/>
      <c r="K8" s="24"/>
      <c r="L8" s="25">
        <f>AVERAGE(E8:K8)</f>
        <v>87.75</v>
      </c>
      <c r="M8" s="25">
        <f>MAX(E8:K8)-MIN(E8:K8)</f>
        <v>8.5</v>
      </c>
    </row>
    <row r="9" spans="1:13" ht="15">
      <c r="A9" s="51"/>
      <c r="B9" s="52"/>
      <c r="C9" s="18" t="s">
        <v>56</v>
      </c>
      <c r="D9" s="64"/>
      <c r="E9" s="26">
        <v>90.07</v>
      </c>
      <c r="F9" s="26"/>
      <c r="G9" s="24"/>
      <c r="H9" s="24"/>
      <c r="I9" s="24"/>
      <c r="J9" s="24"/>
      <c r="K9" s="24"/>
      <c r="L9" s="25">
        <f>AVERAGE(E9:K9)</f>
        <v>90.07</v>
      </c>
      <c r="M9" s="25"/>
    </row>
    <row r="10" spans="1:13" ht="15">
      <c r="A10" s="51"/>
      <c r="B10" s="52"/>
      <c r="C10" s="18" t="s">
        <v>57</v>
      </c>
      <c r="D10" s="64"/>
      <c r="E10" s="26">
        <v>94.5</v>
      </c>
      <c r="F10" s="26"/>
      <c r="G10" s="24"/>
      <c r="H10" s="24"/>
      <c r="I10" s="24"/>
      <c r="J10" s="24"/>
      <c r="K10" s="24"/>
      <c r="L10" s="25">
        <f>AVERAGE(E10:K10)</f>
        <v>94.5</v>
      </c>
      <c r="M10" s="25"/>
    </row>
    <row r="11" spans="1:13" ht="15">
      <c r="A11" s="51"/>
      <c r="B11" s="52"/>
      <c r="C11" s="19" t="s">
        <v>58</v>
      </c>
      <c r="D11" s="64"/>
      <c r="E11" s="26">
        <v>96.72</v>
      </c>
      <c r="F11" s="26"/>
      <c r="G11" s="24"/>
      <c r="H11" s="24"/>
      <c r="I11" s="24"/>
      <c r="J11" s="24"/>
      <c r="K11" s="24"/>
      <c r="L11" s="25">
        <f>AVERAGE(E11:K11)</f>
        <v>96.72</v>
      </c>
      <c r="M11" s="25"/>
    </row>
    <row r="12" spans="1:13" ht="15">
      <c r="A12" s="51"/>
      <c r="B12" s="52"/>
      <c r="C12" s="19" t="s">
        <v>95</v>
      </c>
      <c r="D12" s="64"/>
      <c r="E12" s="26">
        <v>91.87</v>
      </c>
      <c r="F12" s="26">
        <v>96</v>
      </c>
      <c r="G12" s="24"/>
      <c r="H12" s="24"/>
      <c r="I12" s="24"/>
      <c r="J12" s="24"/>
      <c r="K12" s="24"/>
      <c r="L12" s="25">
        <f>AVERAGE(E12:K12)</f>
        <v>93.935000000000002</v>
      </c>
      <c r="M12" s="25">
        <f>MAX(E12:K12)-MIN(E12:K12)</f>
        <v>4.1299999999999955</v>
      </c>
    </row>
    <row r="13" spans="1:13" ht="15">
      <c r="A13" s="51"/>
      <c r="B13" s="52"/>
      <c r="C13" s="19" t="s">
        <v>45</v>
      </c>
      <c r="D13" s="64"/>
      <c r="E13" s="26">
        <v>95.6</v>
      </c>
      <c r="F13" s="26"/>
      <c r="G13" s="24"/>
      <c r="H13" s="24"/>
      <c r="I13" s="24"/>
      <c r="J13" s="24"/>
      <c r="K13" s="24"/>
      <c r="L13" s="25">
        <f>AVERAGE(E13:K13)</f>
        <v>95.6</v>
      </c>
      <c r="M13" s="25"/>
    </row>
    <row r="14" spans="1:13" ht="15">
      <c r="A14" s="51"/>
      <c r="B14" s="52"/>
      <c r="C14" s="19" t="s">
        <v>59</v>
      </c>
      <c r="D14" s="64"/>
      <c r="E14" s="26">
        <v>97.95</v>
      </c>
      <c r="F14" s="26"/>
      <c r="G14" s="24"/>
      <c r="H14" s="24"/>
      <c r="I14" s="24"/>
      <c r="J14" s="24"/>
      <c r="K14" s="24"/>
      <c r="L14" s="25">
        <f>AVERAGE(E14:K14)</f>
        <v>97.95</v>
      </c>
      <c r="M14" s="25"/>
    </row>
    <row r="15" spans="1:13" ht="15">
      <c r="A15" s="51"/>
      <c r="B15" s="52"/>
      <c r="C15" s="19" t="s">
        <v>60</v>
      </c>
      <c r="D15" s="64"/>
      <c r="E15" s="26">
        <v>98.87</v>
      </c>
      <c r="F15" s="26"/>
      <c r="G15" s="24"/>
      <c r="H15" s="24"/>
      <c r="I15" s="24"/>
      <c r="J15" s="24"/>
      <c r="K15" s="24"/>
      <c r="L15" s="25">
        <f>AVERAGE(E15:K15)</f>
        <v>98.87</v>
      </c>
      <c r="M15" s="25"/>
    </row>
    <row r="16" spans="1:13" ht="15">
      <c r="A16" s="51"/>
      <c r="B16" s="52"/>
      <c r="C16" s="19" t="s">
        <v>96</v>
      </c>
      <c r="D16" s="64"/>
      <c r="E16" s="26">
        <v>95.7</v>
      </c>
      <c r="F16" s="26">
        <v>98</v>
      </c>
      <c r="G16" s="24"/>
      <c r="H16" s="24"/>
      <c r="I16" s="24"/>
      <c r="J16" s="24"/>
      <c r="K16" s="24"/>
      <c r="L16" s="25">
        <f>AVERAGE(E16:K16)</f>
        <v>96.85</v>
      </c>
      <c r="M16" s="25">
        <f>MAX(E16:K16)-MIN(E16:K16)</f>
        <v>2.2999999999999972</v>
      </c>
    </row>
    <row r="17" spans="1:13" ht="15">
      <c r="A17" s="51"/>
      <c r="B17" s="52"/>
      <c r="C17" s="19" t="s">
        <v>46</v>
      </c>
      <c r="D17" s="64"/>
      <c r="E17" s="26">
        <v>97.82</v>
      </c>
      <c r="F17" s="26"/>
      <c r="G17" s="24"/>
      <c r="H17" s="24"/>
      <c r="I17" s="24"/>
      <c r="J17" s="24"/>
      <c r="K17" s="24"/>
      <c r="L17" s="25">
        <f>AVERAGE(E17:K17)</f>
        <v>97.82</v>
      </c>
      <c r="M17" s="25"/>
    </row>
    <row r="18" spans="1:13" ht="15">
      <c r="A18" s="51"/>
      <c r="B18" s="52"/>
      <c r="C18" s="19" t="s">
        <v>61</v>
      </c>
      <c r="D18" s="64"/>
      <c r="E18" s="26">
        <v>99.05</v>
      </c>
      <c r="F18" s="26"/>
      <c r="G18" s="24"/>
      <c r="H18" s="24"/>
      <c r="I18" s="24"/>
      <c r="J18" s="24"/>
      <c r="K18" s="24"/>
      <c r="L18" s="25">
        <f>AVERAGE(E18:K18)</f>
        <v>99.05</v>
      </c>
      <c r="M18" s="25"/>
    </row>
    <row r="19" spans="1:13" ht="15">
      <c r="A19" s="51"/>
      <c r="B19" s="52"/>
      <c r="C19" s="19" t="s">
        <v>62</v>
      </c>
      <c r="D19" s="64"/>
      <c r="E19" s="26">
        <v>99.53</v>
      </c>
      <c r="F19" s="26"/>
      <c r="G19" s="24"/>
      <c r="H19" s="24"/>
      <c r="I19" s="24"/>
      <c r="J19" s="24"/>
      <c r="K19" s="24"/>
      <c r="L19" s="25">
        <f>AVERAGE(E19:K19)</f>
        <v>99.53</v>
      </c>
      <c r="M19" s="25"/>
    </row>
    <row r="20" spans="1:13" ht="15">
      <c r="A20" s="51"/>
      <c r="B20" s="52"/>
      <c r="C20" s="19" t="s">
        <v>97</v>
      </c>
      <c r="D20" s="64"/>
      <c r="E20" s="26">
        <v>97.45</v>
      </c>
      <c r="F20" s="26">
        <v>99</v>
      </c>
      <c r="G20" s="24"/>
      <c r="H20" s="24"/>
      <c r="I20" s="24"/>
      <c r="J20" s="24"/>
      <c r="K20" s="24"/>
      <c r="L20" s="25">
        <f>AVERAGE(E20:K20)</f>
        <v>98.224999999999994</v>
      </c>
      <c r="M20" s="25">
        <f>MAX(E20:K20)-MIN(E20:K20)</f>
        <v>1.5499999999999972</v>
      </c>
    </row>
    <row r="21" spans="1:13" ht="15">
      <c r="A21" s="51"/>
      <c r="B21" s="52"/>
      <c r="C21" s="19" t="s">
        <v>47</v>
      </c>
      <c r="D21" s="64"/>
      <c r="E21" s="26">
        <v>98.78</v>
      </c>
      <c r="F21" s="26"/>
      <c r="G21" s="24"/>
      <c r="H21" s="24"/>
      <c r="I21" s="24"/>
      <c r="J21" s="24"/>
      <c r="K21" s="24"/>
      <c r="L21" s="25">
        <f>AVERAGE(E21:K21)</f>
        <v>98.78</v>
      </c>
      <c r="M21" s="25"/>
    </row>
    <row r="22" spans="1:13" ht="15">
      <c r="A22" s="51"/>
      <c r="B22" s="52"/>
      <c r="C22" s="19" t="s">
        <v>63</v>
      </c>
      <c r="D22" s="64"/>
      <c r="E22" s="26">
        <v>99.53</v>
      </c>
      <c r="F22" s="26"/>
      <c r="G22" s="24"/>
      <c r="H22" s="24"/>
      <c r="I22" s="24"/>
      <c r="J22" s="24"/>
      <c r="K22" s="24"/>
      <c r="L22" s="25">
        <f>AVERAGE(E22:K22)</f>
        <v>99.53</v>
      </c>
      <c r="M22" s="25"/>
    </row>
    <row r="23" spans="1:13" ht="15">
      <c r="A23" s="51"/>
      <c r="B23" s="52"/>
      <c r="C23" s="19" t="s">
        <v>64</v>
      </c>
      <c r="D23" s="64"/>
      <c r="E23" s="26">
        <v>99.78</v>
      </c>
      <c r="F23" s="26"/>
      <c r="G23" s="24"/>
      <c r="H23" s="24"/>
      <c r="I23" s="24"/>
      <c r="J23" s="24"/>
      <c r="K23" s="24"/>
      <c r="L23" s="25">
        <f>AVERAGE(E23:K23)</f>
        <v>99.78</v>
      </c>
      <c r="M23" s="25"/>
    </row>
    <row r="24" spans="1:13" ht="15">
      <c r="A24" s="51"/>
      <c r="B24" s="52"/>
      <c r="C24" s="20" t="s">
        <v>93</v>
      </c>
      <c r="D24" s="62" t="s">
        <v>69</v>
      </c>
      <c r="E24" s="26">
        <v>57.77</v>
      </c>
      <c r="F24" s="26">
        <v>57</v>
      </c>
      <c r="G24" s="24"/>
      <c r="H24" s="24"/>
      <c r="I24" s="24"/>
      <c r="J24" s="24"/>
      <c r="K24" s="24"/>
      <c r="L24" s="25">
        <f>AVERAGE(E24:K24)</f>
        <v>57.385000000000005</v>
      </c>
      <c r="M24" s="25">
        <f>MAX(E24:K24)-MIN(E24:K24)</f>
        <v>0.77000000000000313</v>
      </c>
    </row>
    <row r="25" spans="1:13" ht="15">
      <c r="A25" s="51"/>
      <c r="B25" s="52"/>
      <c r="C25" s="20" t="s">
        <v>98</v>
      </c>
      <c r="D25" s="62"/>
      <c r="E25" s="26">
        <v>68.569999999999993</v>
      </c>
      <c r="F25" s="26">
        <v>65</v>
      </c>
      <c r="G25" s="24"/>
      <c r="H25" s="24"/>
      <c r="I25" s="24"/>
      <c r="J25" s="24"/>
      <c r="K25" s="24"/>
      <c r="L25" s="25">
        <f>AVERAGE(E25:K25)</f>
        <v>66.784999999999997</v>
      </c>
      <c r="M25" s="25">
        <f>MAX(E25:K25)-MIN(E25:K25)</f>
        <v>3.5699999999999932</v>
      </c>
    </row>
    <row r="26" spans="1:13" ht="15">
      <c r="A26" s="51"/>
      <c r="B26" s="52"/>
      <c r="C26" s="20" t="s">
        <v>54</v>
      </c>
      <c r="D26" s="62"/>
      <c r="E26" s="26">
        <v>77.849999999999994</v>
      </c>
      <c r="F26" s="26">
        <v>72</v>
      </c>
      <c r="G26" s="24"/>
      <c r="H26" s="24"/>
      <c r="I26" s="24"/>
      <c r="J26" s="24"/>
      <c r="K26" s="24"/>
      <c r="L26" s="25">
        <f>AVERAGE(E26:K26)</f>
        <v>74.924999999999997</v>
      </c>
      <c r="M26" s="25">
        <f>MAX(E26:K26)-MIN(E26:K26)</f>
        <v>5.8499999999999943</v>
      </c>
    </row>
    <row r="27" spans="1:13" ht="15">
      <c r="A27" s="51"/>
      <c r="B27" s="52"/>
      <c r="C27" s="20" t="s">
        <v>55</v>
      </c>
      <c r="D27" s="62"/>
      <c r="E27" s="26">
        <v>84.68</v>
      </c>
      <c r="F27" s="26">
        <v>79</v>
      </c>
      <c r="G27" s="24"/>
      <c r="H27" s="24"/>
      <c r="I27" s="24"/>
      <c r="J27" s="24"/>
      <c r="K27" s="24"/>
      <c r="L27" s="25">
        <f>AVERAGE(E27:K27)</f>
        <v>81.84</v>
      </c>
      <c r="M27" s="25">
        <f>MAX(E27:K27)-MIN(E27:K27)</f>
        <v>5.6800000000000068</v>
      </c>
    </row>
    <row r="28" spans="1:13" ht="15">
      <c r="A28" s="51"/>
      <c r="B28" s="52"/>
      <c r="C28" s="20" t="s">
        <v>94</v>
      </c>
      <c r="D28" s="62"/>
      <c r="E28" s="26">
        <v>81.97</v>
      </c>
      <c r="F28" s="26">
        <v>79</v>
      </c>
      <c r="G28" s="24"/>
      <c r="H28" s="24"/>
      <c r="I28" s="24"/>
      <c r="J28" s="24"/>
      <c r="K28" s="24"/>
      <c r="L28" s="25">
        <f>AVERAGE(E28:K28)</f>
        <v>80.484999999999999</v>
      </c>
      <c r="M28" s="25">
        <f>MAX(E28:K28)-MIN(E28:K28)</f>
        <v>2.9699999999999989</v>
      </c>
    </row>
    <row r="29" spans="1:13" ht="15">
      <c r="A29" s="51"/>
      <c r="B29" s="52"/>
      <c r="C29" s="20" t="s">
        <v>56</v>
      </c>
      <c r="D29" s="62"/>
      <c r="E29" s="26">
        <v>88.5</v>
      </c>
      <c r="F29" s="26"/>
      <c r="G29" s="24"/>
      <c r="H29" s="24"/>
      <c r="I29" s="24"/>
      <c r="J29" s="24"/>
      <c r="K29" s="24"/>
      <c r="L29" s="25">
        <f>AVERAGE(E29:K29)</f>
        <v>88.5</v>
      </c>
      <c r="M29" s="25"/>
    </row>
    <row r="30" spans="1:13" ht="15">
      <c r="A30" s="51"/>
      <c r="B30" s="52"/>
      <c r="C30" s="20" t="s">
        <v>57</v>
      </c>
      <c r="D30" s="62"/>
      <c r="E30" s="26">
        <v>93.35</v>
      </c>
      <c r="F30" s="26"/>
      <c r="G30" s="24"/>
      <c r="H30" s="24"/>
      <c r="I30" s="24"/>
      <c r="J30" s="24"/>
      <c r="K30" s="24"/>
      <c r="L30" s="25">
        <f>AVERAGE(E30:K30)</f>
        <v>93.35</v>
      </c>
      <c r="M30" s="25"/>
    </row>
    <row r="31" spans="1:13" ht="15">
      <c r="A31" s="51"/>
      <c r="B31" s="52"/>
      <c r="C31" s="21" t="s">
        <v>58</v>
      </c>
      <c r="D31" s="62"/>
      <c r="E31" s="26">
        <v>95.82</v>
      </c>
      <c r="F31" s="26"/>
      <c r="G31" s="24"/>
      <c r="H31" s="24"/>
      <c r="I31" s="24"/>
      <c r="J31" s="24"/>
      <c r="K31" s="24"/>
      <c r="L31" s="25">
        <f>AVERAGE(E31:K31)</f>
        <v>95.82</v>
      </c>
      <c r="M31" s="25"/>
    </row>
    <row r="32" spans="1:13" ht="15">
      <c r="A32" s="51"/>
      <c r="B32" s="52"/>
      <c r="C32" s="21" t="s">
        <v>95</v>
      </c>
      <c r="D32" s="62"/>
      <c r="E32" s="26">
        <v>90.47</v>
      </c>
      <c r="F32" s="26">
        <v>87</v>
      </c>
      <c r="G32" s="24"/>
      <c r="H32" s="24"/>
      <c r="I32" s="24"/>
      <c r="J32" s="24"/>
      <c r="K32" s="24"/>
      <c r="L32" s="25">
        <f>AVERAGE(E32:K32)</f>
        <v>88.734999999999999</v>
      </c>
      <c r="M32" s="25">
        <f>MAX(E32:K32)-MIN(E32:K32)</f>
        <v>3.4699999999999989</v>
      </c>
    </row>
    <row r="33" spans="1:13" ht="15">
      <c r="A33" s="51"/>
      <c r="B33" s="52"/>
      <c r="C33" s="21" t="s">
        <v>45</v>
      </c>
      <c r="D33" s="62"/>
      <c r="E33" s="26">
        <v>94.58</v>
      </c>
      <c r="F33" s="26"/>
      <c r="G33" s="24"/>
      <c r="H33" s="24"/>
      <c r="I33" s="24"/>
      <c r="J33" s="24"/>
      <c r="K33" s="24"/>
      <c r="L33" s="25">
        <f>AVERAGE(E33:K33)</f>
        <v>94.58</v>
      </c>
      <c r="M33" s="25"/>
    </row>
    <row r="34" spans="1:13" ht="15">
      <c r="A34" s="51"/>
      <c r="B34" s="52"/>
      <c r="C34" s="21" t="s">
        <v>59</v>
      </c>
      <c r="D34" s="62"/>
      <c r="E34" s="26">
        <v>97.38</v>
      </c>
      <c r="F34" s="26"/>
      <c r="G34" s="24"/>
      <c r="H34" s="24"/>
      <c r="I34" s="24"/>
      <c r="J34" s="24"/>
      <c r="K34" s="24"/>
      <c r="L34" s="25">
        <f>AVERAGE(E34:K34)</f>
        <v>97.38</v>
      </c>
      <c r="M34" s="25"/>
    </row>
    <row r="35" spans="1:13" ht="15">
      <c r="A35" s="51"/>
      <c r="B35" s="52"/>
      <c r="C35" s="21" t="s">
        <v>60</v>
      </c>
      <c r="D35" s="62"/>
      <c r="E35" s="26">
        <v>98.58</v>
      </c>
      <c r="F35" s="26"/>
      <c r="G35" s="24"/>
      <c r="H35" s="24"/>
      <c r="I35" s="24"/>
      <c r="J35" s="24"/>
      <c r="K35" s="24"/>
      <c r="L35" s="25">
        <f>AVERAGE(E35:K35)</f>
        <v>98.58</v>
      </c>
      <c r="M35" s="25"/>
    </row>
    <row r="36" spans="1:13" ht="15">
      <c r="A36" s="51"/>
      <c r="B36" s="52"/>
      <c r="C36" s="21" t="s">
        <v>96</v>
      </c>
      <c r="D36" s="62"/>
      <c r="E36" s="26">
        <v>94.67</v>
      </c>
      <c r="F36" s="26">
        <v>92</v>
      </c>
      <c r="G36" s="24"/>
      <c r="H36" s="24"/>
      <c r="I36" s="24"/>
      <c r="J36" s="24"/>
      <c r="K36" s="24"/>
      <c r="L36" s="25">
        <f>AVERAGE(E36:K36)</f>
        <v>93.335000000000008</v>
      </c>
      <c r="M36" s="25">
        <f>MAX(E36:K36)-MIN(E36:K36)</f>
        <v>2.6700000000000017</v>
      </c>
    </row>
    <row r="37" spans="1:13" ht="15">
      <c r="A37" s="51"/>
      <c r="B37" s="52"/>
      <c r="C37" s="21" t="s">
        <v>46</v>
      </c>
      <c r="D37" s="62"/>
      <c r="E37" s="26">
        <v>97.15</v>
      </c>
      <c r="F37" s="26"/>
      <c r="G37" s="24"/>
      <c r="H37" s="24"/>
      <c r="I37" s="24"/>
      <c r="J37" s="24"/>
      <c r="K37" s="24"/>
      <c r="L37" s="25">
        <f>AVERAGE(E37:K37)</f>
        <v>97.15</v>
      </c>
      <c r="M37" s="25"/>
    </row>
    <row r="38" spans="1:13" ht="15">
      <c r="A38" s="51"/>
      <c r="B38" s="52"/>
      <c r="C38" s="21" t="s">
        <v>61</v>
      </c>
      <c r="D38" s="62"/>
      <c r="E38" s="26">
        <v>98.72</v>
      </c>
      <c r="F38" s="26"/>
      <c r="G38" s="24"/>
      <c r="H38" s="24"/>
      <c r="I38" s="24"/>
      <c r="J38" s="24"/>
      <c r="K38" s="24"/>
      <c r="L38" s="25">
        <f>AVERAGE(E38:K38)</f>
        <v>98.72</v>
      </c>
      <c r="M38" s="25"/>
    </row>
    <row r="39" spans="1:13" ht="15">
      <c r="A39" s="51"/>
      <c r="B39" s="52"/>
      <c r="C39" s="21" t="s">
        <v>62</v>
      </c>
      <c r="D39" s="62"/>
      <c r="E39" s="26">
        <v>99.35</v>
      </c>
      <c r="F39" s="26"/>
      <c r="G39" s="24"/>
      <c r="H39" s="24"/>
      <c r="I39" s="24"/>
      <c r="J39" s="24"/>
      <c r="K39" s="24"/>
      <c r="L39" s="25">
        <f>AVERAGE(E39:K39)</f>
        <v>99.35</v>
      </c>
      <c r="M39" s="25"/>
    </row>
    <row r="40" spans="1:13" ht="15">
      <c r="A40" s="51"/>
      <c r="B40" s="52"/>
      <c r="C40" s="21" t="s">
        <v>97</v>
      </c>
      <c r="D40" s="62"/>
      <c r="E40" s="26">
        <v>97</v>
      </c>
      <c r="F40" s="26">
        <v>95</v>
      </c>
      <c r="G40" s="24"/>
      <c r="H40" s="24"/>
      <c r="I40" s="24"/>
      <c r="J40" s="24"/>
      <c r="K40" s="24"/>
      <c r="L40" s="25">
        <f>AVERAGE(E40:K40)</f>
        <v>96</v>
      </c>
      <c r="M40" s="25">
        <f>MAX(E40:K40)-MIN(E40:K40)</f>
        <v>2</v>
      </c>
    </row>
    <row r="41" spans="1:13" ht="15">
      <c r="A41" s="51"/>
      <c r="B41" s="52"/>
      <c r="C41" s="21" t="s">
        <v>47</v>
      </c>
      <c r="D41" s="62"/>
      <c r="E41" s="26">
        <v>98.48</v>
      </c>
      <c r="F41" s="26"/>
      <c r="G41" s="24"/>
      <c r="H41" s="24"/>
      <c r="I41" s="24"/>
      <c r="J41" s="24"/>
      <c r="K41" s="24"/>
      <c r="L41" s="25">
        <f>AVERAGE(E41:K41)</f>
        <v>98.48</v>
      </c>
      <c r="M41" s="25"/>
    </row>
    <row r="42" spans="1:13" ht="15">
      <c r="A42" s="51"/>
      <c r="B42" s="52"/>
      <c r="C42" s="21" t="s">
        <v>63</v>
      </c>
      <c r="D42" s="62"/>
      <c r="E42" s="26">
        <v>99.45</v>
      </c>
      <c r="F42" s="26"/>
      <c r="G42" s="24"/>
      <c r="H42" s="24"/>
      <c r="I42" s="24"/>
      <c r="J42" s="24"/>
      <c r="K42" s="24"/>
      <c r="L42" s="25">
        <f>AVERAGE(E42:K42)</f>
        <v>99.45</v>
      </c>
      <c r="M42" s="25"/>
    </row>
    <row r="43" spans="1:13" ht="15">
      <c r="A43" s="51"/>
      <c r="B43" s="52"/>
      <c r="C43" s="21" t="s">
        <v>64</v>
      </c>
      <c r="D43" s="62"/>
      <c r="E43" s="26">
        <v>99.77</v>
      </c>
      <c r="F43" s="26"/>
      <c r="G43" s="24"/>
      <c r="H43" s="24"/>
      <c r="I43" s="24"/>
      <c r="J43" s="24"/>
      <c r="K43" s="24"/>
      <c r="L43" s="25">
        <f>AVERAGE(E43:K43)</f>
        <v>99.77</v>
      </c>
      <c r="M43" s="25"/>
    </row>
    <row r="44" spans="1:13" ht="15">
      <c r="A44" s="51"/>
      <c r="B44" s="52"/>
      <c r="C44" s="22" t="s">
        <v>93</v>
      </c>
      <c r="D44" s="63" t="s">
        <v>70</v>
      </c>
      <c r="E44" s="26">
        <v>57.32</v>
      </c>
      <c r="F44" s="26">
        <v>55</v>
      </c>
      <c r="G44" s="24"/>
      <c r="H44" s="24"/>
      <c r="I44" s="24"/>
      <c r="J44" s="24"/>
      <c r="K44" s="24"/>
      <c r="L44" s="25">
        <f>AVERAGE(E44:K44)</f>
        <v>56.16</v>
      </c>
      <c r="M44" s="25">
        <f>MAX(E44:K44)-MIN(E44:K44)</f>
        <v>2.3200000000000003</v>
      </c>
    </row>
    <row r="45" spans="1:13" ht="15">
      <c r="A45" s="51"/>
      <c r="B45" s="52"/>
      <c r="C45" s="22" t="s">
        <v>98</v>
      </c>
      <c r="D45" s="63"/>
      <c r="E45" s="26">
        <v>68.05</v>
      </c>
      <c r="F45" s="26">
        <v>62</v>
      </c>
      <c r="G45" s="24"/>
      <c r="H45" s="24"/>
      <c r="I45" s="24"/>
      <c r="J45" s="24"/>
      <c r="K45" s="24"/>
      <c r="L45" s="25">
        <f>AVERAGE(E45:K45)</f>
        <v>65.025000000000006</v>
      </c>
      <c r="M45" s="25">
        <f>MAX(E45:K45)-MIN(E45:K45)</f>
        <v>6.0499999999999972</v>
      </c>
    </row>
    <row r="46" spans="1:13" ht="15">
      <c r="A46" s="51"/>
      <c r="B46" s="52"/>
      <c r="C46" s="22" t="s">
        <v>54</v>
      </c>
      <c r="D46" s="63"/>
      <c r="E46" s="26">
        <v>78</v>
      </c>
      <c r="F46" s="26">
        <v>70</v>
      </c>
      <c r="G46" s="24"/>
      <c r="H46" s="24"/>
      <c r="I46" s="24"/>
      <c r="J46" s="24"/>
      <c r="K46" s="24"/>
      <c r="L46" s="25">
        <f>AVERAGE(E46:K46)</f>
        <v>74</v>
      </c>
      <c r="M46" s="25">
        <f>MAX(E46:K46)-MIN(E46:K46)</f>
        <v>8</v>
      </c>
    </row>
    <row r="47" spans="1:13" ht="15">
      <c r="A47" s="51"/>
      <c r="B47" s="52"/>
      <c r="C47" s="22" t="s">
        <v>55</v>
      </c>
      <c r="D47" s="63"/>
      <c r="E47" s="26">
        <v>84.63</v>
      </c>
      <c r="F47" s="26">
        <v>76</v>
      </c>
      <c r="G47" s="24"/>
      <c r="H47" s="24"/>
      <c r="I47" s="24"/>
      <c r="J47" s="24"/>
      <c r="K47" s="24"/>
      <c r="L47" s="25">
        <f>AVERAGE(E47:K47)</f>
        <v>80.314999999999998</v>
      </c>
      <c r="M47" s="25">
        <f>MAX(E47:K47)-MIN(E47:K47)</f>
        <v>8.6299999999999955</v>
      </c>
    </row>
    <row r="48" spans="1:13" ht="15">
      <c r="A48" s="51"/>
      <c r="B48" s="52"/>
      <c r="C48" s="22" t="s">
        <v>94</v>
      </c>
      <c r="D48" s="63"/>
      <c r="E48" s="26">
        <v>80.48</v>
      </c>
      <c r="F48" s="26">
        <v>76</v>
      </c>
      <c r="G48" s="24"/>
      <c r="H48" s="24"/>
      <c r="I48" s="24"/>
      <c r="J48" s="24"/>
      <c r="K48" s="24"/>
      <c r="L48" s="25">
        <f>AVERAGE(E48:K48)</f>
        <v>78.240000000000009</v>
      </c>
      <c r="M48" s="25">
        <f>MAX(E48:K48)-MIN(E48:K48)</f>
        <v>4.480000000000004</v>
      </c>
    </row>
    <row r="49" spans="1:13" ht="15">
      <c r="A49" s="51"/>
      <c r="B49" s="52"/>
      <c r="C49" s="22" t="s">
        <v>56</v>
      </c>
      <c r="D49" s="63"/>
      <c r="E49" s="26">
        <v>87.57</v>
      </c>
      <c r="F49" s="26"/>
      <c r="G49" s="24"/>
      <c r="H49" s="24"/>
      <c r="I49" s="24"/>
      <c r="J49" s="24"/>
      <c r="K49" s="24"/>
      <c r="L49" s="25">
        <f>AVERAGE(E49:K49)</f>
        <v>87.57</v>
      </c>
      <c r="M49" s="25">
        <f>MAX(E49:K49)-MIN(E49:K49)</f>
        <v>0</v>
      </c>
    </row>
    <row r="50" spans="1:13" ht="15">
      <c r="A50" s="51"/>
      <c r="B50" s="52"/>
      <c r="C50" s="22" t="s">
        <v>57</v>
      </c>
      <c r="D50" s="63"/>
      <c r="E50" s="26">
        <v>92.67</v>
      </c>
      <c r="F50" s="26"/>
      <c r="G50" s="24"/>
      <c r="H50" s="24"/>
      <c r="I50" s="24"/>
      <c r="J50" s="24"/>
      <c r="K50" s="24"/>
      <c r="L50" s="25">
        <f>AVERAGE(E50:K50)</f>
        <v>92.67</v>
      </c>
      <c r="M50" s="25">
        <f>MAX(E50:K50)-MIN(E50:K50)</f>
        <v>0</v>
      </c>
    </row>
    <row r="51" spans="1:13" ht="15">
      <c r="A51" s="51"/>
      <c r="B51" s="52"/>
      <c r="C51" s="23" t="s">
        <v>58</v>
      </c>
      <c r="D51" s="63"/>
      <c r="E51" s="26">
        <v>95.47</v>
      </c>
      <c r="F51" s="26"/>
      <c r="G51" s="24"/>
      <c r="H51" s="24"/>
      <c r="I51" s="24"/>
      <c r="J51" s="24"/>
      <c r="K51" s="24"/>
      <c r="L51" s="25">
        <f>AVERAGE(E51:K51)</f>
        <v>95.47</v>
      </c>
      <c r="M51" s="25">
        <f>MAX(E51:K51)-MIN(E51:K51)</f>
        <v>0</v>
      </c>
    </row>
    <row r="52" spans="1:13" ht="15">
      <c r="A52" s="51"/>
      <c r="B52" s="52"/>
      <c r="C52" s="23" t="s">
        <v>95</v>
      </c>
      <c r="D52" s="63"/>
      <c r="E52" s="26">
        <v>89.43</v>
      </c>
      <c r="F52" s="26">
        <v>86</v>
      </c>
      <c r="G52" s="24"/>
      <c r="H52" s="24"/>
      <c r="I52" s="24"/>
      <c r="J52" s="24"/>
      <c r="K52" s="24"/>
      <c r="L52" s="25">
        <f>AVERAGE(E52:K52)</f>
        <v>87.715000000000003</v>
      </c>
      <c r="M52" s="25">
        <f>MAX(E52:K52)-MIN(E52:K52)</f>
        <v>3.4300000000000068</v>
      </c>
    </row>
    <row r="53" spans="1:13" ht="15">
      <c r="A53" s="51"/>
      <c r="B53" s="52"/>
      <c r="C53" s="23" t="s">
        <v>45</v>
      </c>
      <c r="D53" s="63"/>
      <c r="E53" s="26">
        <v>93.72</v>
      </c>
      <c r="F53" s="26"/>
      <c r="G53" s="24"/>
      <c r="H53" s="24"/>
      <c r="I53" s="24"/>
      <c r="J53" s="24"/>
      <c r="K53" s="24"/>
      <c r="L53" s="25">
        <f>AVERAGE(E53:K53)</f>
        <v>93.72</v>
      </c>
      <c r="M53" s="25">
        <f>MAX(E53:K53)-MIN(E53:K53)</f>
        <v>0</v>
      </c>
    </row>
    <row r="54" spans="1:13" ht="15">
      <c r="A54" s="51"/>
      <c r="B54" s="52"/>
      <c r="C54" s="23" t="s">
        <v>59</v>
      </c>
      <c r="D54" s="63"/>
      <c r="E54" s="26">
        <v>96.67</v>
      </c>
      <c r="F54" s="26"/>
      <c r="G54" s="24"/>
      <c r="H54" s="24"/>
      <c r="I54" s="24"/>
      <c r="J54" s="24"/>
      <c r="K54" s="24"/>
      <c r="L54" s="25">
        <f>AVERAGE(E54:K54)</f>
        <v>96.67</v>
      </c>
      <c r="M54" s="25">
        <f>MAX(E54:K54)-MIN(E54:K54)</f>
        <v>0</v>
      </c>
    </row>
    <row r="55" spans="1:13" ht="15">
      <c r="A55" s="51"/>
      <c r="B55" s="52"/>
      <c r="C55" s="23" t="s">
        <v>60</v>
      </c>
      <c r="D55" s="63"/>
      <c r="E55" s="26">
        <v>98.05</v>
      </c>
      <c r="F55" s="26"/>
      <c r="G55" s="24"/>
      <c r="H55" s="24"/>
      <c r="I55" s="24"/>
      <c r="J55" s="24"/>
      <c r="K55" s="24"/>
      <c r="L55" s="25">
        <f>AVERAGE(E55:K55)</f>
        <v>98.05</v>
      </c>
      <c r="M55" s="25">
        <f>MAX(E55:K55)-MIN(E55:K55)</f>
        <v>0</v>
      </c>
    </row>
    <row r="56" spans="1:13" ht="15">
      <c r="A56" s="51"/>
      <c r="B56" s="52"/>
      <c r="C56" s="23" t="s">
        <v>96</v>
      </c>
      <c r="D56" s="63"/>
      <c r="E56" s="26">
        <v>94.05</v>
      </c>
      <c r="F56" s="26">
        <v>92</v>
      </c>
      <c r="G56" s="24"/>
      <c r="H56" s="24"/>
      <c r="I56" s="24"/>
      <c r="J56" s="24"/>
      <c r="K56" s="24"/>
      <c r="L56" s="25">
        <f>AVERAGE(E56:K56)</f>
        <v>93.025000000000006</v>
      </c>
      <c r="M56" s="25">
        <f>MAX(E56:K56)-MIN(E56:K56)</f>
        <v>2.0499999999999972</v>
      </c>
    </row>
    <row r="57" spans="1:13" ht="15">
      <c r="A57" s="51"/>
      <c r="B57" s="52"/>
      <c r="C57" s="23" t="s">
        <v>46</v>
      </c>
      <c r="D57" s="63"/>
      <c r="E57" s="26">
        <v>96.67</v>
      </c>
      <c r="F57" s="26"/>
      <c r="G57" s="24"/>
      <c r="H57" s="24"/>
      <c r="I57" s="24"/>
      <c r="J57" s="24"/>
      <c r="K57" s="24"/>
      <c r="L57" s="25">
        <f>AVERAGE(E57:K57)</f>
        <v>96.67</v>
      </c>
      <c r="M57" s="25">
        <f>MAX(E57:K57)-MIN(E57:K57)</f>
        <v>0</v>
      </c>
    </row>
    <row r="58" spans="1:13" ht="15">
      <c r="A58" s="51"/>
      <c r="B58" s="52"/>
      <c r="C58" s="23" t="s">
        <v>61</v>
      </c>
      <c r="D58" s="63"/>
      <c r="E58" s="26">
        <v>98.23</v>
      </c>
      <c r="F58" s="26"/>
      <c r="G58" s="24"/>
      <c r="H58" s="24"/>
      <c r="I58" s="24"/>
      <c r="J58" s="24"/>
      <c r="K58" s="24"/>
      <c r="L58" s="25">
        <f>AVERAGE(E58:K58)</f>
        <v>98.23</v>
      </c>
      <c r="M58" s="25">
        <f>MAX(E58:K58)-MIN(E58:K58)</f>
        <v>0</v>
      </c>
    </row>
    <row r="59" spans="1:13" ht="15">
      <c r="A59" s="51"/>
      <c r="B59" s="52"/>
      <c r="C59" s="23" t="s">
        <v>62</v>
      </c>
      <c r="D59" s="63"/>
      <c r="E59" s="26">
        <v>99</v>
      </c>
      <c r="F59" s="26"/>
      <c r="G59" s="24"/>
      <c r="H59" s="24"/>
      <c r="I59" s="24"/>
      <c r="J59" s="24"/>
      <c r="K59" s="24"/>
      <c r="L59" s="25">
        <f>AVERAGE(E59:K59)</f>
        <v>99</v>
      </c>
      <c r="M59" s="25">
        <f>MAX(E59:K59)-MIN(E59:K59)</f>
        <v>0</v>
      </c>
    </row>
    <row r="60" spans="1:13" ht="15">
      <c r="A60" s="51"/>
      <c r="B60" s="52"/>
      <c r="C60" s="23" t="s">
        <v>97</v>
      </c>
      <c r="D60" s="63"/>
      <c r="E60" s="26">
        <v>96.42</v>
      </c>
      <c r="F60" s="26">
        <v>94</v>
      </c>
      <c r="G60" s="24"/>
      <c r="H60" s="24"/>
      <c r="I60" s="24"/>
      <c r="J60" s="24"/>
      <c r="K60" s="24"/>
      <c r="L60" s="25">
        <f>AVERAGE(E60:K60)</f>
        <v>95.210000000000008</v>
      </c>
      <c r="M60" s="25">
        <f>MAX(E60:K60)-MIN(E60:K60)</f>
        <v>2.4200000000000017</v>
      </c>
    </row>
    <row r="61" spans="1:13" ht="15">
      <c r="A61" s="51"/>
      <c r="B61" s="52"/>
      <c r="C61" s="23" t="s">
        <v>47</v>
      </c>
      <c r="D61" s="63"/>
      <c r="E61" s="26">
        <v>98.12</v>
      </c>
      <c r="F61" s="26"/>
      <c r="G61" s="24"/>
      <c r="H61" s="24"/>
      <c r="I61" s="24"/>
      <c r="J61" s="24"/>
      <c r="K61" s="24"/>
      <c r="L61" s="25">
        <f>AVERAGE(E61:K61)</f>
        <v>98.12</v>
      </c>
      <c r="M61" s="25">
        <f>MAX(E61:K61)-MIN(E61:K61)</f>
        <v>0</v>
      </c>
    </row>
    <row r="62" spans="1:13" ht="15">
      <c r="A62" s="51"/>
      <c r="B62" s="52"/>
      <c r="C62" s="23" t="s">
        <v>63</v>
      </c>
      <c r="D62" s="63"/>
      <c r="E62" s="26">
        <v>99.1</v>
      </c>
      <c r="F62" s="26"/>
      <c r="G62" s="24"/>
      <c r="H62" s="24"/>
      <c r="I62" s="24"/>
      <c r="J62" s="24"/>
      <c r="K62" s="24"/>
      <c r="L62" s="25">
        <f>AVERAGE(E62:K62)</f>
        <v>99.1</v>
      </c>
      <c r="M62" s="25">
        <f>MAX(E62:K62)-MIN(E62:K62)</f>
        <v>0</v>
      </c>
    </row>
    <row r="63" spans="1:13" ht="15">
      <c r="A63" s="51"/>
      <c r="B63" s="52"/>
      <c r="C63" s="23" t="s">
        <v>64</v>
      </c>
      <c r="D63" s="63"/>
      <c r="E63" s="26">
        <v>99.55</v>
      </c>
      <c r="F63" s="26"/>
      <c r="G63" s="24"/>
      <c r="H63" s="24"/>
      <c r="I63" s="24"/>
      <c r="J63" s="24"/>
      <c r="K63" s="24"/>
      <c r="L63" s="25">
        <f>AVERAGE(E63:K63)</f>
        <v>99.55</v>
      </c>
      <c r="M63" s="25">
        <f>MAX(E63:K63)-MIN(E63:K63)</f>
        <v>0</v>
      </c>
    </row>
    <row r="64" spans="1:13" ht="15">
      <c r="A64" s="51" t="s">
        <v>92</v>
      </c>
      <c r="B64" s="52" t="s">
        <v>89</v>
      </c>
      <c r="C64" s="13" t="s">
        <v>49</v>
      </c>
      <c r="D64" s="53" t="s">
        <v>68</v>
      </c>
      <c r="E64" s="26">
        <v>5.17</v>
      </c>
      <c r="F64" s="26">
        <v>2.7</v>
      </c>
      <c r="G64" s="27"/>
      <c r="H64" s="27"/>
      <c r="I64" s="27"/>
      <c r="J64" s="26"/>
      <c r="K64" s="26"/>
      <c r="L64" s="25">
        <f>AVERAGE(E64:K64)</f>
        <v>3.9350000000000001</v>
      </c>
      <c r="M64" s="25">
        <f>MAX(E64:K64)-MIN(E64:K64)</f>
        <v>2.4699999999999998</v>
      </c>
    </row>
    <row r="65" spans="1:13" ht="15">
      <c r="A65" s="51"/>
      <c r="B65" s="52"/>
      <c r="C65" s="13" t="s">
        <v>50</v>
      </c>
      <c r="D65" s="54"/>
      <c r="E65" s="26">
        <v>5.87</v>
      </c>
      <c r="F65" s="26">
        <v>4.0999999999999996</v>
      </c>
      <c r="G65" s="27"/>
      <c r="H65" s="27"/>
      <c r="I65" s="27"/>
      <c r="J65" s="26"/>
      <c r="K65" s="26"/>
      <c r="L65" s="25">
        <f>AVERAGE(E65:K65)</f>
        <v>4.9849999999999994</v>
      </c>
      <c r="M65" s="25">
        <f>MAX(E65:K65)-MIN(E65:K65)</f>
        <v>1.7700000000000005</v>
      </c>
    </row>
    <row r="66" spans="1:13" ht="15">
      <c r="A66" s="51"/>
      <c r="B66" s="52"/>
      <c r="C66" s="13" t="s">
        <v>51</v>
      </c>
      <c r="D66" s="55"/>
      <c r="E66" s="26">
        <v>6.22</v>
      </c>
      <c r="F66" s="26">
        <v>5.2</v>
      </c>
      <c r="G66" s="27"/>
      <c r="H66" s="27"/>
      <c r="I66" s="27"/>
      <c r="J66" s="27"/>
      <c r="K66" s="27"/>
      <c r="L66" s="25">
        <f>AVERAGE(E66:K66)</f>
        <v>5.71</v>
      </c>
      <c r="M66" s="25">
        <f>MAX(E66:K66)-MIN(E66:K66)</f>
        <v>1.0199999999999996</v>
      </c>
    </row>
    <row r="67" spans="1:13" ht="15">
      <c r="A67" s="51"/>
      <c r="B67" s="52"/>
      <c r="C67" s="14" t="s">
        <v>49</v>
      </c>
      <c r="D67" s="56" t="s">
        <v>69</v>
      </c>
      <c r="E67" s="26">
        <v>4.34</v>
      </c>
      <c r="F67" s="26">
        <v>5.3</v>
      </c>
      <c r="G67" s="27"/>
      <c r="H67" s="27"/>
      <c r="I67" s="27"/>
      <c r="J67" s="27"/>
      <c r="K67" s="27"/>
      <c r="L67" s="25">
        <f>AVERAGE(E67:K67)</f>
        <v>4.82</v>
      </c>
      <c r="M67" s="25">
        <f>MAX(E67:K67)-MIN(E67:K67)</f>
        <v>0.96</v>
      </c>
    </row>
    <row r="68" spans="1:13" ht="15">
      <c r="A68" s="51"/>
      <c r="B68" s="52"/>
      <c r="C68" s="14" t="s">
        <v>50</v>
      </c>
      <c r="D68" s="57"/>
      <c r="E68" s="26">
        <v>6</v>
      </c>
      <c r="F68" s="26">
        <v>7.2</v>
      </c>
      <c r="G68" s="27"/>
      <c r="H68" s="27"/>
      <c r="I68" s="27"/>
      <c r="J68" s="27"/>
      <c r="K68" s="27"/>
      <c r="L68" s="25">
        <f>AVERAGE(E68:K68)</f>
        <v>6.6</v>
      </c>
      <c r="M68" s="25">
        <f>MAX(E68:K68)-MIN(E68:K68)</f>
        <v>1.2000000000000002</v>
      </c>
    </row>
    <row r="69" spans="1:13" ht="15">
      <c r="A69" s="51"/>
      <c r="B69" s="52"/>
      <c r="C69" s="14" t="s">
        <v>51</v>
      </c>
      <c r="D69" s="58"/>
      <c r="E69" s="26">
        <v>7.15</v>
      </c>
      <c r="F69" s="26">
        <v>9</v>
      </c>
      <c r="G69" s="27"/>
      <c r="H69" s="27"/>
      <c r="I69" s="27"/>
      <c r="J69" s="27"/>
      <c r="K69" s="27"/>
      <c r="L69" s="25">
        <f>AVERAGE(E69:K69)</f>
        <v>8.0749999999999993</v>
      </c>
      <c r="M69" s="25">
        <f>MAX(E69:K69)-MIN(E69:K69)</f>
        <v>1.8499999999999996</v>
      </c>
    </row>
    <row r="70" spans="1:13" ht="15">
      <c r="A70" s="51"/>
      <c r="B70" s="52"/>
      <c r="C70" s="15" t="s">
        <v>49</v>
      </c>
      <c r="D70" s="59" t="s">
        <v>70</v>
      </c>
      <c r="E70" s="26">
        <v>4.4800000000000004</v>
      </c>
      <c r="F70" s="26">
        <v>5.6</v>
      </c>
      <c r="G70" s="27"/>
      <c r="H70" s="27"/>
      <c r="I70" s="27"/>
      <c r="J70" s="27"/>
      <c r="K70" s="27"/>
      <c r="L70" s="25">
        <f>AVERAGE(E70:K70)</f>
        <v>5.04</v>
      </c>
      <c r="M70" s="25">
        <f>MAX(E70:K70)-MIN(E70:K70)</f>
        <v>1.1199999999999992</v>
      </c>
    </row>
    <row r="71" spans="1:13" ht="15">
      <c r="A71" s="51"/>
      <c r="B71" s="52"/>
      <c r="C71" s="15" t="s">
        <v>50</v>
      </c>
      <c r="D71" s="60"/>
      <c r="E71" s="26">
        <v>6.91</v>
      </c>
      <c r="F71" s="26">
        <v>7.6</v>
      </c>
      <c r="G71" s="27"/>
      <c r="H71" s="27"/>
      <c r="I71" s="27"/>
      <c r="J71" s="27"/>
      <c r="K71" s="27"/>
      <c r="L71" s="25">
        <f>AVERAGE(E71:K71)</f>
        <v>7.2549999999999999</v>
      </c>
      <c r="M71" s="25">
        <f>MAX(E71:K71)-MIN(E71:K71)</f>
        <v>0.6899999999999995</v>
      </c>
    </row>
    <row r="72" spans="1:13" ht="15">
      <c r="A72" s="51"/>
      <c r="B72" s="52"/>
      <c r="C72" s="15" t="s">
        <v>51</v>
      </c>
      <c r="D72" s="61"/>
      <c r="E72" s="26">
        <v>7.81</v>
      </c>
      <c r="F72" s="26">
        <v>8.6999999999999993</v>
      </c>
      <c r="G72" s="27"/>
      <c r="H72" s="27"/>
      <c r="I72" s="27"/>
      <c r="J72" s="27"/>
      <c r="K72" s="27"/>
      <c r="L72" s="25">
        <f>AVERAGE(E72:K72)</f>
        <v>8.254999999999999</v>
      </c>
      <c r="M72" s="25">
        <f>MAX(E72:K72)-MIN(E72:K72)</f>
        <v>0.88999999999999968</v>
      </c>
    </row>
    <row r="73" spans="1:13" ht="15">
      <c r="A73" s="9"/>
      <c r="B73" s="9"/>
      <c r="C73" s="9"/>
      <c r="D73" s="9"/>
      <c r="E73" s="9"/>
      <c r="F73" s="9"/>
      <c r="G73" s="9"/>
      <c r="H73" s="9"/>
      <c r="I73" s="9"/>
      <c r="J73" s="9"/>
      <c r="K73" s="9"/>
      <c r="L73" s="9"/>
      <c r="M73" s="9"/>
    </row>
    <row r="74" spans="1:13" ht="15">
      <c r="A74" s="48" t="s">
        <v>77</v>
      </c>
      <c r="B74" s="48"/>
      <c r="C74" s="48"/>
      <c r="D74" s="48"/>
      <c r="E74" s="48"/>
      <c r="F74" s="9"/>
      <c r="G74" s="9"/>
      <c r="H74" s="9"/>
      <c r="I74" s="9"/>
      <c r="J74" s="9"/>
      <c r="K74" s="9"/>
      <c r="L74" s="9"/>
      <c r="M74" s="9"/>
    </row>
  </sheetData>
  <mergeCells count="11">
    <mergeCell ref="A74:E74"/>
    <mergeCell ref="A4:A63"/>
    <mergeCell ref="B4:B63"/>
    <mergeCell ref="D4:D23"/>
    <mergeCell ref="D24:D43"/>
    <mergeCell ref="D44:D63"/>
    <mergeCell ref="A64:A72"/>
    <mergeCell ref="B64:B72"/>
    <mergeCell ref="D64:D66"/>
    <mergeCell ref="D67:D69"/>
    <mergeCell ref="D70:D72"/>
  </mergeCells>
  <phoneticPr fontId="2" type="noConversion"/>
  <pageMargins left="0.7" right="0.7" top="0.75" bottom="0.75" header="0.3" footer="0.3"/>
  <pageSetup paperSize="9" orientation="portrait" r:id="rId1"/>
</worksheet>
</file>

<file path=docMetadata/LabelInfo.xml><?xml version="1.0" encoding="utf-8"?>
<clbl:labelList xmlns:clbl="http://schemas.microsoft.com/office/2020/mipLabelMetadata">
  <clbl:label id="{08f6f869-1ed0-46b3-a227-1d3e52347e28}" enabled="1" method="Standard" siteId="{98e9ba89-e1a1-4e38-9007-8bdabc25de1d}" removed="0"/>
  <clbl:label id="{5d471751-9675-428d-917b-70f44f9630b0}" enabled="0" method="" siteId="{5d471751-9675-428d-917b-70f44f9630b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Cover Sheet</vt:lpstr>
      <vt:lpstr>Simulation assumptions</vt:lpstr>
      <vt:lpstr>scenario 1-Case 1</vt:lpstr>
      <vt:lpstr>scenario 1-Case 3</vt:lpstr>
      <vt:lpstr>scenario 2-Case 1</vt:lpstr>
      <vt:lpstr>scenario 2-Case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vivo-Minhua</dc:creator>
  <cp:keywords/>
  <dc:description/>
  <cp:lastModifiedBy>vivo-Minhua</cp:lastModifiedBy>
  <cp:revision/>
  <dcterms:created xsi:type="dcterms:W3CDTF">2025-04-01T02:55:52Z</dcterms:created>
  <dcterms:modified xsi:type="dcterms:W3CDTF">2025-10-09T02:25:18Z</dcterms:modified>
  <cp:category/>
  <cp:contentStatus/>
</cp:coreProperties>
</file>