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ericsson-my.sharepoint.com/personal/kazuyoshi_uesaka_ericsson_com/Documents/3GPP/RAN4_110bis_Changsha/drafts/"/>
    </mc:Choice>
  </mc:AlternateContent>
  <xr:revisionPtr revIDLastSave="356" documentId="13_ncr:1_{9E4A6FA1-59AE-AF40-9DE8-30E1FEF349EB}" xr6:coauthVersionLast="47" xr6:coauthVersionMax="47" xr10:uidLastSave="{7027023D-A72D-4190-8680-6F956F92E2D8}"/>
  <bookViews>
    <workbookView xWindow="4824" yWindow="180" windowWidth="15324" windowHeight="13248" activeTab="1" xr2:uid="{00000000-000D-0000-FFFF-FFFF00000000}"/>
  </bookViews>
  <sheets>
    <sheet name="Cover sheet" sheetId="8" r:id="rId1"/>
    <sheet name="PDSCH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" i="9" l="1"/>
  <c r="Q32" i="9"/>
  <c r="P32" i="9"/>
  <c r="R31" i="9"/>
  <c r="Q31" i="9"/>
  <c r="P31" i="9"/>
  <c r="R30" i="9"/>
  <c r="Q30" i="9"/>
  <c r="P30" i="9"/>
  <c r="R29" i="9"/>
  <c r="Q29" i="9"/>
  <c r="P29" i="9"/>
  <c r="R28" i="9"/>
  <c r="Q28" i="9"/>
  <c r="P28" i="9"/>
  <c r="R27" i="9"/>
  <c r="Q27" i="9"/>
  <c r="P27" i="9"/>
  <c r="R26" i="9"/>
  <c r="Q26" i="9"/>
  <c r="P26" i="9"/>
  <c r="R25" i="9"/>
  <c r="Q25" i="9"/>
  <c r="P25" i="9"/>
  <c r="R23" i="9"/>
  <c r="Q23" i="9"/>
  <c r="P23" i="9"/>
  <c r="P5" i="9"/>
  <c r="R20" i="9"/>
  <c r="Q20" i="9"/>
  <c r="P20" i="9"/>
  <c r="R18" i="9"/>
  <c r="Q18" i="9"/>
  <c r="P18" i="9"/>
  <c r="R19" i="9"/>
  <c r="Q19" i="9"/>
  <c r="P19" i="9"/>
  <c r="R17" i="9"/>
  <c r="Q17" i="9"/>
  <c r="P17" i="9"/>
  <c r="R16" i="9"/>
  <c r="Q16" i="9"/>
  <c r="P16" i="9"/>
  <c r="R14" i="9"/>
  <c r="Q14" i="9"/>
  <c r="P14" i="9"/>
  <c r="R15" i="9"/>
  <c r="Q15" i="9"/>
  <c r="P15" i="9"/>
  <c r="R13" i="9"/>
  <c r="Q13" i="9"/>
  <c r="P13" i="9"/>
  <c r="R11" i="9"/>
  <c r="Q11" i="9"/>
  <c r="P11" i="9"/>
  <c r="R9" i="9"/>
  <c r="Q9" i="9"/>
  <c r="P9" i="9"/>
  <c r="R7" i="9"/>
  <c r="Q7" i="9"/>
  <c r="P7" i="9"/>
  <c r="R5" i="9"/>
  <c r="Q5" i="9"/>
  <c r="R10" i="9"/>
  <c r="Q10" i="9"/>
  <c r="P10" i="9"/>
  <c r="R8" i="9"/>
  <c r="Q8" i="9"/>
  <c r="P8" i="9"/>
  <c r="R6" i="9"/>
  <c r="Q6" i="9"/>
  <c r="P6" i="9"/>
  <c r="R4" i="9"/>
  <c r="Q4" i="9"/>
  <c r="P4" i="9"/>
</calcChain>
</file>

<file path=xl/sharedStrings.xml><?xml version="1.0" encoding="utf-8"?>
<sst xmlns="http://schemas.openxmlformats.org/spreadsheetml/2006/main" count="119" uniqueCount="54">
  <si>
    <t>Tdoc number:</t>
  </si>
  <si>
    <t>Agenda item:</t>
  </si>
  <si>
    <t>Source:</t>
  </si>
  <si>
    <t>Ericsson</t>
  </si>
  <si>
    <t>Title:</t>
  </si>
  <si>
    <t>Document for:</t>
  </si>
  <si>
    <t>Information</t>
  </si>
  <si>
    <t>Abstract:</t>
  </si>
  <si>
    <t>Revision history</t>
  </si>
  <si>
    <t>Aligmenet results</t>
  </si>
  <si>
    <t>Apple</t>
  </si>
  <si>
    <t>Huawei</t>
  </si>
  <si>
    <t>Company B</t>
  </si>
  <si>
    <t>Span</t>
  </si>
  <si>
    <t>STD</t>
  </si>
  <si>
    <t>Average</t>
  </si>
  <si>
    <t>CBW/SCS</t>
  </si>
  <si>
    <t>MCS table</t>
  </si>
  <si>
    <t>MCS index</t>
  </si>
  <si>
    <t>Rank</t>
  </si>
  <si>
    <t>Antenna configuration</t>
  </si>
  <si>
    <t>Table 1</t>
  </si>
  <si>
    <t>3GPP TSG-RAN WG4 meeting #110bis
Changsha, China, 15th April – 19th April, 2024</t>
  </si>
  <si>
    <t>R4-2405099</t>
  </si>
  <si>
    <t>6.21.3.1</t>
  </si>
  <si>
    <t>Summary of simulation results for eRedCap UE demodulation requirements</t>
  </si>
  <si>
    <t>Company C</t>
  </si>
  <si>
    <t>Company D</t>
  </si>
  <si>
    <t>UE not supporting eRedCapNotReducedBB-BW-r18 (FG 48-1, supportOfERedCap-r18 only)</t>
  </si>
  <si>
    <t>10MHz/15kHz</t>
  </si>
  <si>
    <t>4 (QPSK 1/3)</t>
  </si>
  <si>
    <t>Propagation condition</t>
  </si>
  <si>
    <t>PRB size</t>
  </si>
  <si>
    <t>TDLB100-400</t>
  </si>
  <si>
    <t>2x1 low</t>
  </si>
  <si>
    <t>FDD/TDD</t>
  </si>
  <si>
    <t>FDD</t>
  </si>
  <si>
    <t>13 (16QAM 0.47)</t>
  </si>
  <si>
    <t>TDLC300-100</t>
  </si>
  <si>
    <t>TDD</t>
  </si>
  <si>
    <t>20MHz/15kHz</t>
  </si>
  <si>
    <t>2x2 low</t>
  </si>
  <si>
    <t>UE supporting eRedCapNotReducedBB-BW-r18 (FG 48-2)</t>
  </si>
  <si>
    <t>R4-2405098</t>
  </si>
  <si>
    <t>R4-2405161</t>
  </si>
  <si>
    <t>Qualcomm</t>
  </si>
  <si>
    <t>R4-2405941</t>
  </si>
  <si>
    <t>19 (64QAM 0.5)</t>
  </si>
  <si>
    <t>TDLA30-10</t>
  </si>
  <si>
    <t>Table 2</t>
  </si>
  <si>
    <t>20 (256QAM 0.67)</t>
  </si>
  <si>
    <t>24 (256QAM 0.82)</t>
  </si>
  <si>
    <t>64QAM/256QAM (for information)</t>
  </si>
  <si>
    <t>R4-2404330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</si>
</sst>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4"/>
      <charset val="13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4" fillId="0" borderId="0" xfId="0" applyFont="1" applyAlignment="1">
      <alignment wrapText="1"/>
    </xf>
    <xf numFmtId="0" fontId="0" fillId="0" borderId="1" xfId="0" applyFill="1" applyBorder="1"/>
    <xf numFmtId="0" fontId="0" fillId="0" borderId="3" xfId="0" applyFill="1" applyBorder="1"/>
    <xf numFmtId="0" fontId="3" fillId="0" borderId="1" xfId="0" applyFont="1" applyBorder="1" applyAlignment="1">
      <alignment wrapText="1"/>
    </xf>
    <xf numFmtId="0" fontId="3" fillId="0" borderId="4" xfId="0" applyFont="1" applyFill="1" applyBorder="1"/>
    <xf numFmtId="0" fontId="5" fillId="0" borderId="2" xfId="0" applyFont="1" applyFill="1" applyBorder="1"/>
    <xf numFmtId="0" fontId="0" fillId="0" borderId="2" xfId="0" applyFill="1" applyBorder="1"/>
    <xf numFmtId="0" fontId="5" fillId="0" borderId="5" xfId="0" applyFont="1" applyFill="1" applyBorder="1"/>
    <xf numFmtId="0" fontId="0" fillId="0" borderId="5" xfId="0" applyFill="1" applyBorder="1"/>
    <xf numFmtId="0" fontId="3" fillId="0" borderId="6" xfId="0" applyFont="1" applyBorder="1"/>
    <xf numFmtId="0" fontId="3" fillId="0" borderId="7" xfId="0" applyFont="1" applyFill="1" applyBorder="1"/>
    <xf numFmtId="0" fontId="0" fillId="0" borderId="7" xfId="0" applyFill="1" applyBorder="1"/>
    <xf numFmtId="0" fontId="3" fillId="0" borderId="8" xfId="0" applyFont="1" applyFill="1" applyBorder="1"/>
    <xf numFmtId="0" fontId="3" fillId="0" borderId="9" xfId="0" applyFont="1" applyBorder="1"/>
    <xf numFmtId="0" fontId="3" fillId="0" borderId="3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0" fillId="0" borderId="12" xfId="0" applyFill="1" applyBorder="1"/>
    <xf numFmtId="0" fontId="3" fillId="0" borderId="6" xfId="0" applyFont="1" applyFill="1" applyBorder="1"/>
    <xf numFmtId="0" fontId="3" fillId="0" borderId="10" xfId="0" applyFont="1" applyFill="1" applyBorder="1"/>
    <xf numFmtId="0" fontId="0" fillId="0" borderId="6" xfId="0" applyFill="1" applyBorder="1"/>
    <xf numFmtId="0" fontId="2" fillId="0" borderId="1" xfId="0" applyFont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3" fillId="0" borderId="9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0" fillId="0" borderId="4" xfId="0" applyBorder="1"/>
    <xf numFmtId="0" fontId="3" fillId="0" borderId="1" xfId="0" applyFont="1" applyFill="1" applyBorder="1"/>
    <xf numFmtId="0" fontId="2" fillId="0" borderId="12" xfId="0" applyFont="1" applyFill="1" applyBorder="1"/>
    <xf numFmtId="0" fontId="0" fillId="0" borderId="10" xfId="0" applyBorder="1"/>
    <xf numFmtId="0" fontId="0" fillId="0" borderId="12" xfId="0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4" xfId="0" applyFont="1" applyFill="1" applyBorder="1"/>
    <xf numFmtId="0" fontId="0" fillId="0" borderId="8" xfId="0" applyFill="1" applyBorder="1"/>
    <xf numFmtId="0" fontId="3" fillId="2" borderId="8" xfId="0" applyFont="1" applyFill="1" applyBorder="1"/>
    <xf numFmtId="0" fontId="0" fillId="2" borderId="8" xfId="0" applyFill="1" applyBorder="1"/>
    <xf numFmtId="0" fontId="5" fillId="0" borderId="0" xfId="0" applyFont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B11" sqref="B11"/>
    </sheetView>
  </sheetViews>
  <sheetFormatPr defaultColWidth="8.6640625" defaultRowHeight="14.4"/>
  <cols>
    <col min="1" max="1" width="42" customWidth="1"/>
    <col min="2" max="2" width="105.6640625" customWidth="1"/>
  </cols>
  <sheetData>
    <row r="1" spans="1:2" ht="31.5" customHeight="1">
      <c r="A1" s="7" t="s">
        <v>22</v>
      </c>
    </row>
    <row r="3" spans="1:2">
      <c r="A3" t="s">
        <v>0</v>
      </c>
      <c r="B3" t="s">
        <v>23</v>
      </c>
    </row>
    <row r="4" spans="1:2">
      <c r="A4" t="s">
        <v>1</v>
      </c>
      <c r="B4" t="s">
        <v>24</v>
      </c>
    </row>
    <row r="5" spans="1:2">
      <c r="A5" t="s">
        <v>2</v>
      </c>
      <c r="B5" t="s">
        <v>3</v>
      </c>
    </row>
    <row r="6" spans="1:2">
      <c r="A6" t="s">
        <v>4</v>
      </c>
      <c r="B6" t="s">
        <v>25</v>
      </c>
    </row>
    <row r="7" spans="1:2">
      <c r="A7" t="s">
        <v>5</v>
      </c>
      <c r="B7" t="s">
        <v>6</v>
      </c>
    </row>
    <row r="9" spans="1:2">
      <c r="A9" t="s">
        <v>7</v>
      </c>
    </row>
    <row r="11" spans="1:2">
      <c r="A11" t="s">
        <v>8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"/>
  <sheetViews>
    <sheetView tabSelected="1" workbookViewId="0">
      <pane ySplit="2" topLeftCell="A3" activePane="bottomLeft" state="frozen"/>
      <selection pane="bottomLeft" activeCell="L20" sqref="L20"/>
    </sheetView>
  </sheetViews>
  <sheetFormatPr defaultColWidth="9" defaultRowHeight="14.4"/>
  <cols>
    <col min="1" max="8" width="12.6640625" customWidth="1"/>
    <col min="9" max="17" width="10.6640625" customWidth="1"/>
    <col min="18" max="18" width="12.6640625" customWidth="1"/>
  </cols>
  <sheetData>
    <row r="1" spans="1:18">
      <c r="A1" s="51" t="s">
        <v>9</v>
      </c>
      <c r="I1" s="2" t="s">
        <v>3</v>
      </c>
      <c r="J1" s="2" t="s">
        <v>11</v>
      </c>
      <c r="K1" s="2" t="s">
        <v>45</v>
      </c>
      <c r="L1" s="2" t="s">
        <v>10</v>
      </c>
      <c r="M1" s="9" t="s">
        <v>12</v>
      </c>
      <c r="N1" s="9" t="s">
        <v>26</v>
      </c>
      <c r="O1" s="9" t="s">
        <v>27</v>
      </c>
      <c r="P1" s="4" t="s">
        <v>13</v>
      </c>
      <c r="Q1" s="4" t="s">
        <v>14</v>
      </c>
      <c r="R1" s="4" t="s">
        <v>15</v>
      </c>
    </row>
    <row r="2" spans="1:18" s="1" customFormat="1" ht="28.8">
      <c r="A2" s="10" t="s">
        <v>35</v>
      </c>
      <c r="B2" s="3" t="s">
        <v>16</v>
      </c>
      <c r="C2" s="10" t="s">
        <v>17</v>
      </c>
      <c r="D2" s="10" t="s">
        <v>18</v>
      </c>
      <c r="E2" s="10" t="s">
        <v>31</v>
      </c>
      <c r="F2" s="3" t="s">
        <v>19</v>
      </c>
      <c r="G2" s="10" t="s">
        <v>32</v>
      </c>
      <c r="H2" s="3" t="s">
        <v>20</v>
      </c>
      <c r="I2" s="10" t="s">
        <v>43</v>
      </c>
      <c r="J2" s="3" t="s">
        <v>44</v>
      </c>
      <c r="K2" s="31" t="s">
        <v>46</v>
      </c>
      <c r="L2" s="52" t="s">
        <v>53</v>
      </c>
      <c r="M2" s="3"/>
      <c r="N2" s="3"/>
      <c r="O2" s="3"/>
      <c r="P2" s="5"/>
      <c r="Q2" s="5"/>
      <c r="R2" s="5"/>
    </row>
    <row r="3" spans="1:18">
      <c r="A3" s="12" t="s">
        <v>28</v>
      </c>
      <c r="B3" s="13"/>
      <c r="C3" s="13"/>
      <c r="D3" s="13"/>
      <c r="E3" s="13"/>
      <c r="F3" s="13"/>
      <c r="G3" s="13"/>
      <c r="H3" s="8"/>
      <c r="I3" s="2"/>
      <c r="J3" s="2"/>
      <c r="K3" s="2"/>
      <c r="L3" s="2"/>
      <c r="M3" s="2"/>
      <c r="N3" s="2"/>
      <c r="O3" s="2"/>
      <c r="P3" s="6"/>
      <c r="Q3" s="6"/>
      <c r="R3" s="6"/>
    </row>
    <row r="4" spans="1:18">
      <c r="A4" s="16" t="s">
        <v>36</v>
      </c>
      <c r="B4" s="17" t="s">
        <v>29</v>
      </c>
      <c r="C4" s="28" t="s">
        <v>21</v>
      </c>
      <c r="D4" s="17" t="s">
        <v>30</v>
      </c>
      <c r="E4" s="17" t="s">
        <v>33</v>
      </c>
      <c r="F4" s="18">
        <v>1</v>
      </c>
      <c r="G4" s="19">
        <v>25</v>
      </c>
      <c r="H4" s="11" t="s">
        <v>34</v>
      </c>
      <c r="I4" s="2">
        <v>1</v>
      </c>
      <c r="J4" s="2">
        <v>1</v>
      </c>
      <c r="K4" s="2">
        <v>1.72</v>
      </c>
      <c r="L4" s="2">
        <v>3.28</v>
      </c>
      <c r="M4" s="2"/>
      <c r="N4" s="2"/>
      <c r="O4" s="2"/>
      <c r="P4" s="6">
        <f t="shared" ref="P4:P11" si="0">MAX(I4:O4)-MIN(I4:O4)</f>
        <v>2.2799999999999998</v>
      </c>
      <c r="Q4" s="6">
        <f t="shared" ref="Q4:Q11" si="1">_xlfn.STDEV.S(I4:O4)</f>
        <v>1.0749883720301345</v>
      </c>
      <c r="R4" s="6">
        <f t="shared" ref="R4:R11" si="2">AVERAGE(I4:O4)</f>
        <v>1.75</v>
      </c>
    </row>
    <row r="5" spans="1:18">
      <c r="A5" s="20"/>
      <c r="B5" s="32"/>
      <c r="C5" s="29"/>
      <c r="D5" s="25"/>
      <c r="E5" s="25"/>
      <c r="F5" s="24"/>
      <c r="G5" s="26"/>
      <c r="H5" s="11" t="s">
        <v>41</v>
      </c>
      <c r="I5" s="2">
        <v>-3</v>
      </c>
      <c r="J5" s="2">
        <v>-2.7</v>
      </c>
      <c r="K5" s="2">
        <v>-1.8</v>
      </c>
      <c r="L5" s="2">
        <v>-0.82</v>
      </c>
      <c r="M5" s="2"/>
      <c r="N5" s="2"/>
      <c r="O5" s="2"/>
      <c r="P5" s="6">
        <f t="shared" si="0"/>
        <v>2.1800000000000002</v>
      </c>
      <c r="Q5" s="6">
        <f t="shared" si="1"/>
        <v>0.9826494797230596</v>
      </c>
      <c r="R5" s="6">
        <f t="shared" si="2"/>
        <v>-2.08</v>
      </c>
    </row>
    <row r="6" spans="1:18">
      <c r="A6" s="22"/>
      <c r="B6" s="33"/>
      <c r="C6" s="28" t="s">
        <v>21</v>
      </c>
      <c r="D6" s="17" t="s">
        <v>37</v>
      </c>
      <c r="E6" s="17" t="s">
        <v>38</v>
      </c>
      <c r="F6" s="18">
        <v>1</v>
      </c>
      <c r="G6" s="48">
        <v>25</v>
      </c>
      <c r="H6" s="11" t="s">
        <v>34</v>
      </c>
      <c r="I6" s="2">
        <v>9.1</v>
      </c>
      <c r="J6" s="2">
        <v>8.9</v>
      </c>
      <c r="K6" s="2">
        <v>9.8699999999999992</v>
      </c>
      <c r="L6" s="2">
        <v>10.62</v>
      </c>
      <c r="M6" s="2"/>
      <c r="N6" s="2"/>
      <c r="O6" s="2"/>
      <c r="P6" s="6">
        <f t="shared" si="0"/>
        <v>1.7199999999999989</v>
      </c>
      <c r="Q6" s="6">
        <f t="shared" si="1"/>
        <v>0.78555182303057891</v>
      </c>
      <c r="R6" s="6">
        <f t="shared" si="2"/>
        <v>9.6224999999999987</v>
      </c>
    </row>
    <row r="7" spans="1:18">
      <c r="A7" s="23"/>
      <c r="B7" s="24"/>
      <c r="C7" s="29"/>
      <c r="D7" s="25"/>
      <c r="E7" s="25"/>
      <c r="F7" s="24"/>
      <c r="G7" s="27"/>
      <c r="H7" s="11" t="s">
        <v>41</v>
      </c>
      <c r="I7" s="2">
        <v>4.8</v>
      </c>
      <c r="J7" s="2">
        <v>4.9000000000000004</v>
      </c>
      <c r="K7" s="2">
        <v>5.89</v>
      </c>
      <c r="L7" s="2">
        <v>6.54</v>
      </c>
      <c r="M7" s="2"/>
      <c r="N7" s="2"/>
      <c r="O7" s="2"/>
      <c r="P7" s="6">
        <f t="shared" si="0"/>
        <v>1.7400000000000002</v>
      </c>
      <c r="Q7" s="6">
        <f t="shared" si="1"/>
        <v>0.83256130905377701</v>
      </c>
      <c r="R7" s="6">
        <f t="shared" si="2"/>
        <v>5.5324999999999998</v>
      </c>
    </row>
    <row r="8" spans="1:18">
      <c r="A8" s="16" t="s">
        <v>39</v>
      </c>
      <c r="B8" s="17" t="s">
        <v>40</v>
      </c>
      <c r="C8" s="28" t="s">
        <v>21</v>
      </c>
      <c r="D8" s="17" t="s">
        <v>30</v>
      </c>
      <c r="E8" s="17" t="s">
        <v>33</v>
      </c>
      <c r="F8" s="18">
        <v>1</v>
      </c>
      <c r="G8" s="19">
        <v>12</v>
      </c>
      <c r="H8" s="11" t="s">
        <v>34</v>
      </c>
      <c r="I8" s="2">
        <v>1.3</v>
      </c>
      <c r="J8" s="2">
        <v>1.4</v>
      </c>
      <c r="K8" s="2">
        <v>1.9</v>
      </c>
      <c r="L8" s="2">
        <v>1.03</v>
      </c>
      <c r="M8" s="2"/>
      <c r="N8" s="2"/>
      <c r="O8" s="2"/>
      <c r="P8" s="6">
        <f t="shared" si="0"/>
        <v>0.86999999999999988</v>
      </c>
      <c r="Q8" s="6">
        <f t="shared" si="1"/>
        <v>0.36362755671153424</v>
      </c>
      <c r="R8" s="6">
        <f t="shared" si="2"/>
        <v>1.4075</v>
      </c>
    </row>
    <row r="9" spans="1:18">
      <c r="A9" s="20"/>
      <c r="B9" s="32"/>
      <c r="C9" s="29"/>
      <c r="D9" s="25"/>
      <c r="E9" s="25"/>
      <c r="F9" s="24"/>
      <c r="G9" s="26"/>
      <c r="H9" s="11" t="s">
        <v>41</v>
      </c>
      <c r="I9" s="2">
        <v>-2.7</v>
      </c>
      <c r="J9" s="2">
        <v>-2.4</v>
      </c>
      <c r="K9" s="2">
        <v>-1.53</v>
      </c>
      <c r="L9" s="2">
        <v>-0.93</v>
      </c>
      <c r="M9" s="2"/>
      <c r="N9" s="2"/>
      <c r="O9" s="2"/>
      <c r="P9" s="6">
        <f t="shared" si="0"/>
        <v>1.77</v>
      </c>
      <c r="Q9" s="6">
        <f t="shared" si="1"/>
        <v>0.80981479364111431</v>
      </c>
      <c r="R9" s="6">
        <f t="shared" si="2"/>
        <v>-1.89</v>
      </c>
    </row>
    <row r="10" spans="1:18">
      <c r="A10" s="22"/>
      <c r="B10" s="33"/>
      <c r="C10" s="28" t="s">
        <v>21</v>
      </c>
      <c r="D10" s="17" t="s">
        <v>37</v>
      </c>
      <c r="E10" s="17" t="s">
        <v>38</v>
      </c>
      <c r="F10" s="18">
        <v>1</v>
      </c>
      <c r="G10" s="48">
        <v>12</v>
      </c>
      <c r="H10" s="11" t="s">
        <v>34</v>
      </c>
      <c r="I10" s="2">
        <v>9.4</v>
      </c>
      <c r="J10" s="2">
        <v>9.4</v>
      </c>
      <c r="K10" s="2">
        <v>10.45</v>
      </c>
      <c r="L10" s="2">
        <v>10.92</v>
      </c>
      <c r="M10" s="2"/>
      <c r="N10" s="2"/>
      <c r="O10" s="2"/>
      <c r="P10" s="6">
        <f t="shared" si="0"/>
        <v>1.5199999999999996</v>
      </c>
      <c r="Q10" s="6">
        <f t="shared" si="1"/>
        <v>0.76630607462031741</v>
      </c>
      <c r="R10" s="6">
        <f t="shared" si="2"/>
        <v>10.0425</v>
      </c>
    </row>
    <row r="11" spans="1:18">
      <c r="A11" s="23"/>
      <c r="B11" s="24"/>
      <c r="C11" s="29"/>
      <c r="D11" s="25"/>
      <c r="E11" s="25"/>
      <c r="F11" s="24"/>
      <c r="G11" s="27"/>
      <c r="H11" s="11" t="s">
        <v>41</v>
      </c>
      <c r="I11" s="2">
        <v>5.2</v>
      </c>
      <c r="J11" s="2">
        <v>5.3</v>
      </c>
      <c r="K11" s="2">
        <v>6.31</v>
      </c>
      <c r="L11" s="2">
        <v>6.75</v>
      </c>
      <c r="M11" s="2"/>
      <c r="N11" s="2"/>
      <c r="O11" s="2"/>
      <c r="P11" s="6">
        <f t="shared" si="0"/>
        <v>1.5499999999999998</v>
      </c>
      <c r="Q11" s="6">
        <f t="shared" si="1"/>
        <v>0.76162107813969537</v>
      </c>
      <c r="R11" s="6">
        <f t="shared" si="2"/>
        <v>5.89</v>
      </c>
    </row>
    <row r="12" spans="1:18">
      <c r="A12" s="14" t="s">
        <v>42</v>
      </c>
      <c r="B12" s="15"/>
      <c r="C12" s="15"/>
      <c r="D12" s="15"/>
      <c r="E12" s="15"/>
      <c r="F12" s="15"/>
      <c r="G12" s="15"/>
      <c r="H12" s="8"/>
      <c r="I12" s="2"/>
      <c r="J12" s="2"/>
      <c r="K12" s="2"/>
      <c r="L12" s="2"/>
      <c r="M12" s="2"/>
      <c r="N12" s="2"/>
      <c r="O12" s="2"/>
      <c r="P12" s="6"/>
      <c r="Q12" s="6"/>
      <c r="R12" s="6"/>
    </row>
    <row r="13" spans="1:18">
      <c r="A13" s="16" t="s">
        <v>36</v>
      </c>
      <c r="B13" s="19" t="s">
        <v>29</v>
      </c>
      <c r="C13" s="28" t="s">
        <v>21</v>
      </c>
      <c r="D13" s="17" t="s">
        <v>30</v>
      </c>
      <c r="E13" s="17" t="s">
        <v>33</v>
      </c>
      <c r="F13" s="18">
        <v>1</v>
      </c>
      <c r="G13" s="19">
        <v>52</v>
      </c>
      <c r="H13" s="11" t="s">
        <v>34</v>
      </c>
      <c r="I13" s="2">
        <v>0.6</v>
      </c>
      <c r="J13" s="2">
        <v>0.7</v>
      </c>
      <c r="K13" s="2">
        <v>1.24</v>
      </c>
      <c r="L13" s="2">
        <v>1.57</v>
      </c>
      <c r="M13" s="2"/>
      <c r="N13" s="2"/>
      <c r="O13" s="2"/>
      <c r="P13" s="6">
        <f t="shared" ref="P13:P20" si="3">MAX(I13:O13)-MIN(I13:O13)</f>
        <v>0.97000000000000008</v>
      </c>
      <c r="Q13" s="6">
        <f t="shared" ref="Q13:Q20" si="4">_xlfn.STDEV.S(I13:O13)</f>
        <v>0.45806658904574105</v>
      </c>
      <c r="R13" s="6">
        <f t="shared" ref="R13:R20" si="5">AVERAGE(I13:O13)</f>
        <v>1.0275000000000001</v>
      </c>
    </row>
    <row r="14" spans="1:18">
      <c r="A14" s="20"/>
      <c r="B14" s="21"/>
      <c r="C14" s="29"/>
      <c r="D14" s="25"/>
      <c r="E14" s="25"/>
      <c r="F14" s="24"/>
      <c r="G14" s="26"/>
      <c r="H14" s="11" t="s">
        <v>41</v>
      </c>
      <c r="I14" s="2">
        <v>-3.2</v>
      </c>
      <c r="J14" s="2">
        <v>-3</v>
      </c>
      <c r="K14" s="2">
        <v>-2.15</v>
      </c>
      <c r="L14" s="2">
        <v>-0.52</v>
      </c>
      <c r="M14" s="2"/>
      <c r="N14" s="2"/>
      <c r="O14" s="2"/>
      <c r="P14" s="6">
        <f t="shared" si="3"/>
        <v>2.68</v>
      </c>
      <c r="Q14" s="6">
        <f t="shared" si="4"/>
        <v>1.2197916488756051</v>
      </c>
      <c r="R14" s="6">
        <f t="shared" si="5"/>
        <v>-2.2174999999999998</v>
      </c>
    </row>
    <row r="15" spans="1:18">
      <c r="A15" s="22"/>
      <c r="B15" s="9"/>
      <c r="C15" s="28" t="s">
        <v>21</v>
      </c>
      <c r="D15" s="17" t="s">
        <v>37</v>
      </c>
      <c r="E15" s="17" t="s">
        <v>38</v>
      </c>
      <c r="F15" s="18">
        <v>1</v>
      </c>
      <c r="G15" s="48">
        <v>40</v>
      </c>
      <c r="H15" s="11" t="s">
        <v>34</v>
      </c>
      <c r="I15" s="2">
        <v>9.3000000000000007</v>
      </c>
      <c r="J15" s="2">
        <v>9.1</v>
      </c>
      <c r="K15" s="2">
        <v>9.9600000000000009</v>
      </c>
      <c r="L15" s="2">
        <v>10.98</v>
      </c>
      <c r="M15" s="2"/>
      <c r="N15" s="2"/>
      <c r="O15" s="2"/>
      <c r="P15" s="6">
        <f t="shared" si="3"/>
        <v>1.8800000000000008</v>
      </c>
      <c r="Q15" s="6">
        <f t="shared" si="4"/>
        <v>0.84717176534631999</v>
      </c>
      <c r="R15" s="6">
        <f t="shared" si="5"/>
        <v>9.8350000000000009</v>
      </c>
    </row>
    <row r="16" spans="1:18">
      <c r="A16" s="23"/>
      <c r="B16" s="27"/>
      <c r="C16" s="29"/>
      <c r="D16" s="25"/>
      <c r="E16" s="25"/>
      <c r="F16" s="24"/>
      <c r="G16" s="27"/>
      <c r="H16" s="11" t="s">
        <v>41</v>
      </c>
      <c r="I16" s="2">
        <v>4.9000000000000004</v>
      </c>
      <c r="J16" s="2">
        <v>5</v>
      </c>
      <c r="K16" s="2">
        <v>5.94</v>
      </c>
      <c r="L16" s="2">
        <v>6.91</v>
      </c>
      <c r="M16" s="2"/>
      <c r="N16" s="2"/>
      <c r="O16" s="2"/>
      <c r="P16" s="6">
        <f t="shared" si="3"/>
        <v>2.0099999999999998</v>
      </c>
      <c r="Q16" s="6">
        <f t="shared" si="4"/>
        <v>0.94004875760072859</v>
      </c>
      <c r="R16" s="6">
        <f t="shared" si="5"/>
        <v>5.6875</v>
      </c>
    </row>
    <row r="17" spans="1:18">
      <c r="A17" s="16" t="s">
        <v>39</v>
      </c>
      <c r="B17" s="19" t="s">
        <v>40</v>
      </c>
      <c r="C17" s="28" t="s">
        <v>21</v>
      </c>
      <c r="D17" s="17" t="s">
        <v>30</v>
      </c>
      <c r="E17" s="17" t="s">
        <v>33</v>
      </c>
      <c r="F17" s="18">
        <v>1</v>
      </c>
      <c r="G17" s="49">
        <v>51</v>
      </c>
      <c r="H17" s="11" t="s">
        <v>34</v>
      </c>
      <c r="I17" s="2">
        <v>0.5</v>
      </c>
      <c r="J17" s="2">
        <v>0.8</v>
      </c>
      <c r="K17" s="2">
        <v>1.18</v>
      </c>
      <c r="L17" s="2">
        <v>0.73</v>
      </c>
      <c r="M17" s="2"/>
      <c r="N17" s="2"/>
      <c r="O17" s="2"/>
      <c r="P17" s="6">
        <f t="shared" si="3"/>
        <v>0.67999999999999994</v>
      </c>
      <c r="Q17" s="6">
        <f t="shared" si="4"/>
        <v>0.28241517900660584</v>
      </c>
      <c r="R17" s="6">
        <f t="shared" si="5"/>
        <v>0.80249999999999999</v>
      </c>
    </row>
    <row r="18" spans="1:18">
      <c r="A18" s="20"/>
      <c r="B18" s="21"/>
      <c r="C18" s="29"/>
      <c r="D18" s="25"/>
      <c r="E18" s="25"/>
      <c r="F18" s="24"/>
      <c r="G18" s="26"/>
      <c r="H18" s="11" t="s">
        <v>41</v>
      </c>
      <c r="I18" s="2">
        <v>-3.1</v>
      </c>
      <c r="J18" s="2">
        <v>-2.9</v>
      </c>
      <c r="K18" s="2">
        <v>-2.0299999999999998</v>
      </c>
      <c r="L18" s="2">
        <v>-1</v>
      </c>
      <c r="M18" s="2"/>
      <c r="N18" s="2"/>
      <c r="O18" s="2"/>
      <c r="P18" s="6">
        <f t="shared" si="3"/>
        <v>2.1</v>
      </c>
      <c r="Q18" s="6">
        <f t="shared" si="4"/>
        <v>0.95841448931729667</v>
      </c>
      <c r="R18" s="6">
        <f t="shared" si="5"/>
        <v>-2.2574999999999998</v>
      </c>
    </row>
    <row r="19" spans="1:18">
      <c r="A19" s="22"/>
      <c r="B19" s="9"/>
      <c r="C19" s="28" t="s">
        <v>21</v>
      </c>
      <c r="D19" s="17" t="s">
        <v>37</v>
      </c>
      <c r="E19" s="17" t="s">
        <v>38</v>
      </c>
      <c r="F19" s="18">
        <v>1</v>
      </c>
      <c r="G19" s="50">
        <v>20</v>
      </c>
      <c r="H19" s="11" t="s">
        <v>34</v>
      </c>
      <c r="I19" s="2">
        <v>8.9</v>
      </c>
      <c r="J19" s="2">
        <v>8.9</v>
      </c>
      <c r="K19" s="2">
        <v>9.91</v>
      </c>
      <c r="L19" s="2">
        <v>10.7</v>
      </c>
      <c r="M19" s="2"/>
      <c r="N19" s="2"/>
      <c r="O19" s="2"/>
      <c r="P19" s="6">
        <f t="shared" si="3"/>
        <v>1.7999999999999989</v>
      </c>
      <c r="Q19" s="6">
        <f t="shared" si="4"/>
        <v>0.87294043324845438</v>
      </c>
      <c r="R19" s="6">
        <f t="shared" si="5"/>
        <v>9.6024999999999991</v>
      </c>
    </row>
    <row r="20" spans="1:18">
      <c r="A20" s="23"/>
      <c r="B20" s="27"/>
      <c r="C20" s="29"/>
      <c r="D20" s="25"/>
      <c r="E20" s="25"/>
      <c r="F20" s="24"/>
      <c r="G20" s="27"/>
      <c r="H20" s="11" t="s">
        <v>41</v>
      </c>
      <c r="I20" s="2">
        <v>4.9000000000000004</v>
      </c>
      <c r="J20" s="2">
        <v>4.9000000000000004</v>
      </c>
      <c r="K20" s="2">
        <v>5.98</v>
      </c>
      <c r="L20" s="2">
        <v>6.64</v>
      </c>
      <c r="M20" s="2"/>
      <c r="N20" s="2"/>
      <c r="O20" s="2"/>
      <c r="P20" s="6">
        <f t="shared" si="3"/>
        <v>1.7399999999999993</v>
      </c>
      <c r="Q20" s="6">
        <f t="shared" si="4"/>
        <v>0.85749635567738436</v>
      </c>
      <c r="R20" s="6">
        <f t="shared" si="5"/>
        <v>5.6050000000000004</v>
      </c>
    </row>
    <row r="22" spans="1:18">
      <c r="A22" s="12" t="s">
        <v>52</v>
      </c>
      <c r="B22" s="13"/>
      <c r="C22" s="13"/>
      <c r="D22" s="13"/>
      <c r="E22" s="30"/>
      <c r="F22" s="8"/>
      <c r="G22" s="8"/>
      <c r="H22" s="8"/>
      <c r="I22" s="40"/>
      <c r="J22" s="2"/>
      <c r="K22" s="2"/>
      <c r="L22" s="2"/>
      <c r="M22" s="2"/>
      <c r="N22" s="2"/>
      <c r="O22" s="2"/>
      <c r="P22" s="6"/>
      <c r="Q22" s="6"/>
      <c r="R22" s="6"/>
    </row>
    <row r="23" spans="1:18">
      <c r="A23" s="16" t="s">
        <v>36</v>
      </c>
      <c r="B23" s="19" t="s">
        <v>29</v>
      </c>
      <c r="C23" s="28" t="s">
        <v>21</v>
      </c>
      <c r="D23" s="34" t="s">
        <v>47</v>
      </c>
      <c r="E23" s="35" t="s">
        <v>48</v>
      </c>
      <c r="F23" s="8">
        <v>1</v>
      </c>
      <c r="G23" s="41">
        <v>25</v>
      </c>
      <c r="H23" s="41" t="s">
        <v>34</v>
      </c>
      <c r="I23" s="40">
        <v>13.6</v>
      </c>
      <c r="J23" s="2"/>
      <c r="K23" s="2">
        <v>13.44</v>
      </c>
      <c r="L23" s="2"/>
      <c r="M23" s="2"/>
      <c r="N23" s="2"/>
      <c r="O23" s="2"/>
      <c r="P23" s="6">
        <f t="shared" ref="P23:P31" si="6">MAX(I23:O23)-MIN(I23:O23)</f>
        <v>0.16000000000000014</v>
      </c>
      <c r="Q23" s="6">
        <f t="shared" ref="Q23:Q31" si="7">_xlfn.STDEV.S(I23:O23)</f>
        <v>0.1131370849898477</v>
      </c>
      <c r="R23" s="6">
        <f t="shared" ref="R23:R31" si="8">AVERAGE(I23:O23)</f>
        <v>13.52</v>
      </c>
    </row>
    <row r="24" spans="1:18">
      <c r="A24" s="20"/>
      <c r="B24" s="21"/>
      <c r="C24" s="36"/>
      <c r="D24" s="37"/>
      <c r="E24" s="38"/>
      <c r="F24" s="8">
        <v>1</v>
      </c>
      <c r="G24" s="41">
        <v>25</v>
      </c>
      <c r="H24" s="41" t="s">
        <v>34</v>
      </c>
      <c r="I24" s="40">
        <v>9.3000000000000007</v>
      </c>
      <c r="J24" s="2"/>
      <c r="K24" s="2">
        <v>10.15</v>
      </c>
      <c r="L24" s="2"/>
      <c r="M24" s="2"/>
      <c r="N24" s="2"/>
      <c r="O24" s="2"/>
      <c r="P24" s="6"/>
      <c r="Q24" s="6"/>
      <c r="R24" s="6"/>
    </row>
    <row r="25" spans="1:18">
      <c r="A25" s="20"/>
      <c r="B25" s="21"/>
      <c r="C25" s="29"/>
      <c r="D25" s="25"/>
      <c r="E25" s="42"/>
      <c r="F25" s="8">
        <v>2</v>
      </c>
      <c r="G25" s="41">
        <v>12</v>
      </c>
      <c r="H25" s="41" t="s">
        <v>41</v>
      </c>
      <c r="I25" s="40">
        <v>16.399999999999999</v>
      </c>
      <c r="J25" s="2"/>
      <c r="K25" s="2"/>
      <c r="L25" s="2"/>
      <c r="M25" s="2"/>
      <c r="N25" s="2"/>
      <c r="O25" s="2"/>
      <c r="P25" s="6">
        <f t="shared" si="6"/>
        <v>0</v>
      </c>
      <c r="Q25" s="6" t="e">
        <f t="shared" si="7"/>
        <v>#DIV/0!</v>
      </c>
      <c r="R25" s="6">
        <f t="shared" si="8"/>
        <v>16.399999999999999</v>
      </c>
    </row>
    <row r="26" spans="1:18">
      <c r="A26" s="22"/>
      <c r="B26" s="9"/>
      <c r="C26" s="45" t="s">
        <v>49</v>
      </c>
      <c r="D26" s="46" t="s">
        <v>50</v>
      </c>
      <c r="E26" s="47" t="s">
        <v>48</v>
      </c>
      <c r="F26" s="8">
        <v>1</v>
      </c>
      <c r="G26" s="8">
        <v>14</v>
      </c>
      <c r="H26" s="41" t="s">
        <v>34</v>
      </c>
      <c r="I26" s="40">
        <v>21.6</v>
      </c>
      <c r="J26" s="2"/>
      <c r="K26" s="2"/>
      <c r="L26" s="2"/>
      <c r="M26" s="2"/>
      <c r="N26" s="2"/>
      <c r="O26" s="2"/>
      <c r="P26" s="6">
        <f t="shared" si="6"/>
        <v>0</v>
      </c>
      <c r="Q26" s="6" t="e">
        <f t="shared" si="7"/>
        <v>#DIV/0!</v>
      </c>
      <c r="R26" s="6">
        <f t="shared" si="8"/>
        <v>21.6</v>
      </c>
    </row>
    <row r="27" spans="1:18">
      <c r="A27" s="23"/>
      <c r="B27" s="27"/>
      <c r="C27" s="45" t="s">
        <v>49</v>
      </c>
      <c r="D27" s="46" t="s">
        <v>51</v>
      </c>
      <c r="E27" s="47" t="s">
        <v>48</v>
      </c>
      <c r="F27" s="8">
        <v>1</v>
      </c>
      <c r="G27" s="39">
        <v>11</v>
      </c>
      <c r="H27" s="41" t="s">
        <v>41</v>
      </c>
      <c r="I27" s="40">
        <v>21.3</v>
      </c>
      <c r="J27" s="2"/>
      <c r="K27" s="2"/>
      <c r="L27" s="2"/>
      <c r="M27" s="2"/>
      <c r="N27" s="2"/>
      <c r="O27" s="2"/>
      <c r="P27" s="6">
        <f t="shared" si="6"/>
        <v>0</v>
      </c>
      <c r="Q27" s="6" t="e">
        <f t="shared" si="7"/>
        <v>#DIV/0!</v>
      </c>
      <c r="R27" s="6">
        <f t="shared" si="8"/>
        <v>21.3</v>
      </c>
    </row>
    <row r="28" spans="1:18">
      <c r="A28" s="16" t="s">
        <v>39</v>
      </c>
      <c r="B28" s="19" t="s">
        <v>40</v>
      </c>
      <c r="C28" s="28" t="s">
        <v>21</v>
      </c>
      <c r="D28" s="34" t="s">
        <v>47</v>
      </c>
      <c r="E28" s="35" t="s">
        <v>48</v>
      </c>
      <c r="F28" s="8">
        <v>1</v>
      </c>
      <c r="G28" s="41">
        <v>12</v>
      </c>
      <c r="H28" s="41" t="s">
        <v>34</v>
      </c>
      <c r="I28" s="40">
        <v>14</v>
      </c>
      <c r="J28" s="2"/>
      <c r="K28" s="2">
        <v>13.94</v>
      </c>
      <c r="L28" s="2"/>
      <c r="M28" s="2"/>
      <c r="N28" s="2"/>
      <c r="O28" s="2"/>
      <c r="P28" s="6">
        <f t="shared" si="6"/>
        <v>6.0000000000000497E-2</v>
      </c>
      <c r="Q28" s="6">
        <f t="shared" si="7"/>
        <v>4.2426406871193201E-2</v>
      </c>
      <c r="R28" s="6">
        <f t="shared" si="8"/>
        <v>13.969999999999999</v>
      </c>
    </row>
    <row r="29" spans="1:18">
      <c r="A29" s="20"/>
      <c r="B29" s="21"/>
      <c r="C29" s="36"/>
      <c r="D29" s="37"/>
      <c r="E29" s="38"/>
      <c r="F29" s="8">
        <v>1</v>
      </c>
      <c r="G29" s="41">
        <v>12</v>
      </c>
      <c r="H29" s="41" t="s">
        <v>34</v>
      </c>
      <c r="I29" s="40">
        <v>9</v>
      </c>
      <c r="J29" s="2"/>
      <c r="K29" s="2">
        <v>10.16</v>
      </c>
      <c r="L29" s="2"/>
      <c r="M29" s="2"/>
      <c r="N29" s="2"/>
      <c r="O29" s="2"/>
      <c r="P29" s="6">
        <f t="shared" si="6"/>
        <v>1.1600000000000001</v>
      </c>
      <c r="Q29" s="6">
        <f t="shared" si="7"/>
        <v>0.82024386617639522</v>
      </c>
      <c r="R29" s="6">
        <f t="shared" si="8"/>
        <v>9.58</v>
      </c>
    </row>
    <row r="30" spans="1:18">
      <c r="A30" s="22"/>
      <c r="B30" s="9"/>
      <c r="C30" s="29"/>
      <c r="D30" s="25"/>
      <c r="E30" s="42"/>
      <c r="F30" s="8">
        <v>2</v>
      </c>
      <c r="G30" s="41">
        <v>6</v>
      </c>
      <c r="H30" s="41" t="s">
        <v>41</v>
      </c>
      <c r="I30" s="40">
        <v>16.2</v>
      </c>
      <c r="J30" s="2"/>
      <c r="K30" s="2"/>
      <c r="L30" s="2"/>
      <c r="M30" s="2"/>
      <c r="N30" s="2"/>
      <c r="O30" s="2"/>
      <c r="P30" s="6">
        <f t="shared" si="6"/>
        <v>0</v>
      </c>
      <c r="Q30" s="6" t="e">
        <f t="shared" si="7"/>
        <v>#DIV/0!</v>
      </c>
      <c r="R30" s="6">
        <f t="shared" si="8"/>
        <v>16.2</v>
      </c>
    </row>
    <row r="31" spans="1:18">
      <c r="A31" s="22"/>
      <c r="B31" s="9"/>
      <c r="C31" s="37" t="s">
        <v>49</v>
      </c>
      <c r="D31" s="37" t="s">
        <v>50</v>
      </c>
      <c r="E31" s="38" t="s">
        <v>48</v>
      </c>
      <c r="F31" s="8">
        <v>1</v>
      </c>
      <c r="G31" s="8">
        <v>7</v>
      </c>
      <c r="H31" s="41" t="s">
        <v>34</v>
      </c>
      <c r="I31" s="40">
        <v>21.1</v>
      </c>
      <c r="J31" s="2"/>
      <c r="K31" s="2"/>
      <c r="L31" s="2"/>
      <c r="M31" s="2"/>
      <c r="N31" s="2"/>
      <c r="O31" s="2"/>
      <c r="P31" s="6">
        <f t="shared" si="6"/>
        <v>0</v>
      </c>
      <c r="Q31" s="6" t="e">
        <f t="shared" si="7"/>
        <v>#DIV/0!</v>
      </c>
      <c r="R31" s="6">
        <f t="shared" si="8"/>
        <v>21.1</v>
      </c>
    </row>
    <row r="32" spans="1:18">
      <c r="A32" s="43"/>
      <c r="B32" s="44"/>
      <c r="C32" s="45" t="s">
        <v>49</v>
      </c>
      <c r="D32" s="46" t="s">
        <v>51</v>
      </c>
      <c r="E32" s="47" t="s">
        <v>48</v>
      </c>
      <c r="F32" s="8">
        <v>1</v>
      </c>
      <c r="G32" s="39">
        <v>5</v>
      </c>
      <c r="H32" s="41" t="s">
        <v>41</v>
      </c>
      <c r="I32" s="40">
        <v>21.3</v>
      </c>
      <c r="J32" s="2"/>
      <c r="K32" s="2"/>
      <c r="L32" s="2"/>
      <c r="M32" s="2"/>
      <c r="N32" s="2"/>
      <c r="O32" s="2"/>
      <c r="P32" s="6">
        <f t="shared" ref="P32" si="9">MAX(I32:O32)-MIN(I32:O32)</f>
        <v>0</v>
      </c>
      <c r="Q32" s="6" t="e">
        <f t="shared" ref="Q32" si="10">_xlfn.STDEV.S(I32:O32)</f>
        <v>#DIV/0!</v>
      </c>
      <c r="R32" s="6">
        <f t="shared" ref="R32" si="11">AVERAGE(I32:O32)</f>
        <v>21.3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PDSCH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Kazuyoshi Uesaka</cp:lastModifiedBy>
  <dcterms:created xsi:type="dcterms:W3CDTF">2024-04-09T03:51:31Z</dcterms:created>
  <dcterms:modified xsi:type="dcterms:W3CDTF">2024-04-12T11:37:18Z</dcterms:modified>
</cp:coreProperties>
</file>