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GPP\RAN1_96\UM10 UE processing times\NFV\Update\R1-1903227\To upload\Results for Kianoush\LG results\Update HW\"/>
    </mc:Choice>
  </mc:AlternateContent>
  <bookViews>
    <workbookView xWindow="1400" yWindow="0" windowWidth="27560" windowHeight="16080" firstSheet="4" activeTab="12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3" l="1"/>
  <c r="J4" i="12"/>
  <c r="J4" i="11"/>
  <c r="J4" i="10"/>
  <c r="J4" i="5"/>
  <c r="J4" i="4"/>
  <c r="J2" i="13" l="1"/>
  <c r="J2" i="12"/>
  <c r="J2" i="5"/>
  <c r="J2" i="4"/>
  <c r="J2" i="3"/>
  <c r="J2" i="1"/>
</calcChain>
</file>

<file path=xl/sharedStrings.xml><?xml version="1.0" encoding="utf-8"?>
<sst xmlns="http://schemas.openxmlformats.org/spreadsheetml/2006/main" count="744" uniqueCount="47">
  <si>
    <t>Company</t>
  </si>
  <si>
    <t>v00</t>
  </si>
  <si>
    <t>Date</t>
  </si>
  <si>
    <t>Version</t>
  </si>
  <si>
    <t>Reduction in UE's N2 (%)</t>
  </si>
  <si>
    <t>Supporting Cap3 for UL?</t>
  </si>
  <si>
    <t>Reduction in gNB's proc. Time (%) (N1+X)</t>
  </si>
  <si>
    <t>Reduction in gNB's proc. Time (%) (3/4*N1+X)</t>
  </si>
  <si>
    <t>v01</t>
  </si>
  <si>
    <t>HW/HiSi Added Scen 1-12</t>
  </si>
  <si>
    <t>Hw/HiSi</t>
  </si>
  <si>
    <t>n.a.</t>
  </si>
  <si>
    <t>no</t>
  </si>
  <si>
    <t>No</t>
  </si>
  <si>
    <t>not valid, because (N2=N1) &gt; 4.5</t>
  </si>
  <si>
    <t>HW/HiSi</t>
  </si>
  <si>
    <t>not possible</t>
  </si>
  <si>
    <t>latency for 1tx under Rel. 15 N1/N2 &amp;1ms? (in ms)</t>
  </si>
  <si>
    <t>If more than 1ms, Rel. 16 N2 to complete 1tx in 1ms?</t>
  </si>
  <si>
    <t>If Rel. 16 N2 added, latency for 1tx? (in ms)</t>
  </si>
  <si>
    <t>latency for 2tx under Rel. 15 N1/N2 &amp;1ms? (in ms)</t>
  </si>
  <si>
    <t>If more than 1ms, Rel. 16 N2 to complete 2tx in 1ms?</t>
  </si>
  <si>
    <t>If Rel. 16 N2 added, latency  for 2tx? (in ms)</t>
  </si>
  <si>
    <t>Sharp</t>
    <phoneticPr fontId="4"/>
  </si>
  <si>
    <t>0 (N1=4.5)</t>
    <phoneticPr fontId="4"/>
  </si>
  <si>
    <t>0 (N1=20)</t>
    <phoneticPr fontId="4"/>
  </si>
  <si>
    <t>v02</t>
    <phoneticPr fontId="4"/>
  </si>
  <si>
    <t>Sharp Scen 1-18</t>
    <phoneticPr fontId="4"/>
  </si>
  <si>
    <t>v03</t>
  </si>
  <si>
    <t>Sony Scen 1-12</t>
  </si>
  <si>
    <t>Sony</t>
  </si>
  <si>
    <t>Yes</t>
  </si>
  <si>
    <t>v04</t>
    <phoneticPr fontId="4"/>
  </si>
  <si>
    <t>CATT Scen 1-18</t>
    <phoneticPr fontId="4"/>
  </si>
  <si>
    <t>CATT</t>
    <phoneticPr fontId="4"/>
  </si>
  <si>
    <t>　n.a.</t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</si>
  <si>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</si>
  <si>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</si>
  <si>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</si>
  <si>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</si>
  <si>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</si>
  <si>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v05</t>
    <phoneticPr fontId="4"/>
  </si>
  <si>
    <t>LGE Scen 1-12</t>
    <phoneticPr fontId="4"/>
  </si>
  <si>
    <t>LGE</t>
    <phoneticPr fontId="4"/>
  </si>
  <si>
    <t>Yes</t>
    <phoneticPr fontId="4"/>
  </si>
  <si>
    <t>v06</t>
  </si>
  <si>
    <t>HW/HiSi Update according to new template on Scen1-12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</si>
</sst>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6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E35" sqref="E35"/>
    </sheetView>
  </sheetViews>
  <sheetFormatPr defaultRowHeight="14.5"/>
  <cols>
    <col min="1" max="1" width="19.26953125" customWidth="1"/>
    <col min="2" max="2" width="21.90625" customWidth="1"/>
    <col min="3" max="3" width="26.08984375" bestFit="1" customWidth="1"/>
  </cols>
  <sheetData>
    <row r="1" spans="1:3">
      <c r="A1" s="1" t="s">
        <v>2</v>
      </c>
      <c r="B1" s="2" t="s">
        <v>3</v>
      </c>
      <c r="C1" s="2" t="s">
        <v>0</v>
      </c>
    </row>
    <row r="2" spans="1:3">
      <c r="A2" s="3"/>
      <c r="B2" s="4" t="s">
        <v>1</v>
      </c>
      <c r="C2" s="4"/>
    </row>
    <row r="3" spans="1:3">
      <c r="A3" s="3">
        <v>43515</v>
      </c>
      <c r="B3" s="4" t="s">
        <v>8</v>
      </c>
      <c r="C3" s="4" t="s">
        <v>9</v>
      </c>
    </row>
    <row r="4" spans="1:3">
      <c r="A4" s="3">
        <v>43516</v>
      </c>
      <c r="B4" s="4" t="s">
        <v>26</v>
      </c>
      <c r="C4" s="4" t="s">
        <v>27</v>
      </c>
    </row>
    <row r="5" spans="1:3">
      <c r="A5" s="3">
        <v>43516</v>
      </c>
      <c r="B5" s="5" t="s">
        <v>28</v>
      </c>
      <c r="C5" s="5" t="s">
        <v>29</v>
      </c>
    </row>
    <row r="6" spans="1:3">
      <c r="A6" s="15">
        <v>43517</v>
      </c>
      <c r="B6" s="15" t="s">
        <v>32</v>
      </c>
      <c r="C6" s="16" t="s">
        <v>33</v>
      </c>
    </row>
    <row r="7" spans="1:3">
      <c r="A7" s="3">
        <v>43517</v>
      </c>
      <c r="B7" s="4" t="s">
        <v>41</v>
      </c>
      <c r="C7" s="4" t="s">
        <v>42</v>
      </c>
    </row>
    <row r="8" spans="1:3" ht="26.5">
      <c r="A8" s="3">
        <v>43517</v>
      </c>
      <c r="B8" s="4" t="s">
        <v>45</v>
      </c>
      <c r="C8" s="19" t="s">
        <v>46</v>
      </c>
    </row>
  </sheetData>
  <phoneticPr fontId="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90" zoomScaleNormal="90" workbookViewId="0">
      <selection activeCell="G6" sqref="G6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0.92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0.43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0.96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1.04</v>
      </c>
      <c r="H4" s="9">
        <v>8</v>
      </c>
      <c r="I4" s="9">
        <v>0.95</v>
      </c>
      <c r="J4" s="14">
        <f>(11-8)/11</f>
        <v>0.27272727272727271</v>
      </c>
      <c r="K4" s="13">
        <v>0.69769999999999999</v>
      </c>
      <c r="L4" s="9" t="s">
        <v>31</v>
      </c>
    </row>
    <row r="5" spans="1:12">
      <c r="A5" s="17" t="s">
        <v>38</v>
      </c>
      <c r="B5" s="9">
        <v>0.43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0.96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0.41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0.96</v>
      </c>
      <c r="H6" s="9" t="s">
        <v>11</v>
      </c>
      <c r="I6" s="9" t="s">
        <v>11</v>
      </c>
      <c r="J6" s="9" t="s">
        <v>11</v>
      </c>
      <c r="K6" s="9" t="s">
        <v>11</v>
      </c>
    </row>
  </sheetData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90" zoomScaleNormal="90" workbookViewId="0">
      <selection activeCell="H6" sqref="H6:K6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0.92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0.43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0.96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1.04</v>
      </c>
      <c r="H4" s="9">
        <v>8</v>
      </c>
      <c r="I4" s="9">
        <v>0.95</v>
      </c>
      <c r="J4" s="14">
        <f>(11-8)/11</f>
        <v>0.27272727272727271</v>
      </c>
      <c r="K4" s="13">
        <v>0.69769999999999999</v>
      </c>
      <c r="L4" s="9" t="s">
        <v>31</v>
      </c>
    </row>
    <row r="5" spans="1:12">
      <c r="A5" s="17" t="s">
        <v>34</v>
      </c>
      <c r="B5" s="9">
        <v>0.43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0.96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0.41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0.96</v>
      </c>
      <c r="H6" s="9" t="s">
        <v>11</v>
      </c>
      <c r="I6" s="9" t="s">
        <v>11</v>
      </c>
      <c r="J6" s="9" t="s">
        <v>11</v>
      </c>
      <c r="K6" s="9" t="s">
        <v>11</v>
      </c>
    </row>
  </sheetData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Normal="100" workbookViewId="0">
      <selection activeCell="I14" sqref="I14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0.49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9">
        <v>8</v>
      </c>
      <c r="I2" s="10">
        <v>1</v>
      </c>
      <c r="J2" s="10">
        <f>3/11*100</f>
        <v>27.27272727272727</v>
      </c>
      <c r="K2" s="9">
        <v>7</v>
      </c>
      <c r="L2" s="9" t="s">
        <v>13</v>
      </c>
    </row>
    <row r="3" spans="1:12">
      <c r="A3" s="9" t="s">
        <v>23</v>
      </c>
      <c r="B3" s="9">
        <v>0.5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1.1299999999999999</v>
      </c>
      <c r="H3" s="9">
        <v>7</v>
      </c>
      <c r="I3" s="9">
        <v>0.95</v>
      </c>
      <c r="J3" s="9">
        <v>36.36</v>
      </c>
      <c r="K3" s="9">
        <v>13.95</v>
      </c>
      <c r="L3" s="9"/>
    </row>
    <row r="4" spans="1:12">
      <c r="A4" s="9" t="s">
        <v>30</v>
      </c>
      <c r="B4" s="9">
        <v>0.56999999999999995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</v>
      </c>
      <c r="H4" s="9">
        <v>7</v>
      </c>
      <c r="I4" s="9">
        <v>1</v>
      </c>
      <c r="J4" s="14">
        <f>(11-7)/11</f>
        <v>0.36363636363636365</v>
      </c>
      <c r="K4" s="13">
        <v>0.13950000000000001</v>
      </c>
      <c r="L4" s="9" t="s">
        <v>31</v>
      </c>
    </row>
    <row r="5" spans="1:12">
      <c r="A5" s="17" t="s">
        <v>39</v>
      </c>
      <c r="B5" s="9">
        <v>0.5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1.1299999999999999</v>
      </c>
      <c r="H5" s="9">
        <v>6.5</v>
      </c>
      <c r="I5" s="9">
        <v>0.94</v>
      </c>
      <c r="J5" s="13">
        <v>0.40910000000000002</v>
      </c>
      <c r="K5" s="13">
        <v>0.1744</v>
      </c>
    </row>
    <row r="6" spans="1:12">
      <c r="A6" s="17" t="s">
        <v>43</v>
      </c>
      <c r="B6" s="17">
        <v>0.49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1.1200000000000001</v>
      </c>
      <c r="H6" s="17">
        <v>8</v>
      </c>
      <c r="I6" s="17">
        <v>0.99</v>
      </c>
      <c r="J6" s="18">
        <v>0.27272727272727271</v>
      </c>
      <c r="K6" s="18">
        <v>6.9767441860465115E-2</v>
      </c>
      <c r="L6" s="17" t="s">
        <v>44</v>
      </c>
    </row>
  </sheetData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zoomScaleNormal="100" workbookViewId="0">
      <selection activeCell="I13" sqref="I1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0.49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10">
        <v>8</v>
      </c>
      <c r="I2" s="10">
        <v>0.96</v>
      </c>
      <c r="J2" s="10">
        <f>3/11*100</f>
        <v>27.27272727272727</v>
      </c>
      <c r="K2" s="10">
        <v>7</v>
      </c>
      <c r="L2" s="9" t="s">
        <v>13</v>
      </c>
    </row>
    <row r="3" spans="1:12">
      <c r="A3" s="9" t="s">
        <v>23</v>
      </c>
      <c r="B3" s="9">
        <v>0.5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1.1299999999999999</v>
      </c>
      <c r="H3" s="9">
        <v>8</v>
      </c>
      <c r="I3" s="9">
        <v>0.98</v>
      </c>
      <c r="J3" s="9">
        <v>27.27</v>
      </c>
      <c r="K3" s="9">
        <v>6.98</v>
      </c>
      <c r="L3" s="9"/>
    </row>
    <row r="4" spans="1:12">
      <c r="A4" s="9" t="s">
        <v>30</v>
      </c>
      <c r="B4" s="9">
        <v>0.56999999999999995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</v>
      </c>
      <c r="H4" s="9">
        <v>7</v>
      </c>
      <c r="I4" s="9">
        <v>1</v>
      </c>
      <c r="J4" s="14">
        <f>(11-7)/11</f>
        <v>0.36363636363636365</v>
      </c>
      <c r="K4" s="13">
        <v>0.13950000000000001</v>
      </c>
      <c r="L4" s="9" t="s">
        <v>31</v>
      </c>
    </row>
    <row r="5" spans="1:12">
      <c r="A5" s="17" t="s">
        <v>37</v>
      </c>
      <c r="B5" s="9">
        <v>0.5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1.1299999999999999</v>
      </c>
      <c r="H5" s="9">
        <v>8</v>
      </c>
      <c r="I5" s="9">
        <v>0.96</v>
      </c>
      <c r="J5" s="13">
        <v>0.2727</v>
      </c>
      <c r="K5" s="13">
        <v>6.9800000000000001E-2</v>
      </c>
    </row>
    <row r="6" spans="1:12">
      <c r="A6" s="17" t="s">
        <v>43</v>
      </c>
      <c r="B6" s="17">
        <v>0.5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1.1200000000000001</v>
      </c>
      <c r="H6" s="17">
        <v>8</v>
      </c>
      <c r="I6" s="17">
        <v>0.96</v>
      </c>
      <c r="J6" s="18">
        <v>0.27272727272727271</v>
      </c>
      <c r="K6" s="18">
        <v>6.9767441860465115E-2</v>
      </c>
      <c r="L6" s="17" t="s">
        <v>44</v>
      </c>
    </row>
  </sheetData>
  <phoneticPr fontId="4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B3" sqref="B3:K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1.06</v>
      </c>
      <c r="H2" s="9">
        <v>31</v>
      </c>
      <c r="I2" s="9">
        <v>1</v>
      </c>
      <c r="J2" s="9">
        <v>13.89</v>
      </c>
      <c r="K2" s="9" t="s">
        <v>25</v>
      </c>
      <c r="L2" s="9"/>
    </row>
    <row r="3" spans="1:12">
      <c r="A3" s="9" t="s">
        <v>37</v>
      </c>
      <c r="B3" s="9">
        <v>0.41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1.06</v>
      </c>
      <c r="H3" s="9">
        <v>20</v>
      </c>
      <c r="I3" s="9">
        <v>0.85</v>
      </c>
      <c r="J3" s="13">
        <v>0.44440000000000002</v>
      </c>
      <c r="K3" s="13">
        <v>0</v>
      </c>
    </row>
  </sheetData>
  <phoneticPr fontId="4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B3" sqref="B3:K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1.06</v>
      </c>
      <c r="H2" s="9">
        <v>31</v>
      </c>
      <c r="I2" s="9">
        <v>1</v>
      </c>
      <c r="J2" s="9">
        <v>13.89</v>
      </c>
      <c r="K2" s="9" t="s">
        <v>25</v>
      </c>
      <c r="L2" s="9"/>
    </row>
    <row r="3" spans="1:12">
      <c r="A3" s="9" t="s">
        <v>38</v>
      </c>
      <c r="B3" s="9">
        <v>0.41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1.06</v>
      </c>
      <c r="H3" s="9">
        <v>20</v>
      </c>
      <c r="I3" s="9">
        <v>0.85</v>
      </c>
      <c r="J3" s="13">
        <v>0.44440000000000002</v>
      </c>
      <c r="K3" s="13">
        <v>0</v>
      </c>
    </row>
  </sheetData>
  <phoneticPr fontId="4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B3" sqref="B3:K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9">
        <v>27</v>
      </c>
      <c r="I2" s="9">
        <v>1</v>
      </c>
      <c r="J2" s="9">
        <v>25</v>
      </c>
      <c r="K2" s="9" t="s">
        <v>25</v>
      </c>
      <c r="L2" s="9"/>
    </row>
    <row r="3" spans="1:12">
      <c r="A3" s="9" t="s">
        <v>40</v>
      </c>
      <c r="B3" s="9">
        <v>0.48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1.1200000000000001</v>
      </c>
      <c r="H3" s="9">
        <v>20</v>
      </c>
      <c r="I3" s="9">
        <v>0.9</v>
      </c>
      <c r="J3" s="13">
        <v>0.44440000000000002</v>
      </c>
      <c r="K3" s="13">
        <v>0</v>
      </c>
    </row>
  </sheetData>
  <phoneticPr fontId="4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B3" sqref="B3:K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9">
        <v>27</v>
      </c>
      <c r="I2" s="9">
        <v>1</v>
      </c>
      <c r="J2" s="9">
        <v>25</v>
      </c>
      <c r="K2" s="9" t="s">
        <v>25</v>
      </c>
      <c r="L2" s="9"/>
    </row>
    <row r="3" spans="1:12">
      <c r="A3" s="9" t="s">
        <v>39</v>
      </c>
      <c r="B3" s="9">
        <v>0.48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1.1200000000000001</v>
      </c>
      <c r="H3" s="9">
        <v>20</v>
      </c>
      <c r="I3" s="9">
        <v>0.9</v>
      </c>
      <c r="J3" s="13">
        <v>0.44440000000000002</v>
      </c>
      <c r="K3" s="13">
        <v>0</v>
      </c>
    </row>
  </sheetData>
  <phoneticPr fontId="4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B3" sqref="B3:K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0.51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1.2</v>
      </c>
      <c r="H2" s="9">
        <v>20</v>
      </c>
      <c r="I2" s="9">
        <v>0.94</v>
      </c>
      <c r="J2" s="9">
        <v>44.44</v>
      </c>
      <c r="K2" s="9">
        <v>0</v>
      </c>
      <c r="L2" s="9"/>
    </row>
    <row r="3" spans="1:12">
      <c r="A3" s="9" t="s">
        <v>40</v>
      </c>
      <c r="B3" s="9">
        <v>0.51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1.2</v>
      </c>
      <c r="H3" s="9">
        <v>20</v>
      </c>
      <c r="I3" s="9">
        <v>0.94</v>
      </c>
      <c r="J3" s="13">
        <v>0.44440000000000002</v>
      </c>
      <c r="K3" s="13">
        <v>0</v>
      </c>
    </row>
  </sheetData>
  <phoneticPr fontId="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C15" sqref="C15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0.51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1.2</v>
      </c>
      <c r="H2" s="9">
        <v>20</v>
      </c>
      <c r="I2" s="9">
        <v>0.94</v>
      </c>
      <c r="J2" s="9">
        <v>44.44</v>
      </c>
      <c r="K2" s="9">
        <v>0</v>
      </c>
      <c r="L2" s="9"/>
    </row>
    <row r="3" spans="1:12">
      <c r="A3" s="9" t="s">
        <v>40</v>
      </c>
      <c r="B3" s="9">
        <v>0.51</v>
      </c>
      <c r="C3" s="9" t="s">
        <v>35</v>
      </c>
      <c r="D3" s="9" t="s">
        <v>11</v>
      </c>
      <c r="E3" s="9" t="s">
        <v>35</v>
      </c>
      <c r="F3" s="9" t="s">
        <v>35</v>
      </c>
      <c r="G3" s="9">
        <v>1.2</v>
      </c>
      <c r="H3" s="9">
        <v>20</v>
      </c>
      <c r="I3" s="9">
        <v>0.94</v>
      </c>
      <c r="J3" s="13">
        <v>0.44440000000000002</v>
      </c>
      <c r="K3" s="13">
        <v>0</v>
      </c>
    </row>
  </sheetData>
  <phoneticPr fontId="4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Normal="100" workbookViewId="0">
      <selection activeCell="I12" sqref="I12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10</v>
      </c>
      <c r="B2" s="9">
        <v>0.37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1.04</v>
      </c>
      <c r="H2" s="10">
        <v>4</v>
      </c>
      <c r="I2" s="10">
        <v>0.89</v>
      </c>
      <c r="J2" s="10">
        <f>1.5/5.5*100</f>
        <v>27.27272727272727</v>
      </c>
      <c r="K2" s="10">
        <v>7</v>
      </c>
      <c r="L2" s="9" t="s">
        <v>13</v>
      </c>
    </row>
    <row r="3" spans="1:12">
      <c r="A3" s="9" t="s">
        <v>23</v>
      </c>
      <c r="B3" s="9">
        <v>0.39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1.07</v>
      </c>
      <c r="H3" s="9">
        <v>4</v>
      </c>
      <c r="I3" s="9">
        <v>0.93</v>
      </c>
      <c r="J3" s="9">
        <v>27.27</v>
      </c>
      <c r="K3" s="9">
        <v>6.98</v>
      </c>
      <c r="L3" s="9"/>
    </row>
    <row r="4" spans="1:12">
      <c r="A4" s="9" t="s">
        <v>30</v>
      </c>
      <c r="B4" s="9">
        <v>0.46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1.1399999999999999</v>
      </c>
      <c r="H4" s="9">
        <v>4</v>
      </c>
      <c r="I4" s="9">
        <v>0.96</v>
      </c>
      <c r="J4" s="13">
        <v>0.2727</v>
      </c>
      <c r="K4" s="13">
        <v>6.9800000000000001E-2</v>
      </c>
      <c r="L4" s="9" t="s">
        <v>31</v>
      </c>
    </row>
    <row r="5" spans="1:12">
      <c r="A5" s="17" t="s">
        <v>34</v>
      </c>
      <c r="B5" s="9">
        <v>0.39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1.07</v>
      </c>
      <c r="H5" s="9">
        <v>4</v>
      </c>
      <c r="I5" s="9">
        <v>0.89</v>
      </c>
      <c r="J5" s="13">
        <v>0.2727</v>
      </c>
      <c r="K5" s="13">
        <v>6.9800000000000001E-2</v>
      </c>
    </row>
    <row r="6" spans="1:12">
      <c r="A6" s="17" t="s">
        <v>43</v>
      </c>
      <c r="B6" s="17">
        <v>0.35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1.04</v>
      </c>
      <c r="H6" s="17">
        <v>4</v>
      </c>
      <c r="I6" s="17">
        <v>0.88</v>
      </c>
      <c r="J6" s="13">
        <v>0.27272727272727271</v>
      </c>
      <c r="K6" s="13">
        <v>6.9767441860465115E-2</v>
      </c>
      <c r="L6" s="17" t="s">
        <v>44</v>
      </c>
    </row>
  </sheetData>
  <phoneticPr fontId="4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Normal="100" workbookViewId="0">
      <selection activeCell="H7" sqref="H7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ht="29">
      <c r="A2" s="9" t="s">
        <v>10</v>
      </c>
      <c r="B2" s="9">
        <v>0.37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1.01</v>
      </c>
      <c r="H2" s="11">
        <v>5</v>
      </c>
      <c r="I2" s="11">
        <v>0.95</v>
      </c>
      <c r="J2" s="11">
        <f>0.5/5.5*100</f>
        <v>9.0909090909090917</v>
      </c>
      <c r="K2" s="12" t="s">
        <v>14</v>
      </c>
      <c r="L2" s="9" t="s">
        <v>13</v>
      </c>
    </row>
    <row r="3" spans="1:12">
      <c r="A3" s="9" t="s">
        <v>23</v>
      </c>
      <c r="B3" s="9">
        <v>0.39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1.04</v>
      </c>
      <c r="H3" s="9">
        <v>5</v>
      </c>
      <c r="I3" s="9">
        <v>0.96</v>
      </c>
      <c r="J3" s="9">
        <v>9.09</v>
      </c>
      <c r="K3" s="9" t="s">
        <v>24</v>
      </c>
      <c r="L3" s="9"/>
    </row>
    <row r="4" spans="1:12">
      <c r="A4" s="9" t="s">
        <v>30</v>
      </c>
      <c r="B4" s="9">
        <v>0.46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1.1100000000000001</v>
      </c>
      <c r="H4" s="9">
        <v>4</v>
      </c>
      <c r="I4" s="9">
        <v>0.89</v>
      </c>
      <c r="J4" s="13">
        <v>0.2727</v>
      </c>
      <c r="K4" s="13">
        <v>6.9800000000000001E-2</v>
      </c>
      <c r="L4" s="9" t="s">
        <v>31</v>
      </c>
    </row>
    <row r="5" spans="1:12">
      <c r="A5" s="17" t="s">
        <v>34</v>
      </c>
      <c r="B5" s="9">
        <v>0.39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1.04</v>
      </c>
      <c r="H5" s="9">
        <v>4.5</v>
      </c>
      <c r="I5" s="9">
        <v>0.95</v>
      </c>
      <c r="J5" s="13">
        <v>0.18179999999999999</v>
      </c>
      <c r="K5" s="13">
        <v>0</v>
      </c>
    </row>
    <row r="6" spans="1:12">
      <c r="A6" s="17" t="s">
        <v>43</v>
      </c>
      <c r="B6" s="17">
        <v>0.35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1.01</v>
      </c>
      <c r="H6" s="17">
        <v>4</v>
      </c>
      <c r="I6" s="17">
        <v>0.81</v>
      </c>
      <c r="J6" s="18">
        <v>0.27272727272727271</v>
      </c>
      <c r="K6" s="18">
        <v>6.9767441860465115E-2</v>
      </c>
      <c r="L6" s="17" t="s">
        <v>44</v>
      </c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110" zoomScaleNormal="110" workbookViewId="0">
      <selection activeCell="I13" sqref="I1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0.57999999999999996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1.37</v>
      </c>
      <c r="H2" s="10">
        <v>2</v>
      </c>
      <c r="I2" s="10">
        <v>0.96</v>
      </c>
      <c r="J2" s="10">
        <f>3.5/5.5*100</f>
        <v>63.636363636363633</v>
      </c>
      <c r="K2" s="10">
        <v>33.5</v>
      </c>
      <c r="L2" s="9" t="s">
        <v>13</v>
      </c>
    </row>
    <row r="3" spans="1:12">
      <c r="A3" s="9" t="s">
        <v>23</v>
      </c>
      <c r="B3" s="9">
        <v>0.61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1.39</v>
      </c>
      <c r="H3" s="9">
        <v>2</v>
      </c>
      <c r="I3" s="9">
        <v>1</v>
      </c>
      <c r="J3" s="9">
        <v>63.64</v>
      </c>
      <c r="K3" s="9">
        <v>34.880000000000003</v>
      </c>
      <c r="L3" s="9"/>
    </row>
    <row r="4" spans="1:12">
      <c r="A4" s="9" t="s">
        <v>30</v>
      </c>
      <c r="B4" s="9">
        <v>0.68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1.46</v>
      </c>
      <c r="H4" s="9">
        <v>2</v>
      </c>
      <c r="I4" s="9">
        <v>1</v>
      </c>
      <c r="J4" s="14">
        <f>(5.5-2)/5.5</f>
        <v>0.63636363636363635</v>
      </c>
      <c r="K4" s="13">
        <v>0.3488</v>
      </c>
      <c r="L4" s="9" t="s">
        <v>31</v>
      </c>
    </row>
    <row r="5" spans="1:12">
      <c r="A5" s="17" t="s">
        <v>36</v>
      </c>
      <c r="B5" s="9">
        <v>0.61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1.39</v>
      </c>
      <c r="H5" s="9">
        <v>2</v>
      </c>
      <c r="I5" s="9">
        <v>1</v>
      </c>
      <c r="J5" s="13">
        <v>0.63639999999999997</v>
      </c>
      <c r="K5" s="13">
        <v>0.3488</v>
      </c>
    </row>
    <row r="6" spans="1:12">
      <c r="A6" s="17" t="s">
        <v>43</v>
      </c>
      <c r="B6" s="17">
        <v>0.56999999999999995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1.37</v>
      </c>
      <c r="H6" s="17">
        <v>2</v>
      </c>
      <c r="I6" s="17">
        <v>0.95</v>
      </c>
      <c r="J6" s="18">
        <v>0.63636363636363635</v>
      </c>
      <c r="K6" s="18">
        <v>0.34883720930232559</v>
      </c>
      <c r="L6" s="17" t="s">
        <v>44</v>
      </c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Normal="100" workbookViewId="0">
      <selection activeCell="H18" sqref="H18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0.57999999999999996</v>
      </c>
      <c r="C2" s="9" t="s">
        <v>11</v>
      </c>
      <c r="D2" s="9" t="s">
        <v>11</v>
      </c>
      <c r="E2" s="9" t="s">
        <v>11</v>
      </c>
      <c r="F2" s="9" t="s">
        <v>11</v>
      </c>
      <c r="G2" s="20">
        <v>43491</v>
      </c>
      <c r="H2" s="11">
        <v>2</v>
      </c>
      <c r="I2" s="11">
        <v>0.96</v>
      </c>
      <c r="J2" s="11">
        <f>3.5/5.5*100</f>
        <v>63.636363636363633</v>
      </c>
      <c r="K2" s="11">
        <v>33.5</v>
      </c>
      <c r="L2" s="9" t="s">
        <v>13</v>
      </c>
    </row>
    <row r="3" spans="1:12">
      <c r="A3" s="9" t="s">
        <v>23</v>
      </c>
      <c r="B3" s="9">
        <v>0.61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1.29</v>
      </c>
      <c r="H3" s="9">
        <v>2</v>
      </c>
      <c r="I3" s="9">
        <v>1</v>
      </c>
      <c r="J3" s="9">
        <v>63.64</v>
      </c>
      <c r="K3" s="9">
        <v>34.880000000000003</v>
      </c>
      <c r="L3" s="9"/>
    </row>
    <row r="4" spans="1:12">
      <c r="A4" s="9" t="s">
        <v>30</v>
      </c>
      <c r="B4" s="9">
        <v>0.68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1.36</v>
      </c>
      <c r="H4" s="9">
        <v>2</v>
      </c>
      <c r="I4" s="9">
        <v>1</v>
      </c>
      <c r="J4" s="14">
        <f>(5.5-2)/5.5</f>
        <v>0.63636363636363635</v>
      </c>
      <c r="K4" s="13">
        <v>0.3488</v>
      </c>
      <c r="L4" s="9" t="s">
        <v>31</v>
      </c>
    </row>
    <row r="5" spans="1:12">
      <c r="A5" s="17" t="s">
        <v>34</v>
      </c>
      <c r="B5" s="9">
        <v>0.61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1.29</v>
      </c>
      <c r="H5" s="9">
        <v>2</v>
      </c>
      <c r="I5" s="9">
        <v>1</v>
      </c>
      <c r="J5" s="13">
        <v>0.63639999999999997</v>
      </c>
      <c r="K5" s="13">
        <v>0.3488</v>
      </c>
    </row>
    <row r="6" spans="1:12">
      <c r="A6" s="17" t="s">
        <v>43</v>
      </c>
      <c r="B6" s="17">
        <v>0.56999999999999995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1.26</v>
      </c>
      <c r="H6" s="17">
        <v>2.5</v>
      </c>
      <c r="I6" s="17">
        <v>1</v>
      </c>
      <c r="J6" s="18">
        <v>0.54545454545454541</v>
      </c>
      <c r="K6" s="18">
        <v>0.27906976744186046</v>
      </c>
      <c r="L6" s="17" t="s">
        <v>44</v>
      </c>
    </row>
  </sheetData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Normal="100" workbookViewId="0">
      <selection activeCell="F16" sqref="F16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10</v>
      </c>
      <c r="B2" s="9">
        <v>0.72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1.51</v>
      </c>
      <c r="H2" s="9" t="s">
        <v>16</v>
      </c>
      <c r="I2" s="9" t="s">
        <v>11</v>
      </c>
      <c r="J2" s="9" t="s">
        <v>11</v>
      </c>
      <c r="K2" s="9" t="s">
        <v>11</v>
      </c>
      <c r="L2" s="9" t="s">
        <v>13</v>
      </c>
    </row>
    <row r="3" spans="1:12">
      <c r="A3" s="9" t="s">
        <v>23</v>
      </c>
      <c r="B3" s="9">
        <v>0.75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1.54</v>
      </c>
      <c r="H3" s="9" t="s">
        <v>16</v>
      </c>
      <c r="I3" s="9" t="s">
        <v>11</v>
      </c>
      <c r="J3" s="9" t="s">
        <v>11</v>
      </c>
      <c r="K3" s="9" t="s">
        <v>11</v>
      </c>
      <c r="L3" s="9"/>
    </row>
    <row r="4" spans="1:12">
      <c r="A4" s="9" t="s">
        <v>30</v>
      </c>
      <c r="B4" s="9">
        <v>0.82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1.61</v>
      </c>
      <c r="H4" s="9" t="s">
        <v>16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>
      <c r="A5" s="17" t="s">
        <v>36</v>
      </c>
      <c r="B5" s="9">
        <v>0.75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1.54</v>
      </c>
      <c r="H5" s="9" t="s">
        <v>16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0.71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1.51</v>
      </c>
      <c r="H6" s="9" t="s">
        <v>16</v>
      </c>
      <c r="I6" s="9" t="s">
        <v>11</v>
      </c>
      <c r="J6" s="9" t="s">
        <v>11</v>
      </c>
      <c r="K6" s="9" t="s">
        <v>11</v>
      </c>
    </row>
  </sheetData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Normal="100" workbookViewId="0">
      <selection activeCell="H17" sqref="H17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0.72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1.51</v>
      </c>
      <c r="H2" s="9" t="s">
        <v>16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0.75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1.54</v>
      </c>
      <c r="H3" s="9" t="s">
        <v>16</v>
      </c>
      <c r="I3" s="9" t="s">
        <v>11</v>
      </c>
      <c r="J3" s="9" t="s">
        <v>11</v>
      </c>
      <c r="K3" s="9" t="s">
        <v>11</v>
      </c>
      <c r="L3" s="9"/>
    </row>
    <row r="4" spans="1:12">
      <c r="A4" s="9" t="s">
        <v>30</v>
      </c>
      <c r="B4" s="9">
        <v>0.82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1.61</v>
      </c>
      <c r="H4" s="9" t="s">
        <v>16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>
      <c r="A5" s="17" t="s">
        <v>37</v>
      </c>
      <c r="B5" s="9">
        <v>0.75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1.54</v>
      </c>
      <c r="H5" s="9" t="s">
        <v>16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0.71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1.51</v>
      </c>
      <c r="H6" s="9" t="s">
        <v>16</v>
      </c>
      <c r="I6" s="9" t="s">
        <v>11</v>
      </c>
      <c r="J6" s="9" t="s">
        <v>11</v>
      </c>
      <c r="K6" s="9" t="s">
        <v>11</v>
      </c>
    </row>
  </sheetData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110" zoomScaleNormal="110" workbookViewId="0">
      <selection activeCell="H6" sqref="H6:K6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0.31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0.85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0.32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0.86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0.39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0.93</v>
      </c>
      <c r="H4" s="9" t="s">
        <v>11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>
      <c r="A5" s="17" t="s">
        <v>34</v>
      </c>
      <c r="B5" s="9">
        <v>0.32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0.86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0.31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0.85</v>
      </c>
      <c r="H6" s="9" t="s">
        <v>11</v>
      </c>
      <c r="I6" s="9" t="s">
        <v>11</v>
      </c>
      <c r="J6" s="9" t="s">
        <v>11</v>
      </c>
      <c r="K6" s="9" t="s">
        <v>11</v>
      </c>
    </row>
  </sheetData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I9" sqref="I9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0.31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0.81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0.32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0.82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0.39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0.89</v>
      </c>
      <c r="H4" s="9" t="s">
        <v>11</v>
      </c>
      <c r="I4" s="9" t="s">
        <v>11</v>
      </c>
      <c r="J4" s="9" t="s">
        <v>11</v>
      </c>
      <c r="K4" s="9" t="s">
        <v>11</v>
      </c>
      <c r="L4" s="9" t="s">
        <v>13</v>
      </c>
    </row>
    <row r="5" spans="1:12">
      <c r="A5" s="17" t="s">
        <v>38</v>
      </c>
      <c r="B5" s="9">
        <v>0.32</v>
      </c>
      <c r="C5" s="9" t="s">
        <v>35</v>
      </c>
      <c r="D5" s="9" t="s">
        <v>11</v>
      </c>
      <c r="E5" s="9" t="s">
        <v>35</v>
      </c>
      <c r="F5" s="9" t="s">
        <v>35</v>
      </c>
      <c r="G5" s="9">
        <v>0.82</v>
      </c>
      <c r="H5" s="9" t="s">
        <v>11</v>
      </c>
      <c r="I5" s="9" t="s">
        <v>11</v>
      </c>
      <c r="J5" s="9" t="s">
        <v>11</v>
      </c>
      <c r="K5" s="9" t="s">
        <v>11</v>
      </c>
    </row>
    <row r="6" spans="1:12">
      <c r="A6" s="17" t="s">
        <v>43</v>
      </c>
      <c r="B6" s="17">
        <v>0.31</v>
      </c>
      <c r="C6" s="9" t="s">
        <v>11</v>
      </c>
      <c r="D6" s="9" t="s">
        <v>11</v>
      </c>
      <c r="E6" s="9" t="s">
        <v>11</v>
      </c>
      <c r="F6" s="9" t="s">
        <v>11</v>
      </c>
      <c r="G6" s="17">
        <v>0.81</v>
      </c>
      <c r="H6" s="9" t="s">
        <v>11</v>
      </c>
      <c r="I6" s="9" t="s">
        <v>11</v>
      </c>
      <c r="J6" s="9" t="s">
        <v>11</v>
      </c>
      <c r="K6" s="9" t="s">
        <v>11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Thorsten Schier</cp:lastModifiedBy>
  <dcterms:created xsi:type="dcterms:W3CDTF">2019-02-18T06:05:45Z</dcterms:created>
  <dcterms:modified xsi:type="dcterms:W3CDTF">2019-02-21T10:41:37Z</dcterms:modified>
</cp:coreProperties>
</file>