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/>
  <xr:revisionPtr revIDLastSave="818" documentId="13_ncr:1_{03E22646-C96E-4C24-97AD-4A71AA52B17A}" xr6:coauthVersionLast="47" xr6:coauthVersionMax="47" xr10:uidLastSave="{4E38A270-B4C7-4BEC-B2B4-077D94AE5C85}"/>
  <bookViews>
    <workbookView xWindow="408" yWindow="324" windowWidth="22128" windowHeight="11640" activeTab="1" xr2:uid="{00000000-000D-0000-FFFF-FFFF00000000}"/>
  </bookViews>
  <sheets>
    <sheet name="Cover sheet" sheetId="1" r:id="rId1"/>
    <sheet name="PDSCH 1024QAM MCS2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2" l="1"/>
  <c r="N6" i="2"/>
  <c r="N7" i="2"/>
  <c r="N8" i="2"/>
  <c r="N9" i="2"/>
  <c r="N10" i="2"/>
  <c r="N11" i="2"/>
  <c r="N4" i="2"/>
  <c r="P18" i="2"/>
  <c r="P19" i="2"/>
  <c r="P20" i="2"/>
  <c r="P21" i="2"/>
  <c r="P22" i="2"/>
  <c r="P23" i="2"/>
  <c r="P24" i="2"/>
  <c r="P17" i="2"/>
  <c r="N24" i="2"/>
  <c r="N23" i="2"/>
  <c r="N22" i="2"/>
  <c r="N21" i="2"/>
  <c r="N20" i="2"/>
  <c r="N19" i="2"/>
  <c r="N18" i="2"/>
  <c r="N17" i="2"/>
  <c r="P11" i="2" l="1"/>
  <c r="O11" i="2"/>
  <c r="P10" i="2"/>
  <c r="O10" i="2"/>
  <c r="P9" i="2"/>
  <c r="O9" i="2"/>
  <c r="P8" i="2"/>
  <c r="O8" i="2"/>
  <c r="P7" i="2"/>
  <c r="O7" i="2"/>
  <c r="P6" i="2"/>
  <c r="O6" i="2"/>
  <c r="P4" i="2" l="1"/>
  <c r="P5" i="2"/>
  <c r="O4" i="2" l="1"/>
  <c r="O5" i="2"/>
</calcChain>
</file>

<file path=xl/sharedStrings.xml><?xml version="1.0" encoding="utf-8"?>
<sst xmlns="http://schemas.openxmlformats.org/spreadsheetml/2006/main" count="94" uniqueCount="49">
  <si>
    <t>Tdoc number:</t>
  </si>
  <si>
    <t>Agenda item:</t>
  </si>
  <si>
    <t>Source:</t>
  </si>
  <si>
    <t>Title:</t>
  </si>
  <si>
    <t>Document for:</t>
  </si>
  <si>
    <t>Information</t>
  </si>
  <si>
    <t>Abstract:</t>
  </si>
  <si>
    <t>Ericsson</t>
  </si>
  <si>
    <t>Source</t>
  </si>
  <si>
    <t>Tdoc</t>
  </si>
  <si>
    <t>STD</t>
  </si>
  <si>
    <t>Span</t>
  </si>
  <si>
    <t>Average</t>
  </si>
  <si>
    <t>Simulation results for alignment</t>
  </si>
  <si>
    <t>Company 7</t>
  </si>
  <si>
    <t>Huawei, HiSilicon</t>
  </si>
  <si>
    <t>Apple</t>
  </si>
  <si>
    <t>Intel</t>
  </si>
  <si>
    <t>Revision history</t>
  </si>
  <si>
    <t>Summary of PDSCH simulation results for DL 1024QAM in FR1</t>
  </si>
  <si>
    <t>Channel model</t>
  </si>
  <si>
    <t>MCS 23, Rank 1</t>
  </si>
  <si>
    <t>MCS and rank</t>
  </si>
  <si>
    <t>TDLA30-10</t>
  </si>
  <si>
    <t>TDLD30-5</t>
  </si>
  <si>
    <t>Antenna configuration</t>
  </si>
  <si>
    <t>2x2</t>
  </si>
  <si>
    <t>2x4</t>
  </si>
  <si>
    <t>Tx EVM (%)</t>
  </si>
  <si>
    <t>MediaTek</t>
  </si>
  <si>
    <t>Qulacomm</t>
  </si>
  <si>
    <t>3GPP TSG-RAN WG4 meeting #102-e
Electronic Meeting, 21 February – 3 March, 2022</t>
  </si>
  <si>
    <t>R4-2205086</t>
  </si>
  <si>
    <t>10.6.5.2</t>
  </si>
  <si>
    <t>R4-2201427: Noted in RAN4#101-bis-e</t>
  </si>
  <si>
    <t>Duplex</t>
  </si>
  <si>
    <t>FDD</t>
  </si>
  <si>
    <t>TDD</t>
  </si>
  <si>
    <t>R4-2205087</t>
  </si>
  <si>
    <t>R4-2203760</t>
  </si>
  <si>
    <t>R4-2205905</t>
  </si>
  <si>
    <t>R4-2205748</t>
  </si>
  <si>
    <t>R4-2206075</t>
  </si>
  <si>
    <t>Simulation results with impairments</t>
  </si>
  <si>
    <t>R4-2206001</t>
  </si>
  <si>
    <t>Margin</t>
  </si>
  <si>
    <t>Requirements</t>
  </si>
  <si>
    <t>FFS for the additional margin</t>
  </si>
  <si>
    <t>Cf. 0.5dB for QPSK/16QAM and 0.8dB for 256QAM (single carrier)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</si>
</sst>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164" fontId="0" fillId="2" borderId="1" xfId="0" applyNumberFormat="1" applyFill="1" applyBorder="1"/>
    <xf numFmtId="0" fontId="1" fillId="0" borderId="0" xfId="0" applyFont="1"/>
    <xf numFmtId="0" fontId="1" fillId="0" borderId="0" xfId="0" applyFont="1" applyAlignment="1">
      <alignment wrapText="1"/>
    </xf>
    <xf numFmtId="164" fontId="0" fillId="2" borderId="2" xfId="0" applyNumberFormat="1" applyFill="1" applyBorder="1"/>
    <xf numFmtId="0" fontId="0" fillId="0" borderId="3" xfId="0" applyBorder="1" applyAlignment="1">
      <alignment wrapText="1"/>
    </xf>
    <xf numFmtId="0" fontId="0" fillId="2" borderId="2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" xfId="0" applyNumberFormat="1" applyFill="1" applyBorder="1"/>
    <xf numFmtId="0" fontId="0" fillId="0" borderId="1" xfId="0" applyNumberFormat="1" applyBorder="1"/>
    <xf numFmtId="0" fontId="0" fillId="3" borderId="1" xfId="0" applyFill="1" applyBorder="1" applyAlignment="1">
      <alignment wrapText="1"/>
    </xf>
    <xf numFmtId="164" fontId="0" fillId="3" borderId="1" xfId="0" applyNumberFormat="1" applyFill="1" applyBorder="1"/>
    <xf numFmtId="164" fontId="0" fillId="4" borderId="1" xfId="0" applyNumberFormat="1" applyFill="1" applyBorder="1"/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zoomScaleNormal="100" workbookViewId="0">
      <selection activeCell="B12" sqref="B12"/>
    </sheetView>
  </sheetViews>
  <sheetFormatPr defaultColWidth="8.6640625" defaultRowHeight="14.4"/>
  <cols>
    <col min="1" max="1" width="40.33203125" customWidth="1"/>
    <col min="2" max="2" width="114" customWidth="1"/>
  </cols>
  <sheetData>
    <row r="1" spans="1:2" ht="31.5" customHeight="1">
      <c r="A1" s="6" t="s">
        <v>31</v>
      </c>
    </row>
    <row r="3" spans="1:2">
      <c r="A3" t="s">
        <v>0</v>
      </c>
      <c r="B3" s="10" t="s">
        <v>32</v>
      </c>
    </row>
    <row r="4" spans="1:2">
      <c r="A4" t="s">
        <v>1</v>
      </c>
      <c r="B4" s="10" t="s">
        <v>33</v>
      </c>
    </row>
    <row r="5" spans="1:2">
      <c r="A5" t="s">
        <v>2</v>
      </c>
      <c r="B5" t="s">
        <v>7</v>
      </c>
    </row>
    <row r="6" spans="1:2">
      <c r="A6" t="s">
        <v>3</v>
      </c>
      <c r="B6" t="s">
        <v>19</v>
      </c>
    </row>
    <row r="7" spans="1:2">
      <c r="A7" t="s">
        <v>4</v>
      </c>
      <c r="B7" t="s">
        <v>5</v>
      </c>
    </row>
    <row r="9" spans="1:2">
      <c r="A9" t="s">
        <v>6</v>
      </c>
    </row>
    <row r="11" spans="1:2">
      <c r="A11" t="s">
        <v>18</v>
      </c>
      <c r="B11" s="10" t="s">
        <v>34</v>
      </c>
    </row>
    <row r="12" spans="1:2">
      <c r="B12" s="10"/>
    </row>
    <row r="13" spans="1:2">
      <c r="B13" s="10"/>
    </row>
    <row r="14" spans="1:2">
      <c r="B14" s="10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25"/>
  <sheetViews>
    <sheetView tabSelected="1" zoomScale="85" zoomScaleNormal="85" workbookViewId="0">
      <selection activeCell="N26" sqref="N26"/>
    </sheetView>
  </sheetViews>
  <sheetFormatPr defaultColWidth="8.6640625" defaultRowHeight="14.4"/>
  <cols>
    <col min="1" max="3" width="15" customWidth="1"/>
    <col min="4" max="6" width="15.33203125" customWidth="1"/>
    <col min="7" max="19" width="12.6640625" customWidth="1"/>
  </cols>
  <sheetData>
    <row r="1" spans="1:16">
      <c r="A1" s="5" t="s">
        <v>13</v>
      </c>
      <c r="D1" s="5"/>
      <c r="E1" s="5"/>
      <c r="F1" s="5"/>
    </row>
    <row r="2" spans="1:16" ht="28.8">
      <c r="A2" s="1"/>
      <c r="B2" s="1"/>
      <c r="C2" s="1"/>
      <c r="D2" s="1"/>
      <c r="E2" s="1"/>
      <c r="F2" s="1" t="s">
        <v>8</v>
      </c>
      <c r="G2" s="11" t="s">
        <v>7</v>
      </c>
      <c r="H2" s="11" t="s">
        <v>16</v>
      </c>
      <c r="I2" s="11" t="s">
        <v>29</v>
      </c>
      <c r="J2" s="11" t="s">
        <v>15</v>
      </c>
      <c r="K2" s="11" t="s">
        <v>30</v>
      </c>
      <c r="L2" s="11" t="s">
        <v>17</v>
      </c>
      <c r="M2" s="3" t="s">
        <v>14</v>
      </c>
      <c r="N2" s="2" t="s">
        <v>10</v>
      </c>
      <c r="O2" s="2" t="s">
        <v>11</v>
      </c>
      <c r="P2" s="2" t="s">
        <v>12</v>
      </c>
    </row>
    <row r="3" spans="1:16" ht="28.8">
      <c r="A3" s="8" t="s">
        <v>35</v>
      </c>
      <c r="B3" s="8" t="s">
        <v>25</v>
      </c>
      <c r="C3" s="8" t="s">
        <v>28</v>
      </c>
      <c r="D3" s="1" t="s">
        <v>22</v>
      </c>
      <c r="E3" s="1" t="s">
        <v>20</v>
      </c>
      <c r="F3" s="1" t="s">
        <v>9</v>
      </c>
      <c r="G3" s="12" t="s">
        <v>38</v>
      </c>
      <c r="H3" s="11" t="s">
        <v>39</v>
      </c>
      <c r="I3" s="11" t="s">
        <v>40</v>
      </c>
      <c r="J3" s="11" t="s">
        <v>41</v>
      </c>
      <c r="K3" s="11" t="s">
        <v>42</v>
      </c>
      <c r="L3" s="11" t="s">
        <v>44</v>
      </c>
      <c r="M3" s="3"/>
      <c r="N3" s="9"/>
      <c r="O3" s="2"/>
      <c r="P3" s="2"/>
    </row>
    <row r="4" spans="1:16">
      <c r="A4" s="1" t="s">
        <v>36</v>
      </c>
      <c r="B4" s="1" t="s">
        <v>26</v>
      </c>
      <c r="C4" s="1">
        <v>2.5</v>
      </c>
      <c r="D4" s="1" t="s">
        <v>21</v>
      </c>
      <c r="E4" s="1" t="s">
        <v>23</v>
      </c>
      <c r="F4" s="1"/>
      <c r="G4" s="13">
        <v>27.5</v>
      </c>
      <c r="H4" s="13">
        <v>27.9</v>
      </c>
      <c r="I4" s="13">
        <v>27.5</v>
      </c>
      <c r="J4" s="13">
        <v>26.38</v>
      </c>
      <c r="K4" s="13">
        <v>27.5</v>
      </c>
      <c r="L4" s="13">
        <v>27</v>
      </c>
      <c r="M4" s="14"/>
      <c r="N4" s="7">
        <f>_xlfn.STDEV.S(G4:M4)</f>
        <v>0.5322280213091628</v>
      </c>
      <c r="O4" s="4">
        <f t="shared" ref="O4:O11" si="0">MAX(G4:M4)-MIN(G4:M4)</f>
        <v>1.5199999999999996</v>
      </c>
      <c r="P4" s="4">
        <f t="shared" ref="P4:P11" si="1">AVERAGE(G4:M4)</f>
        <v>27.296666666666667</v>
      </c>
    </row>
    <row r="5" spans="1:16">
      <c r="A5" s="1"/>
      <c r="B5" s="1"/>
      <c r="C5" s="1"/>
      <c r="D5" s="1"/>
      <c r="E5" s="1" t="s">
        <v>24</v>
      </c>
      <c r="F5" s="1"/>
      <c r="G5" s="13">
        <v>25.9</v>
      </c>
      <c r="H5" s="13">
        <v>27.6</v>
      </c>
      <c r="I5" s="13">
        <v>25.5</v>
      </c>
      <c r="J5" s="13">
        <v>25.56</v>
      </c>
      <c r="K5" s="13">
        <v>26.1</v>
      </c>
      <c r="L5" s="13">
        <v>26.6</v>
      </c>
      <c r="M5" s="14"/>
      <c r="N5" s="7">
        <f t="shared" ref="N5:N11" si="2">_xlfn.STDEV.S(G5:M5)</f>
        <v>0.78981010375912597</v>
      </c>
      <c r="O5" s="4">
        <f t="shared" si="0"/>
        <v>2.1000000000000014</v>
      </c>
      <c r="P5" s="4">
        <f t="shared" si="1"/>
        <v>26.209999999999997</v>
      </c>
    </row>
    <row r="6" spans="1:16">
      <c r="A6" s="1"/>
      <c r="B6" s="1" t="s">
        <v>27</v>
      </c>
      <c r="C6" s="1">
        <v>2.5</v>
      </c>
      <c r="D6" s="1" t="s">
        <v>21</v>
      </c>
      <c r="E6" s="1" t="s">
        <v>23</v>
      </c>
      <c r="F6" s="1"/>
      <c r="G6" s="13">
        <v>23.4</v>
      </c>
      <c r="H6" s="13">
        <v>23.6</v>
      </c>
      <c r="I6" s="13">
        <v>23.6</v>
      </c>
      <c r="J6" s="13">
        <v>22.18</v>
      </c>
      <c r="K6" s="13">
        <v>24</v>
      </c>
      <c r="L6" s="13">
        <v>23.5</v>
      </c>
      <c r="M6" s="14"/>
      <c r="N6" s="7">
        <f t="shared" si="2"/>
        <v>0.62225396744416217</v>
      </c>
      <c r="O6" s="4">
        <f t="shared" si="0"/>
        <v>1.8200000000000003</v>
      </c>
      <c r="P6" s="4">
        <f t="shared" si="1"/>
        <v>23.38</v>
      </c>
    </row>
    <row r="7" spans="1:16">
      <c r="A7" s="1"/>
      <c r="B7" s="1"/>
      <c r="C7" s="1"/>
      <c r="D7" s="1"/>
      <c r="E7" s="1" t="s">
        <v>24</v>
      </c>
      <c r="F7" s="1"/>
      <c r="G7" s="13">
        <v>22.7</v>
      </c>
      <c r="H7" s="13">
        <v>23</v>
      </c>
      <c r="I7" s="13">
        <v>22.7</v>
      </c>
      <c r="J7" s="13">
        <v>22.05</v>
      </c>
      <c r="K7" s="13">
        <v>23.2</v>
      </c>
      <c r="L7" s="13">
        <v>23.3</v>
      </c>
      <c r="M7" s="14"/>
      <c r="N7" s="7">
        <f t="shared" si="2"/>
        <v>0.45359673720166888</v>
      </c>
      <c r="O7" s="4">
        <f t="shared" si="0"/>
        <v>1.25</v>
      </c>
      <c r="P7" s="4">
        <f t="shared" si="1"/>
        <v>22.825000000000003</v>
      </c>
    </row>
    <row r="8" spans="1:16">
      <c r="A8" s="1" t="s">
        <v>37</v>
      </c>
      <c r="B8" s="1" t="s">
        <v>26</v>
      </c>
      <c r="C8" s="1">
        <v>2.5</v>
      </c>
      <c r="D8" s="1" t="s">
        <v>21</v>
      </c>
      <c r="E8" s="1" t="s">
        <v>23</v>
      </c>
      <c r="F8" s="1"/>
      <c r="G8" s="1">
        <v>28.1</v>
      </c>
      <c r="H8" s="1">
        <v>28.2</v>
      </c>
      <c r="I8" s="1"/>
      <c r="J8" s="1">
        <v>26.19</v>
      </c>
      <c r="K8" s="1"/>
      <c r="L8" s="1">
        <v>27.2</v>
      </c>
      <c r="M8" s="1"/>
      <c r="N8" s="7">
        <f t="shared" si="2"/>
        <v>0.93667408063495206</v>
      </c>
      <c r="O8" s="4">
        <f t="shared" si="0"/>
        <v>2.009999999999998</v>
      </c>
      <c r="P8" s="4">
        <f t="shared" si="1"/>
        <v>27.422499999999999</v>
      </c>
    </row>
    <row r="9" spans="1:16">
      <c r="A9" s="1"/>
      <c r="B9" s="1"/>
      <c r="C9" s="1"/>
      <c r="D9" s="1"/>
      <c r="E9" s="1" t="s">
        <v>24</v>
      </c>
      <c r="F9" s="1"/>
      <c r="G9" s="1">
        <v>26.1</v>
      </c>
      <c r="H9" s="1">
        <v>28.1</v>
      </c>
      <c r="I9" s="1"/>
      <c r="J9" s="1">
        <v>25.46</v>
      </c>
      <c r="K9" s="1">
        <v>26</v>
      </c>
      <c r="L9" s="1">
        <v>26.8</v>
      </c>
      <c r="M9" s="1"/>
      <c r="N9" s="7">
        <f t="shared" si="2"/>
        <v>1.017506756734323</v>
      </c>
      <c r="O9" s="4">
        <f t="shared" si="0"/>
        <v>2.6400000000000006</v>
      </c>
      <c r="P9" s="4">
        <f t="shared" si="1"/>
        <v>26.492000000000001</v>
      </c>
    </row>
    <row r="10" spans="1:16">
      <c r="A10" s="1"/>
      <c r="B10" s="1" t="s">
        <v>27</v>
      </c>
      <c r="C10" s="1">
        <v>2.5</v>
      </c>
      <c r="D10" s="1" t="s">
        <v>21</v>
      </c>
      <c r="E10" s="1" t="s">
        <v>23</v>
      </c>
      <c r="F10" s="1"/>
      <c r="G10" s="1">
        <v>23.6</v>
      </c>
      <c r="H10" s="1">
        <v>24.3</v>
      </c>
      <c r="I10" s="1"/>
      <c r="J10" s="1">
        <v>22.23</v>
      </c>
      <c r="K10" s="1"/>
      <c r="L10" s="1">
        <v>23.6</v>
      </c>
      <c r="M10" s="1"/>
      <c r="N10" s="7">
        <f t="shared" si="2"/>
        <v>0.86692464109248479</v>
      </c>
      <c r="O10" s="4">
        <f t="shared" si="0"/>
        <v>2.0700000000000003</v>
      </c>
      <c r="P10" s="4">
        <f t="shared" si="1"/>
        <v>23.432500000000005</v>
      </c>
    </row>
    <row r="11" spans="1:16">
      <c r="A11" s="1"/>
      <c r="B11" s="1"/>
      <c r="C11" s="1"/>
      <c r="D11" s="1"/>
      <c r="E11" s="1" t="s">
        <v>24</v>
      </c>
      <c r="F11" s="1"/>
      <c r="G11" s="1">
        <v>22.9</v>
      </c>
      <c r="H11" s="1">
        <v>23.4</v>
      </c>
      <c r="I11" s="1"/>
      <c r="J11" s="1">
        <v>21.98</v>
      </c>
      <c r="K11" s="1">
        <v>23.1</v>
      </c>
      <c r="L11" s="1">
        <v>23.4</v>
      </c>
      <c r="M11" s="1"/>
      <c r="N11" s="7">
        <f t="shared" si="2"/>
        <v>0.5853887597144305</v>
      </c>
      <c r="O11" s="4">
        <f t="shared" si="0"/>
        <v>1.4199999999999982</v>
      </c>
      <c r="P11" s="4">
        <f t="shared" si="1"/>
        <v>22.956</v>
      </c>
    </row>
    <row r="14" spans="1:16">
      <c r="A14" s="5" t="s">
        <v>43</v>
      </c>
      <c r="D14" s="5"/>
      <c r="E14" s="5"/>
      <c r="F14" s="5"/>
    </row>
    <row r="15" spans="1:16" ht="28.8">
      <c r="A15" s="1"/>
      <c r="B15" s="1"/>
      <c r="C15" s="1"/>
      <c r="D15" s="1"/>
      <c r="E15" s="1"/>
      <c r="F15" s="1" t="s">
        <v>8</v>
      </c>
      <c r="G15" s="11" t="s">
        <v>7</v>
      </c>
      <c r="H15" s="11" t="s">
        <v>16</v>
      </c>
      <c r="I15" s="11" t="s">
        <v>29</v>
      </c>
      <c r="J15" s="11" t="s">
        <v>15</v>
      </c>
      <c r="K15" s="3" t="s">
        <v>30</v>
      </c>
      <c r="L15" s="3" t="s">
        <v>17</v>
      </c>
      <c r="M15" s="3" t="s">
        <v>14</v>
      </c>
      <c r="N15" s="2" t="s">
        <v>12</v>
      </c>
      <c r="O15" s="2" t="s">
        <v>45</v>
      </c>
      <c r="P15" s="2" t="s">
        <v>46</v>
      </c>
    </row>
    <row r="16" spans="1:16" ht="43.2">
      <c r="A16" s="8" t="s">
        <v>35</v>
      </c>
      <c r="B16" s="8" t="s">
        <v>25</v>
      </c>
      <c r="C16" s="8" t="s">
        <v>28</v>
      </c>
      <c r="D16" s="1" t="s">
        <v>22</v>
      </c>
      <c r="E16" s="1" t="s">
        <v>20</v>
      </c>
      <c r="F16" s="1" t="s">
        <v>9</v>
      </c>
      <c r="G16" s="12"/>
      <c r="H16" s="11"/>
      <c r="I16" s="11"/>
      <c r="J16" s="11"/>
      <c r="K16" s="11"/>
      <c r="L16" s="11"/>
      <c r="M16" s="3"/>
      <c r="N16" s="9"/>
      <c r="O16" s="15" t="s">
        <v>47</v>
      </c>
      <c r="P16" s="2"/>
    </row>
    <row r="17" spans="1:16">
      <c r="A17" s="1" t="s">
        <v>36</v>
      </c>
      <c r="B17" s="1" t="s">
        <v>26</v>
      </c>
      <c r="C17" s="1">
        <v>2.5</v>
      </c>
      <c r="D17" s="1" t="s">
        <v>21</v>
      </c>
      <c r="E17" s="1" t="s">
        <v>23</v>
      </c>
      <c r="F17" s="1"/>
      <c r="G17" s="13"/>
      <c r="H17" s="13"/>
      <c r="I17" s="13"/>
      <c r="J17" s="13"/>
      <c r="K17" s="13"/>
      <c r="L17" s="13">
        <v>29.7</v>
      </c>
      <c r="M17" s="14"/>
      <c r="N17" s="7">
        <f t="shared" ref="N17:N24" si="3">AVERAGE(G17:M17)</f>
        <v>29.7</v>
      </c>
      <c r="O17" s="16">
        <v>0.8</v>
      </c>
      <c r="P17" s="17">
        <f>N17+O17</f>
        <v>30.5</v>
      </c>
    </row>
    <row r="18" spans="1:16">
      <c r="A18" s="1"/>
      <c r="B18" s="1"/>
      <c r="C18" s="1"/>
      <c r="D18" s="1"/>
      <c r="E18" s="1" t="s">
        <v>24</v>
      </c>
      <c r="F18" s="1"/>
      <c r="G18" s="13"/>
      <c r="H18" s="13"/>
      <c r="I18" s="13"/>
      <c r="J18" s="13"/>
      <c r="K18" s="13">
        <v>28.1</v>
      </c>
      <c r="L18" s="13">
        <v>29.3</v>
      </c>
      <c r="M18" s="14"/>
      <c r="N18" s="7">
        <f t="shared" si="3"/>
        <v>28.700000000000003</v>
      </c>
      <c r="O18" s="16">
        <v>0.8</v>
      </c>
      <c r="P18" s="17">
        <f t="shared" ref="P18:P24" si="4">N18+O18</f>
        <v>29.500000000000004</v>
      </c>
    </row>
    <row r="19" spans="1:16">
      <c r="A19" s="1"/>
      <c r="B19" s="1" t="s">
        <v>27</v>
      </c>
      <c r="C19" s="1">
        <v>2.5</v>
      </c>
      <c r="D19" s="1" t="s">
        <v>21</v>
      </c>
      <c r="E19" s="1" t="s">
        <v>23</v>
      </c>
      <c r="F19" s="1"/>
      <c r="G19" s="13"/>
      <c r="H19" s="13"/>
      <c r="I19" s="13"/>
      <c r="J19" s="13"/>
      <c r="K19" s="13"/>
      <c r="L19" s="13">
        <v>26.2</v>
      </c>
      <c r="M19" s="14"/>
      <c r="N19" s="7">
        <f t="shared" si="3"/>
        <v>26.2</v>
      </c>
      <c r="O19" s="16">
        <v>0.8</v>
      </c>
      <c r="P19" s="17">
        <f t="shared" si="4"/>
        <v>27</v>
      </c>
    </row>
    <row r="20" spans="1:16">
      <c r="A20" s="1"/>
      <c r="B20" s="1"/>
      <c r="C20" s="1"/>
      <c r="D20" s="1"/>
      <c r="E20" s="1" t="s">
        <v>24</v>
      </c>
      <c r="F20" s="1"/>
      <c r="G20" s="13"/>
      <c r="H20" s="13"/>
      <c r="I20" s="13"/>
      <c r="J20" s="13"/>
      <c r="K20" s="13">
        <v>25.2</v>
      </c>
      <c r="L20" s="13">
        <v>26</v>
      </c>
      <c r="M20" s="14"/>
      <c r="N20" s="7">
        <f t="shared" si="3"/>
        <v>25.6</v>
      </c>
      <c r="O20" s="16">
        <v>0.8</v>
      </c>
      <c r="P20" s="17">
        <f t="shared" si="4"/>
        <v>26.400000000000002</v>
      </c>
    </row>
    <row r="21" spans="1:16">
      <c r="A21" s="1" t="s">
        <v>37</v>
      </c>
      <c r="B21" s="1" t="s">
        <v>26</v>
      </c>
      <c r="C21" s="1">
        <v>2.5</v>
      </c>
      <c r="D21" s="1" t="s">
        <v>21</v>
      </c>
      <c r="E21" s="1" t="s">
        <v>23</v>
      </c>
      <c r="F21" s="1"/>
      <c r="G21" s="1"/>
      <c r="H21" s="1"/>
      <c r="I21" s="1"/>
      <c r="J21" s="1"/>
      <c r="K21" s="1"/>
      <c r="L21" s="1">
        <v>29.9</v>
      </c>
      <c r="M21" s="1"/>
      <c r="N21" s="7">
        <f t="shared" si="3"/>
        <v>29.9</v>
      </c>
      <c r="O21" s="16">
        <v>0.8</v>
      </c>
      <c r="P21" s="17">
        <f t="shared" si="4"/>
        <v>30.7</v>
      </c>
    </row>
    <row r="22" spans="1:16">
      <c r="A22" s="1"/>
      <c r="B22" s="1"/>
      <c r="C22" s="1"/>
      <c r="D22" s="1"/>
      <c r="E22" s="1" t="s">
        <v>24</v>
      </c>
      <c r="F22" s="1"/>
      <c r="G22" s="1"/>
      <c r="H22" s="1"/>
      <c r="I22" s="1"/>
      <c r="J22" s="1"/>
      <c r="K22" s="1">
        <v>28</v>
      </c>
      <c r="L22" s="1">
        <v>29.5</v>
      </c>
      <c r="M22" s="1"/>
      <c r="N22" s="7">
        <f t="shared" si="3"/>
        <v>28.75</v>
      </c>
      <c r="O22" s="16">
        <v>0.8</v>
      </c>
      <c r="P22" s="17">
        <f t="shared" si="4"/>
        <v>29.55</v>
      </c>
    </row>
    <row r="23" spans="1:16">
      <c r="A23" s="1"/>
      <c r="B23" s="1" t="s">
        <v>27</v>
      </c>
      <c r="C23" s="1">
        <v>2.5</v>
      </c>
      <c r="D23" s="1" t="s">
        <v>21</v>
      </c>
      <c r="E23" s="1" t="s">
        <v>23</v>
      </c>
      <c r="F23" s="1"/>
      <c r="G23" s="1"/>
      <c r="H23" s="1"/>
      <c r="I23" s="1"/>
      <c r="J23" s="1"/>
      <c r="K23" s="1"/>
      <c r="L23" s="1">
        <v>26.3</v>
      </c>
      <c r="M23" s="1"/>
      <c r="N23" s="7">
        <f t="shared" si="3"/>
        <v>26.3</v>
      </c>
      <c r="O23" s="16">
        <v>0.8</v>
      </c>
      <c r="P23" s="17">
        <f t="shared" si="4"/>
        <v>27.1</v>
      </c>
    </row>
    <row r="24" spans="1:16">
      <c r="A24" s="1"/>
      <c r="B24" s="1"/>
      <c r="C24" s="1"/>
      <c r="D24" s="1"/>
      <c r="E24" s="1" t="s">
        <v>24</v>
      </c>
      <c r="F24" s="1"/>
      <c r="G24" s="1"/>
      <c r="H24" s="1"/>
      <c r="I24" s="1"/>
      <c r="J24" s="1"/>
      <c r="K24" s="1">
        <v>25.1</v>
      </c>
      <c r="L24" s="1">
        <v>26.1</v>
      </c>
      <c r="M24" s="1"/>
      <c r="N24" s="7">
        <f t="shared" si="3"/>
        <v>25.6</v>
      </c>
      <c r="O24" s="16">
        <v>0.8</v>
      </c>
      <c r="P24" s="17">
        <f t="shared" si="4"/>
        <v>26.400000000000002</v>
      </c>
    </row>
    <row r="25" spans="1:16">
      <c r="N25" t="s">
        <v>48</v>
      </c>
    </row>
  </sheetData>
  <phoneticPr fontId="2" type="noConversion"/>
  <conditionalFormatting sqref="O4:O7">
    <cfRule type="cellIs" dxfId="2" priority="7" operator="greaterThan">
      <formula>2.5</formula>
    </cfRule>
  </conditionalFormatting>
  <conditionalFormatting sqref="O8:O11">
    <cfRule type="cellIs" dxfId="1" priority="3" operator="greaterThan">
      <formula>2.5</formula>
    </cfRule>
  </conditionalFormatting>
  <conditionalFormatting sqref="O17:O24">
    <cfRule type="cellIs" dxfId="0" priority="2" operator="greaterThan">
      <formula>2.5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Cover sheet</vt:lpstr>
      <vt:lpstr>PDSCH 1024QAM MCS23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2020-05-25T02:29:52Z</dcterms:created>
  <dcterms:modified xsi:type="dcterms:W3CDTF">2022-02-21T08:47:56Z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2015_ms_pID_725343">
    <vt:lpwstr>(2)2j4ViLUSpbzO0qIpx3GDU0gwZDaF8Or4YqsKRX5T1po3HMsloOfA1fbH7JwHIfGIT/BLYza8
Y7zBY85xuo+XPWGkGDyXpGS6HvrequmdIuvfj5T8ueEPdY/jF7frcIiBb98lhHR0s+whvurM
jSSeuIQ/fF+I4/p9OCv2lEj/3aELUGIPLUDRIaHmdEX3fjFpI9fis3i2X5+D1fwbzmw5zUDP
d2fm1VCdAkFUMwZzZS</vt:lpwstr>
  </property>
  <property fmtid="{D5CDD505-2E9C-101B-9397-08002B2CF9AE}" pid="3" name="_2015_ms_pID_7253431">
    <vt:lpwstr>Vc14o5Gl6Tk3IBEs/W8ZLuzEMEzs9OgtdsHndynw3S9hbMIAxB0+0C
k5DV3Ng4HexAo3PN2/3FZE91ifQTIZT2FkoPy8Eo7roO97uJ7bwq2yuxgagdX90/HchSAeDt
pbo1p8WDPvdMvkD1GYBxgbZcDS/FBzkdc83WFjflCEO7z8+0dpShPTfsBMS1TPR7xB8=</vt:lpwstr>
  </property>
  <property fmtid="{D5CDD505-2E9C-101B-9397-08002B2CF9AE}" pid="4" name="_readonly">
    <vt:lpwstr/>
  </property>
  <property fmtid="{D5CDD505-2E9C-101B-9397-08002B2CF9AE}" pid="5" name="_change">
    <vt:lpwstr/>
  </property>
  <property fmtid="{D5CDD505-2E9C-101B-9397-08002B2CF9AE}" pid="6" name="_full-control">
    <vt:lpwstr/>
  </property>
  <property fmtid="{D5CDD505-2E9C-101B-9397-08002B2CF9AE}" pid="7" name="sflag">
    <vt:lpwstr>1618391678</vt:lpwstr>
  </property>
</Properties>
</file>