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75" documentId="13_ncr:1_{A844DDE8-0C77-4F38-B0D2-D8F4CE51FB22}" xr6:coauthVersionLast="47" xr6:coauthVersionMax="47" xr10:uidLastSave="{F6F03D89-1C16-4278-8A3D-60DFFFCC95E7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G41" i="51"/>
  <c r="G17" i="51" s="1"/>
  <c r="G25" i="51" s="1"/>
  <c r="G39" i="51"/>
  <c r="G30" i="51"/>
  <c r="G18" i="51"/>
  <c r="G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F25" i="32" l="1"/>
  <c r="E25" i="32"/>
  <c r="E52" i="32" s="1"/>
  <c r="F52" i="32"/>
  <c r="F25" i="51"/>
  <c r="G43" i="51"/>
  <c r="G50" i="51" s="1"/>
  <c r="G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E43" i="51"/>
  <c r="E50" i="51" s="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<sst xmlns="http://schemas.openxmlformats.org/spreadsheetml/2006/main" count="1499" uniqueCount="91">
  <si>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</si>
  <si>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</si>
  <si>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</si>
  <si>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</si>
  <si>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</si>
  <si>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</si>
  <si>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</si>
  <si>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</si>
  <si>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</si>
  <si>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</si>
  <si>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</si>
  <si>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</si>
  <si>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</si>
  <si>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</si>
  <si>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</si>
  <si>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</si>
  <si>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</si>
  <si>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</si>
  <si>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</si>
  <si>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</si>
  <si>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</si>
  <si>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</si>
  <si>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</si>
  <si>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</si>
  <si>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</si>
  <si>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</si>
  <si>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</si>
  <si>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</si>
  <si>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</si>
  <si>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</si>
  <si>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</si>
  <si>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</si>
  <si>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</si>
  <si>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</si>
  <si>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</si>
  <si>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</si>
  <si>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</si>
  <si>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</si>
  <si>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</si>
  <si>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</si>
  <si>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</si>
  <si>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</si>
  <si>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</si>
  <si>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</si>
  <si>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</si>
  <si>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</si>
  <si>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</si>
  <si>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</si>
  <si>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</si>
  <si>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</si>
  <si>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</si>
  <si>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</si>
  <si>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</si>
  <si>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</si>
  <si>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</si>
  <si>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</si>
  <si>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</si>
  <si>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</si>
  <si>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</si>
  <si>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</si>
  <si>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</si>
  <si>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</si>
  <si>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</si>
  <si>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</si>
  <si>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</si>
  <si>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</si>
  <si>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</si>
  <si>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</si>
  <si>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</si>
  <si>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</si>
  <si>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</si>
  <si>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</si>
  <si>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</si>
  <si>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</si>
  <si>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</si>
  <si>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</si>
  <si>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</si>
  <si>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</si>
  <si>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TBS 72 bits)</t>
  </si>
  <si>
    <t>5 MHz RedCap UE
(BW1, 11 PRBs)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</si>
  <si>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</si>
  <si>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TBS 1040 bits)</t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</si>
  <si>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</si>
  <si>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</si>
  <si>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</si>
  <si>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</si>
  <si>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</si>
  <si>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 (BW1, 11 PRBs; SIB1 BW &gt; 5 MHz; TBS 1256 bits)</t>
  </si>
  <si>
    <t>Rel-17 RedCap UE (SIB1 BW &gt; 5 MHz; TBS 1256 bits)</t>
  </si>
  <si>
    <t xml:space="preserve">Rel-15 Ref UE (SIB1 BW &gt; 5 MHz; TBS 1256 bits) </t>
  </si>
  <si>
    <t>5 MHz RedCap UE (BW1, 11 PRBs; SIB1 BW &lt; 5 MHz; TBS 1256 bits)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</si>
</sst>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61</v>
      </c>
      <c r="C2" s="12" t="s">
        <v>60</v>
      </c>
      <c r="D2" s="15" t="s">
        <v>83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79">
        <f t="shared" ref="B53:D53" si="8">B26+B30+B33-B34-B51</f>
        <v>146.77121254719665</v>
      </c>
      <c r="C53" s="80">
        <f t="shared" si="8"/>
        <v>146.77121254719665</v>
      </c>
      <c r="D53" s="81">
        <f t="shared" si="8"/>
        <v>146.77121254719665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57">
      <c r="A2" s="34" t="s">
        <v>0</v>
      </c>
      <c r="B2" s="14" t="s">
        <v>66</v>
      </c>
      <c r="C2" s="12" t="s">
        <v>65</v>
      </c>
      <c r="D2" s="15" t="s">
        <v>84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" si="13">B26+B30+B33-B34-B51</f>
        <v>128.43697499232718</v>
      </c>
      <c r="C53" s="80">
        <f t="shared" ref="C53:D53" si="14">C26+C30+C33-C34-C51</f>
        <v>128.43697499232718</v>
      </c>
      <c r="D53" s="81">
        <f t="shared" si="14"/>
        <v>132.79426068794152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85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3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zoomScaleNormal="100" workbookViewId="0">
      <pane xSplit="1" topLeftCell="B1" activePane="topRight" state="frozen"/>
      <selection pane="topRight" activeCell="B1" sqref="B1:G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2.875" style="9" bestFit="1" customWidth="1"/>
    <col min="8" max="16384" width="9" style="9"/>
  </cols>
  <sheetData>
    <row r="1" spans="1:7" ht="14.25" customHeight="1">
      <c r="A1" s="33" t="s">
        <v>70</v>
      </c>
      <c r="B1" s="90" t="s">
        <v>58</v>
      </c>
      <c r="C1" s="91"/>
      <c r="D1" s="91"/>
      <c r="E1" s="91"/>
      <c r="F1" s="91"/>
      <c r="G1" s="92"/>
    </row>
    <row r="2" spans="1:7" ht="99.75">
      <c r="A2" s="34" t="s">
        <v>0</v>
      </c>
      <c r="B2" s="14" t="s">
        <v>62</v>
      </c>
      <c r="C2" s="12" t="s">
        <v>63</v>
      </c>
      <c r="D2" s="12" t="s">
        <v>72</v>
      </c>
      <c r="E2" s="69" t="s">
        <v>73</v>
      </c>
      <c r="F2" s="12" t="s">
        <v>74</v>
      </c>
      <c r="G2" s="15" t="s">
        <v>76</v>
      </c>
    </row>
    <row r="3" spans="1:7" ht="15">
      <c r="A3" s="35" t="s">
        <v>1</v>
      </c>
      <c r="B3" s="16">
        <v>4</v>
      </c>
      <c r="C3" s="1">
        <v>4</v>
      </c>
      <c r="D3" s="1">
        <v>4</v>
      </c>
      <c r="E3" s="1">
        <v>4</v>
      </c>
      <c r="F3" s="1">
        <v>4</v>
      </c>
      <c r="G3" s="17">
        <v>4</v>
      </c>
    </row>
    <row r="4" spans="1:7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7">
        <v>100</v>
      </c>
    </row>
    <row r="5" spans="1:7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9" t="s">
        <v>4</v>
      </c>
    </row>
    <row r="6" spans="1:7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9" t="s">
        <v>4</v>
      </c>
    </row>
    <row r="7" spans="1:7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21">
        <v>0.01</v>
      </c>
    </row>
    <row r="8" spans="1:7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9" t="s">
        <v>4</v>
      </c>
    </row>
    <row r="9" spans="1:7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7" t="s">
        <v>9</v>
      </c>
    </row>
    <row r="10" spans="1:7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7">
        <v>3</v>
      </c>
    </row>
    <row r="11" spans="1:7">
      <c r="A11" s="34" t="s">
        <v>11</v>
      </c>
      <c r="B11" s="22"/>
      <c r="C11" s="4"/>
      <c r="D11" s="4"/>
      <c r="E11" s="4"/>
      <c r="F11" s="4"/>
      <c r="G11" s="23"/>
    </row>
    <row r="12" spans="1:7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7">
        <v>192</v>
      </c>
    </row>
    <row r="13" spans="1:7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7">
        <v>64</v>
      </c>
    </row>
    <row r="14" spans="1:7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26">
        <v>4</v>
      </c>
    </row>
    <row r="15" spans="1:7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7">
        <v>33</v>
      </c>
    </row>
    <row r="16" spans="1:7" ht="15">
      <c r="A16" s="35" t="s">
        <v>16</v>
      </c>
      <c r="B16" s="16">
        <f t="shared" ref="B16:G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7">
        <f t="shared" si="0"/>
        <v>53</v>
      </c>
    </row>
    <row r="17" spans="1:7" ht="30">
      <c r="A17" s="35" t="s">
        <v>17</v>
      </c>
      <c r="B17" s="16">
        <f t="shared" ref="B17:G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7">
        <f t="shared" si="1"/>
        <v>38.976951859255124</v>
      </c>
    </row>
    <row r="18" spans="1:7" ht="45">
      <c r="A18" s="36" t="s">
        <v>18</v>
      </c>
      <c r="B18" s="16">
        <f t="shared" ref="B18:G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7">
        <f t="shared" si="2"/>
        <v>12.771212547196624</v>
      </c>
    </row>
    <row r="19" spans="1:7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7">
        <v>8</v>
      </c>
    </row>
    <row r="20" spans="1:7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26">
        <v>0</v>
      </c>
    </row>
    <row r="21" spans="1:7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28">
        <v>0</v>
      </c>
    </row>
    <row r="22" spans="1:7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7">
        <v>0</v>
      </c>
    </row>
    <row r="23" spans="1:7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7">
        <v>0</v>
      </c>
    </row>
    <row r="24" spans="1:7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7">
        <v>3</v>
      </c>
    </row>
    <row r="25" spans="1:7" ht="15">
      <c r="A25" s="35" t="s">
        <v>25</v>
      </c>
      <c r="B25" s="16">
        <f t="shared" ref="B25:G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7">
        <f t="shared" si="3"/>
        <v>48.74816440645175</v>
      </c>
    </row>
    <row r="26" spans="1:7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9" t="s">
        <v>4</v>
      </c>
    </row>
    <row r="27" spans="1:7">
      <c r="A27" s="34" t="s">
        <v>27</v>
      </c>
      <c r="B27" s="22"/>
      <c r="C27" s="4"/>
      <c r="D27" s="4"/>
      <c r="E27" s="4"/>
      <c r="F27" s="4"/>
      <c r="G27" s="23"/>
    </row>
    <row r="28" spans="1:7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7">
        <v>1</v>
      </c>
    </row>
    <row r="29" spans="1:7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7">
        <v>1</v>
      </c>
    </row>
    <row r="30" spans="1:7" ht="45">
      <c r="A30" s="35" t="s">
        <v>30</v>
      </c>
      <c r="B30" s="16">
        <f t="shared" ref="B30:G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7">
        <f t="shared" si="4"/>
        <v>0</v>
      </c>
    </row>
    <row r="31" spans="1:7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4">
        <v>0</v>
      </c>
    </row>
    <row r="32" spans="1:7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7">
        <v>0</v>
      </c>
    </row>
    <row r="33" spans="1:7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7">
        <v>0</v>
      </c>
    </row>
    <row r="34" spans="1:7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7">
        <v>1</v>
      </c>
    </row>
    <row r="35" spans="1:7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7">
        <v>7</v>
      </c>
    </row>
    <row r="36" spans="1:7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7">
        <v>-174</v>
      </c>
    </row>
    <row r="37" spans="1:7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26">
        <v>-999</v>
      </c>
    </row>
    <row r="38" spans="1:7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7" t="s">
        <v>4</v>
      </c>
    </row>
    <row r="39" spans="1:7" ht="30">
      <c r="A39" s="35" t="s">
        <v>53</v>
      </c>
      <c r="B39" s="16">
        <f t="shared" ref="B39:G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7">
        <f t="shared" si="5"/>
        <v>-167.00000000000003</v>
      </c>
    </row>
    <row r="40" spans="1:7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9" t="s">
        <v>4</v>
      </c>
    </row>
    <row r="41" spans="1:7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26">
        <f>11*360*1000</f>
        <v>3960000</v>
      </c>
    </row>
    <row r="42" spans="1:7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7" t="s">
        <v>4</v>
      </c>
    </row>
    <row r="43" spans="1:7" ht="15">
      <c r="A43" s="35" t="s">
        <v>41</v>
      </c>
      <c r="B43" s="16">
        <f t="shared" ref="B43:G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7">
        <f t="shared" si="6"/>
        <v>-101.0230481407449</v>
      </c>
    </row>
    <row r="44" spans="1:7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9" t="s">
        <v>4</v>
      </c>
    </row>
    <row r="45" spans="1:7" ht="15">
      <c r="A45" s="42" t="s">
        <v>43</v>
      </c>
      <c r="B45" s="27"/>
      <c r="C45" s="5"/>
      <c r="D45" s="5"/>
      <c r="E45" s="5"/>
      <c r="F45" s="5"/>
      <c r="G45" s="28"/>
    </row>
    <row r="46" spans="1:7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7" t="s">
        <v>4</v>
      </c>
    </row>
    <row r="47" spans="1:7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7">
        <v>2</v>
      </c>
    </row>
    <row r="48" spans="1:7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7">
        <v>0</v>
      </c>
    </row>
    <row r="49" spans="1:7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9" t="s">
        <v>4</v>
      </c>
    </row>
    <row r="50" spans="1:7" ht="30">
      <c r="A50" s="35" t="s">
        <v>48</v>
      </c>
      <c r="B50" s="16">
        <f t="shared" ref="B50:G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7">
        <f t="shared" si="7"/>
        <v>-99.023048140744905</v>
      </c>
    </row>
    <row r="51" spans="1:7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9" t="s">
        <v>4</v>
      </c>
    </row>
    <row r="52" spans="1:7" ht="30">
      <c r="A52" s="43" t="s">
        <v>50</v>
      </c>
      <c r="B52" s="31">
        <f t="shared" ref="B52:G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32">
        <f t="shared" si="8"/>
        <v>146.77121254719665</v>
      </c>
    </row>
    <row r="53" spans="1:7" ht="30">
      <c r="A53" s="41" t="s">
        <v>51</v>
      </c>
      <c r="B53" s="78" t="s">
        <v>4</v>
      </c>
      <c r="C53" s="75" t="s">
        <v>4</v>
      </c>
      <c r="D53" s="75" t="s">
        <v>4</v>
      </c>
      <c r="E53" s="75" t="s">
        <v>4</v>
      </c>
      <c r="F53" s="75" t="s">
        <v>4</v>
      </c>
      <c r="G53" s="76" t="s">
        <v>4</v>
      </c>
    </row>
    <row r="54" spans="1:7" ht="15.75" thickBot="1">
      <c r="A54" s="77" t="s">
        <v>69</v>
      </c>
      <c r="B54" s="87"/>
      <c r="C54" s="88"/>
      <c r="D54" s="88"/>
      <c r="E54" s="88"/>
      <c r="F54" s="88"/>
      <c r="G54" s="89"/>
    </row>
  </sheetData>
  <mergeCells count="2">
    <mergeCell ref="B1:G1"/>
    <mergeCell ref="B54:G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0" t="s">
        <v>58</v>
      </c>
      <c r="C1" s="91"/>
      <c r="D1" s="91"/>
      <c r="E1" s="91"/>
      <c r="F1" s="92"/>
    </row>
    <row r="2" spans="1:6" ht="71.25">
      <c r="A2" s="34" t="s">
        <v>0</v>
      </c>
      <c r="B2" s="14" t="s">
        <v>89</v>
      </c>
      <c r="C2" s="12" t="s">
        <v>88</v>
      </c>
      <c r="D2" s="12" t="s">
        <v>87</v>
      </c>
      <c r="E2" s="12" t="s">
        <v>90</v>
      </c>
      <c r="F2" s="15" t="s">
        <v>77</v>
      </c>
    </row>
    <row r="3" spans="1:6" ht="15">
      <c r="A3" s="35" t="s">
        <v>1</v>
      </c>
      <c r="B3" s="16">
        <v>3</v>
      </c>
      <c r="C3" s="1">
        <v>4</v>
      </c>
      <c r="D3" s="1">
        <v>4</v>
      </c>
      <c r="E3" s="1">
        <v>4</v>
      </c>
      <c r="F3" s="17">
        <v>4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0" t="s">
        <v>51</v>
      </c>
      <c r="B53" s="79">
        <f>B26+B30+B33-B34-B51</f>
        <v>146.77121254719665</v>
      </c>
      <c r="C53" s="80">
        <f t="shared" ref="C53:E53" si="21">C26+C30+C33-C34-C51</f>
        <v>146.77121254719665</v>
      </c>
      <c r="D53" s="80">
        <f t="shared" ref="D53" si="22">D26+D30+D33-D34-D51</f>
        <v>146.77121254719665</v>
      </c>
      <c r="E53" s="80">
        <f t="shared" si="21"/>
        <v>146.77121254719665</v>
      </c>
      <c r="F53" s="81">
        <f t="shared" ref="F53" si="23">F26+F30+F33-F34-F51</f>
        <v>146.77121254719665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4" t="s">
        <v>58</v>
      </c>
      <c r="C1" s="85"/>
      <c r="D1" s="86"/>
    </row>
    <row r="2" spans="1:4" ht="28.5">
      <c r="A2" s="72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4</v>
      </c>
      <c r="C3" s="1">
        <v>4</v>
      </c>
      <c r="D3" s="17">
        <v>4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30">
      <c r="A53" s="74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3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30">
      <c r="A53" s="41" t="s">
        <v>51</v>
      </c>
      <c r="B53" s="78" t="s">
        <v>4</v>
      </c>
      <c r="C53" s="75" t="s">
        <v>4</v>
      </c>
      <c r="D53" s="76" t="s">
        <v>4</v>
      </c>
    </row>
    <row r="54" spans="1:4" ht="15.75" thickBot="1">
      <c r="A54" s="77" t="s">
        <v>69</v>
      </c>
      <c r="B54" s="87"/>
      <c r="C54" s="88"/>
      <c r="D54" s="89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0" t="s">
        <v>58</v>
      </c>
      <c r="C1" s="91"/>
      <c r="D1" s="91"/>
      <c r="E1" s="92"/>
    </row>
    <row r="2" spans="1:5" ht="57">
      <c r="A2" s="34" t="s">
        <v>0</v>
      </c>
      <c r="B2" s="14" t="s">
        <v>59</v>
      </c>
      <c r="C2" s="12" t="s">
        <v>57</v>
      </c>
      <c r="D2" s="12" t="s">
        <v>78</v>
      </c>
      <c r="E2" s="60" t="s">
        <v>86</v>
      </c>
    </row>
    <row r="3" spans="1:5" ht="15">
      <c r="A3" s="35" t="s">
        <v>1</v>
      </c>
      <c r="B3" s="16">
        <v>4</v>
      </c>
      <c r="C3" s="1">
        <v>4</v>
      </c>
      <c r="D3" s="1">
        <v>4</v>
      </c>
      <c r="E3" s="61">
        <v>4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2">
        <f t="shared" ref="E53" si="18">E26+E30+E33-E34-E51</f>
        <v>146.77121254719665</v>
      </c>
    </row>
    <row r="54" spans="1:5" ht="15.75" thickBot="1">
      <c r="A54" s="71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4" t="s">
        <v>58</v>
      </c>
      <c r="C1" s="85"/>
      <c r="D1" s="86"/>
    </row>
    <row r="2" spans="1:4" ht="28.5">
      <c r="A2" s="34" t="s">
        <v>0</v>
      </c>
      <c r="B2" s="14" t="s">
        <v>67</v>
      </c>
      <c r="C2" s="12" t="s">
        <v>64</v>
      </c>
      <c r="D2" s="15" t="s">
        <v>79</v>
      </c>
    </row>
    <row r="3" spans="1:4" ht="15">
      <c r="A3" s="35" t="s">
        <v>1</v>
      </c>
      <c r="B3" s="16">
        <v>4</v>
      </c>
      <c r="C3" s="1">
        <v>4</v>
      </c>
      <c r="D3" s="17">
        <v>4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0" t="s">
        <v>51</v>
      </c>
      <c r="B53" s="79">
        <f t="shared" ref="B53:D53" si="13">B26+B30+B33-B34-B51</f>
        <v>140.19788758288396</v>
      </c>
      <c r="C53" s="80">
        <f t="shared" ref="C53" si="14">C26+C30+C33-C34-C51</f>
        <v>140.19788758288396</v>
      </c>
      <c r="D53" s="81">
        <f t="shared" si="13"/>
        <v>140.19788758288396</v>
      </c>
    </row>
    <row r="54" spans="1:4" ht="15.75" thickBot="1">
      <c r="A54" s="71" t="s">
        <v>69</v>
      </c>
      <c r="B54" s="87"/>
      <c r="C54" s="88"/>
      <c r="D54" s="89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0" t="s">
        <v>58</v>
      </c>
      <c r="C1" s="91"/>
      <c r="D1" s="91"/>
      <c r="E1" s="92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81</v>
      </c>
      <c r="E2" s="15" t="s">
        <v>80</v>
      </c>
    </row>
    <row r="3" spans="1:5" ht="15">
      <c r="A3" s="35" t="s">
        <v>1</v>
      </c>
      <c r="B3" s="16">
        <v>4</v>
      </c>
      <c r="C3" s="1">
        <v>4</v>
      </c>
      <c r="D3" s="1">
        <v>4</v>
      </c>
      <c r="E3" s="17">
        <v>4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79">
        <f>B26+B30+B33-B34-B51</f>
        <v>146.77121254719665</v>
      </c>
      <c r="C53" s="80">
        <f t="shared" ref="C53:D53" si="13">C26+C30+C33-C34-C51</f>
        <v>146.77121254719665</v>
      </c>
      <c r="D53" s="80">
        <f t="shared" si="13"/>
        <v>146.77121254719665</v>
      </c>
      <c r="E53" s="81">
        <f t="shared" ref="E53" si="14">E26+E30+E33-E34-E51</f>
        <v>146.77121254719665</v>
      </c>
    </row>
    <row r="54" spans="1:5" ht="15.75" thickBot="1">
      <c r="A54" s="77" t="s">
        <v>69</v>
      </c>
      <c r="B54" s="87"/>
      <c r="C54" s="88"/>
      <c r="D54" s="88"/>
      <c r="E54" s="89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0" t="s">
        <v>58</v>
      </c>
      <c r="C1" s="91"/>
      <c r="D1" s="91"/>
      <c r="E1" s="91"/>
      <c r="F1" s="92"/>
    </row>
    <row r="2" spans="1:6" ht="85.5">
      <c r="A2" s="34" t="s">
        <v>0</v>
      </c>
      <c r="B2" s="14" t="s">
        <v>62</v>
      </c>
      <c r="C2" s="45" t="s">
        <v>63</v>
      </c>
      <c r="D2" s="12" t="s">
        <v>82</v>
      </c>
      <c r="E2" s="12" t="s">
        <v>75</v>
      </c>
      <c r="F2" s="15" t="s">
        <v>76</v>
      </c>
    </row>
    <row r="3" spans="1:6" ht="15">
      <c r="A3" s="35" t="s">
        <v>1</v>
      </c>
      <c r="B3" s="16">
        <v>4</v>
      </c>
      <c r="C3" s="1">
        <v>4</v>
      </c>
      <c r="D3" s="46">
        <v>4</v>
      </c>
      <c r="E3" s="46">
        <v>4</v>
      </c>
      <c r="F3" s="55">
        <v>4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48.74816440645175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30">
      <c r="A53" s="83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1" t="s">
        <v>69</v>
      </c>
      <c r="B54" s="87"/>
      <c r="C54" s="88"/>
      <c r="D54" s="88"/>
      <c r="E54" s="88"/>
      <c r="F54" s="89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7C8058-0751-4F6E-A982-45FCAB530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www.w3.org/XML/1998/namespace"/>
    <ds:schemaRef ds:uri="9b239327-9e80-40e4-b1b7-4394fed77a33"/>
    <ds:schemaRef ds:uri="2f282d3b-eb4a-4b09-b61f-b9593442e286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2022-06-16T17:22:51Z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