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1/RAN1 meetings/RAN1_109-e Emeeting/Contributions/9.06 Rel-18 RedCap/Link budget spreadsheet templates/"/>
    </mc:Choice>
  </mc:AlternateContent>
  <xr:revisionPtr revIDLastSave="2325" documentId="13_ncr:1_{A844DDE8-0C77-4F38-B0D2-D8F4CE51FB22}" xr6:coauthVersionLast="47" xr6:coauthVersionMax="47" xr10:uidLastSave="{1210B04C-20A9-4A10-81B6-7E8AD8936B07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2" l="1"/>
  <c r="E17" i="52" s="1"/>
  <c r="E40" i="52"/>
  <c r="E44" i="52" s="1"/>
  <c r="E51" i="52" s="1"/>
  <c r="E30" i="52"/>
  <c r="E18" i="52"/>
  <c r="E16" i="52"/>
  <c r="E26" i="52" l="1"/>
  <c r="E53" i="52" s="1"/>
  <c r="D42" i="62" l="1"/>
  <c r="D17" i="62" s="1"/>
  <c r="D40" i="62"/>
  <c r="D44" i="62" s="1"/>
  <c r="D51" i="62" s="1"/>
  <c r="D30" i="62"/>
  <c r="D18" i="62"/>
  <c r="D16" i="62"/>
  <c r="D26" i="62" l="1"/>
  <c r="D53" i="62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D41" i="6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D41" i="57"/>
  <c r="B41" i="57"/>
  <c r="C41" i="57"/>
  <c r="B42" i="53"/>
  <c r="C42" i="46"/>
  <c r="C42" i="53"/>
  <c r="H25" i="51" l="1"/>
  <c r="E25" i="32"/>
  <c r="E52" i="32" s="1"/>
  <c r="F25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26" i="56" l="1"/>
  <c r="C43" i="47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<sst xmlns="http://schemas.openxmlformats.org/spreadsheetml/2006/main" count="1513" uniqueCount="89">
  <si>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</si>
  <si>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</si>
  <si>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</si>
  <si>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</si>
  <si>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</si>
  <si>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</si>
  <si>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</si>
  <si>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</si>
  <si>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</si>
  <si>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</si>
  <si>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</si>
  <si>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</si>
  <si>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</si>
  <si>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</si>
  <si>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</si>
  <si>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</si>
  <si>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</si>
  <si>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</si>
  <si>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</si>
  <si>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</si>
  <si>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</si>
  <si>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</si>
  <si>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</si>
  <si>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</si>
  <si>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</si>
  <si>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</si>
  <si>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</si>
  <si>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</si>
  <si>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</si>
  <si>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</si>
  <si>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</si>
  <si>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</si>
  <si>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</si>
  <si>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</si>
  <si>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</si>
  <si>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</si>
  <si>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</si>
  <si>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</si>
  <si>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</si>
  <si>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</si>
  <si>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</si>
  <si>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</si>
  <si>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</si>
  <si>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</si>
  <si>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</si>
  <si>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</si>
  <si>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</si>
  <si>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</si>
  <si>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</si>
  <si>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</si>
  <si>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</si>
  <si>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</si>
  <si>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</si>
  <si>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</si>
  <si>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</si>
  <si>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</si>
  <si>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</si>
  <si>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</si>
  <si>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</si>
  <si>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</si>
  <si>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</si>
  <si>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</si>
  <si>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</si>
  <si>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</si>
  <si>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</si>
  <si>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</si>
  <si>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</si>
  <si>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</si>
  <si>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</si>
  <si>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</si>
  <si>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4.0 GHz (TDD, DDDSUDDSUU (S: 10D:2G:2U))</t>
  </si>
  <si>
    <t>5 MHz RedCap UE (BW1, 11 PRBs)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</si>
  <si>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</si>
  <si>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</si>
  <si>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</si>
  <si>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</si>
  <si>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</si>
  <si>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</si>
  <si>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SIB1 BW 48 PRBs; TBS 1256 bits)</t>
  </si>
  <si>
    <t>5 MHz RedCap UE (BW1, 11 PRBs; SIB1 BW 11 PRBs; TBS 1256 bits)</t>
  </si>
  <si>
    <t>5 MHz RedCap UE (BW1, 11 PRBs; TBS 72 bits)</t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</si>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</sst>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24</v>
      </c>
      <c r="C15" s="1">
        <v>24</v>
      </c>
      <c r="D15" s="17">
        <v>24</v>
      </c>
    </row>
    <row r="16" spans="1:4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30">
      <c r="A17" s="35" t="s">
        <v>17</v>
      </c>
      <c r="B17" s="16">
        <f t="shared" ref="B17:D17" si="1">B15+10*LOG10(B42/1000000)</f>
        <v>32.57332496431269</v>
      </c>
      <c r="C17" s="1">
        <f t="shared" si="1"/>
        <v>32.57332496431269</v>
      </c>
      <c r="D17" s="17">
        <f t="shared" si="1"/>
        <v>29.976951859255124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42.344537511509316</v>
      </c>
      <c r="C26" s="1">
        <f t="shared" si="3"/>
        <v>42.344537511509316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31">
        <f t="shared" ref="B53:D53" si="9">B26+B30+B33-B34-B51</f>
        <v>137.77121254719668</v>
      </c>
      <c r="C53" s="6">
        <f t="shared" si="9"/>
        <v>137.77121254719668</v>
      </c>
      <c r="D53" s="32">
        <f t="shared" si="9"/>
        <v>137.77121254719665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61</v>
      </c>
      <c r="C2" s="12" t="s">
        <v>60</v>
      </c>
      <c r="D2" s="15" t="s">
        <v>85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24</v>
      </c>
      <c r="C15" s="1">
        <v>24</v>
      </c>
      <c r="D15" s="17">
        <v>24</v>
      </c>
    </row>
    <row r="16" spans="1:4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7">
        <f t="shared" si="0"/>
        <v>44</v>
      </c>
    </row>
    <row r="17" spans="1:4" ht="30">
      <c r="A17" s="35" t="s">
        <v>17</v>
      </c>
      <c r="B17" s="16">
        <f t="shared" ref="B17:D17" si="1">B15+10*LOG10(B42/1000000)</f>
        <v>43.924651478080435</v>
      </c>
      <c r="C17" s="1">
        <f t="shared" si="1"/>
        <v>36.638726768652234</v>
      </c>
      <c r="D17" s="17">
        <f t="shared" si="1"/>
        <v>29.976951859255124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53.695864025277061</v>
      </c>
      <c r="C26" s="1">
        <f t="shared" si="3"/>
        <v>46.40993931584886</v>
      </c>
      <c r="D26" s="17">
        <f t="shared" si="3"/>
        <v>39.74816440645175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80">
        <f t="shared" ref="B53:D53" si="8">B26+B30+B33-B34-B51</f>
        <v>137.77121254719665</v>
      </c>
      <c r="C53" s="81">
        <f t="shared" si="8"/>
        <v>137.77121254719665</v>
      </c>
      <c r="D53" s="82">
        <f t="shared" si="8"/>
        <v>137.77121254719665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57">
      <c r="A2" s="34" t="s">
        <v>0</v>
      </c>
      <c r="B2" s="14" t="s">
        <v>66</v>
      </c>
      <c r="C2" s="12" t="s">
        <v>65</v>
      </c>
      <c r="D2" s="15" t="s">
        <v>86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87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5.375" style="9" bestFit="1" customWidth="1"/>
    <col min="8" max="8" width="12.87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9.75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">
        <v>24</v>
      </c>
      <c r="G15" s="1">
        <v>24</v>
      </c>
      <c r="H15" s="17">
        <v>24</v>
      </c>
    </row>
    <row r="16" spans="1:8" ht="15">
      <c r="A16" s="35" t="s">
        <v>16</v>
      </c>
      <c r="B16" s="16">
        <f t="shared" ref="B16:H16" si="0">B15+10*LOG10(B4)</f>
        <v>44</v>
      </c>
      <c r="C16" s="1">
        <f t="shared" si="0"/>
        <v>44</v>
      </c>
      <c r="D16" s="1">
        <f t="shared" si="0"/>
        <v>44</v>
      </c>
      <c r="E16" s="1">
        <f t="shared" si="0"/>
        <v>44</v>
      </c>
      <c r="F16" s="1">
        <f t="shared" si="0"/>
        <v>44</v>
      </c>
      <c r="G16" s="1">
        <f t="shared" si="0"/>
        <v>44</v>
      </c>
      <c r="H16" s="17">
        <f t="shared" si="0"/>
        <v>44</v>
      </c>
    </row>
    <row r="17" spans="1:8" ht="30">
      <c r="A17" s="35" t="s">
        <v>17</v>
      </c>
      <c r="B17" s="16">
        <f t="shared" ref="B17:H17" si="1">B15+10*LOG10(B41/1000000)</f>
        <v>36.375437381428746</v>
      </c>
      <c r="C17" s="1">
        <f t="shared" si="1"/>
        <v>36.375437381428746</v>
      </c>
      <c r="D17" s="1">
        <f t="shared" si="1"/>
        <v>29.976951859255124</v>
      </c>
      <c r="E17" s="1">
        <f t="shared" si="1"/>
        <v>29.976951859255124</v>
      </c>
      <c r="F17" s="1">
        <f t="shared" si="1"/>
        <v>27.344537511509309</v>
      </c>
      <c r="G17" s="1">
        <f t="shared" si="1"/>
        <v>29.976951859255124</v>
      </c>
      <c r="H17" s="17">
        <f t="shared" si="1"/>
        <v>29.976951859255124</v>
      </c>
    </row>
    <row r="18" spans="1:8" ht="45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 ht="15">
      <c r="A25" s="35" t="s">
        <v>25</v>
      </c>
      <c r="B25" s="16">
        <f t="shared" ref="B25:H25" si="3">B17+B18+B21+B22-B24</f>
        <v>46.146649928625372</v>
      </c>
      <c r="C25" s="1">
        <f t="shared" si="3"/>
        <v>46.146649928625372</v>
      </c>
      <c r="D25" s="1">
        <f t="shared" si="3"/>
        <v>39.74816440645175</v>
      </c>
      <c r="E25" s="1">
        <f t="shared" si="3"/>
        <v>39.74816440645175</v>
      </c>
      <c r="F25" s="1">
        <f t="shared" si="3"/>
        <v>37.115750058705935</v>
      </c>
      <c r="G25" s="1">
        <f t="shared" si="3"/>
        <v>39.74816440645175</v>
      </c>
      <c r="H25" s="17">
        <f t="shared" si="3"/>
        <v>39.74816440645175</v>
      </c>
    </row>
    <row r="26" spans="1:8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5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30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 ht="15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 ht="15">
      <c r="A45" s="42" t="s">
        <v>43</v>
      </c>
      <c r="B45" s="27"/>
      <c r="C45" s="5"/>
      <c r="D45" s="5"/>
      <c r="E45" s="5"/>
      <c r="F45" s="5"/>
      <c r="G45" s="5"/>
      <c r="H45" s="28"/>
    </row>
    <row r="46" spans="1:8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30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30">
      <c r="A52" s="43" t="s">
        <v>50</v>
      </c>
      <c r="B52" s="31">
        <f t="shared" ref="B52:H52" si="8">B25+B30+B33-B34-B50</f>
        <v>137.77121254719665</v>
      </c>
      <c r="C52" s="6">
        <f t="shared" si="8"/>
        <v>137.77121254719665</v>
      </c>
      <c r="D52" s="6">
        <f t="shared" si="8"/>
        <v>137.77121254719665</v>
      </c>
      <c r="E52" s="6">
        <f t="shared" si="8"/>
        <v>137.77121254719665</v>
      </c>
      <c r="F52" s="6">
        <f t="shared" si="8"/>
        <v>137.77121254719665</v>
      </c>
      <c r="G52" s="6">
        <f t="shared" si="8"/>
        <v>137.77121254719665</v>
      </c>
      <c r="H52" s="32">
        <f t="shared" si="8"/>
        <v>137.77121254719665</v>
      </c>
    </row>
    <row r="53" spans="1:8" ht="30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7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71.25">
      <c r="A2" s="34" t="s">
        <v>0</v>
      </c>
      <c r="B2" s="14" t="s">
        <v>59</v>
      </c>
      <c r="C2" s="12" t="s">
        <v>57</v>
      </c>
      <c r="D2" s="12" t="s">
        <v>78</v>
      </c>
      <c r="E2" s="12" t="s">
        <v>79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 ht="15">
      <c r="A16" s="35" t="s">
        <v>16</v>
      </c>
      <c r="B16" s="16">
        <f t="shared" ref="B16:F16" si="0">B15+10*LOG10(B4)</f>
        <v>44</v>
      </c>
      <c r="C16" s="1">
        <f t="shared" si="0"/>
        <v>44</v>
      </c>
      <c r="D16" s="1">
        <f t="shared" ref="D16" si="1">D15+10*LOG10(D4)</f>
        <v>44</v>
      </c>
      <c r="E16" s="1">
        <f t="shared" si="0"/>
        <v>44</v>
      </c>
      <c r="F16" s="17">
        <f t="shared" si="0"/>
        <v>44</v>
      </c>
    </row>
    <row r="17" spans="1:6" ht="30">
      <c r="A17" s="35" t="s">
        <v>17</v>
      </c>
      <c r="B17" s="16">
        <f t="shared" ref="B17:E17" si="2">B15+10*LOG10(B42/1000000)</f>
        <v>36.375437381428746</v>
      </c>
      <c r="C17" s="1">
        <f t="shared" si="2"/>
        <v>36.375437381428746</v>
      </c>
      <c r="D17" s="1">
        <f t="shared" ref="D17" si="3">D15+10*LOG10(D42/1000000)</f>
        <v>29.976951859255124</v>
      </c>
      <c r="E17" s="1">
        <f t="shared" si="2"/>
        <v>29.976951859255124</v>
      </c>
      <c r="F17" s="17">
        <f t="shared" ref="F17" si="4">F15+10*LOG10(F42/1000000)</f>
        <v>29.976951859255124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46.146649928625372</v>
      </c>
      <c r="C26" s="1">
        <f t="shared" si="7"/>
        <v>46.146649928625372</v>
      </c>
      <c r="D26" s="1">
        <f t="shared" ref="D26" si="8">D17+D18+D21-D23-D24</f>
        <v>39.74816440645175</v>
      </c>
      <c r="E26" s="1">
        <f t="shared" si="7"/>
        <v>39.74816440645175</v>
      </c>
      <c r="F26" s="17">
        <f t="shared" ref="F26" si="9">F17+F18+F21-F23-F24</f>
        <v>39.74816440645175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1" t="s">
        <v>51</v>
      </c>
      <c r="B53" s="80">
        <f>B26+B30+B33-B34-B51</f>
        <v>137.77121254719665</v>
      </c>
      <c r="C53" s="81">
        <f t="shared" ref="C53:E53" si="21">C26+C30+C33-C34-C51</f>
        <v>137.77121254719665</v>
      </c>
      <c r="D53" s="81">
        <f t="shared" ref="D53" si="22">D26+D30+D33-D34-D51</f>
        <v>137.77121254719665</v>
      </c>
      <c r="E53" s="81">
        <f t="shared" si="21"/>
        <v>137.77121254719665</v>
      </c>
      <c r="F53" s="82">
        <f t="shared" ref="F53" si="23">F26+F30+F33-F34-F51</f>
        <v>137.77121254719665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.5">
      <c r="A2" s="73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-103.08935392973504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-101.08935392973504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132.86056647693167</v>
      </c>
    </row>
    <row r="53" spans="1:4" ht="30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-103.08935392973504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-101.08935392973504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132.86056647693167</v>
      </c>
    </row>
    <row r="53" spans="1:4" ht="30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7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24</v>
      </c>
      <c r="C15" s="1">
        <v>24</v>
      </c>
      <c r="D15" s="1">
        <v>24</v>
      </c>
      <c r="E15" s="61">
        <v>24</v>
      </c>
    </row>
    <row r="16" spans="1:5" ht="15">
      <c r="A16" s="35" t="s">
        <v>16</v>
      </c>
      <c r="B16" s="16">
        <f t="shared" ref="B16:D16" si="0">B15+10*LOG10(B4)</f>
        <v>44</v>
      </c>
      <c r="C16" s="1">
        <f t="shared" si="0"/>
        <v>44</v>
      </c>
      <c r="D16" s="1">
        <f t="shared" si="0"/>
        <v>44</v>
      </c>
      <c r="E16" s="61">
        <f t="shared" ref="E16" si="1">E15+10*LOG10(E4)</f>
        <v>44</v>
      </c>
    </row>
    <row r="17" spans="1:5" ht="30">
      <c r="A17" s="35" t="s">
        <v>17</v>
      </c>
      <c r="B17" s="16">
        <f t="shared" ref="B17:D17" si="2">B15+10*LOG10(B42/1000000)</f>
        <v>24.334237554869496</v>
      </c>
      <c r="C17" s="1">
        <f t="shared" si="2"/>
        <v>24.334237554869496</v>
      </c>
      <c r="D17" s="1">
        <f t="shared" si="2"/>
        <v>24.334237554869496</v>
      </c>
      <c r="E17" s="61">
        <f t="shared" ref="E17" si="3">E15+10*LOG10(E42/1000000)</f>
        <v>24.334237554869496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34.105450102066122</v>
      </c>
      <c r="C26" s="1">
        <f t="shared" si="6"/>
        <v>34.105450102066122</v>
      </c>
      <c r="D26" s="1">
        <f t="shared" si="6"/>
        <v>34.105450102066122</v>
      </c>
      <c r="E26" s="61">
        <f t="shared" ref="E26" si="7">E17+E18+E21-E23-E24</f>
        <v>34.105450102066122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137.77121254719665</v>
      </c>
      <c r="C53" s="6">
        <f t="shared" ref="C53:D53" si="17">C26+C30+C33-C34-C51</f>
        <v>137.77121254719665</v>
      </c>
      <c r="D53" s="6">
        <f t="shared" si="17"/>
        <v>137.77121254719665</v>
      </c>
      <c r="E53" s="83">
        <f t="shared" ref="E53" si="18">E26+E30+E33-E34-E51</f>
        <v>137.77121254719665</v>
      </c>
    </row>
    <row r="54" spans="1:5" ht="15.7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34" t="s">
        <v>0</v>
      </c>
      <c r="B2" s="14" t="s">
        <v>67</v>
      </c>
      <c r="C2" s="12" t="s">
        <v>64</v>
      </c>
      <c r="D2" s="15" t="s">
        <v>81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71.25">
      <c r="A2" s="34" t="s">
        <v>0</v>
      </c>
      <c r="B2" s="14" t="s">
        <v>59</v>
      </c>
      <c r="C2" s="12" t="s">
        <v>57</v>
      </c>
      <c r="D2" s="12" t="s">
        <v>82</v>
      </c>
      <c r="E2" s="15" t="s">
        <v>83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24</v>
      </c>
      <c r="C15" s="1">
        <v>24</v>
      </c>
      <c r="D15" s="1">
        <v>24</v>
      </c>
      <c r="E15" s="17">
        <v>24</v>
      </c>
    </row>
    <row r="16" spans="1:5" ht="15">
      <c r="A16" s="35" t="s">
        <v>16</v>
      </c>
      <c r="B16" s="16">
        <f t="shared" ref="B16:E16" si="0">B15+10*LOG10(B4)</f>
        <v>44</v>
      </c>
      <c r="C16" s="1">
        <f t="shared" si="0"/>
        <v>44</v>
      </c>
      <c r="D16" s="1">
        <f t="shared" si="0"/>
        <v>44</v>
      </c>
      <c r="E16" s="17">
        <f t="shared" si="0"/>
        <v>44</v>
      </c>
    </row>
    <row r="17" spans="1:5" ht="30">
      <c r="A17" s="35" t="s">
        <v>17</v>
      </c>
      <c r="B17" s="16">
        <f t="shared" ref="B17:D17" si="1">B15+10*LOG10(B42/1000000)</f>
        <v>35.795517911651878</v>
      </c>
      <c r="C17" s="1">
        <f t="shared" si="1"/>
        <v>35.795517911651878</v>
      </c>
      <c r="D17" s="1">
        <f t="shared" si="1"/>
        <v>29.976951859255124</v>
      </c>
      <c r="E17" s="17">
        <f t="shared" ref="E17" si="2">E15+10*LOG10(E42/1000000)</f>
        <v>29.976951859255124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45.566730458848504</v>
      </c>
      <c r="C26" s="1">
        <f t="shared" si="4"/>
        <v>45.566730458848504</v>
      </c>
      <c r="D26" s="1">
        <f t="shared" si="4"/>
        <v>39.74816440645175</v>
      </c>
      <c r="E26" s="17">
        <f t="shared" ref="E26" si="5">E17+E18+E21-E23-E24</f>
        <v>39.74816440645175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80">
        <f>B26+B30+B33-B34-B51</f>
        <v>137.77121254719665</v>
      </c>
      <c r="C53" s="81">
        <f t="shared" ref="C53:D53" si="13">C26+C30+C33-C34-C51</f>
        <v>137.77121254719665</v>
      </c>
      <c r="D53" s="81">
        <f t="shared" si="13"/>
        <v>137.77121254719665</v>
      </c>
      <c r="E53" s="82">
        <f t="shared" ref="E53" si="14">E26+E30+E33-E34-E51</f>
        <v>137.77121254719665</v>
      </c>
    </row>
    <row r="54" spans="1:5" ht="15.7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5.5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24</v>
      </c>
      <c r="C15" s="1">
        <v>24</v>
      </c>
      <c r="D15" s="1">
        <v>24</v>
      </c>
      <c r="E15" s="1">
        <v>24</v>
      </c>
      <c r="F15" s="17">
        <v>24</v>
      </c>
    </row>
    <row r="16" spans="1:6" ht="15">
      <c r="A16" s="35" t="s">
        <v>16</v>
      </c>
      <c r="B16" s="16">
        <f t="shared" ref="B16:D16" si="0">B15+10*LOG10(B4)</f>
        <v>44</v>
      </c>
      <c r="C16" s="1">
        <f t="shared" ref="C16" si="1">C15+10*LOG10(C4)</f>
        <v>44</v>
      </c>
      <c r="D16" s="1">
        <f t="shared" si="0"/>
        <v>44</v>
      </c>
      <c r="E16" s="1">
        <f t="shared" ref="E16:F16" si="2">E15+10*LOG10(E4)</f>
        <v>44</v>
      </c>
      <c r="F16" s="17">
        <f t="shared" si="2"/>
        <v>44</v>
      </c>
    </row>
    <row r="17" spans="1:6" ht="30">
      <c r="A17" s="35" t="s">
        <v>17</v>
      </c>
      <c r="B17" s="16">
        <f t="shared" ref="B17:D17" si="3">B15+10*LOG10(B41/1000000)</f>
        <v>36.375437381428746</v>
      </c>
      <c r="C17" s="1">
        <f t="shared" ref="C17" si="4">C15+10*LOG10(C41/1000000)</f>
        <v>36.375437381428746</v>
      </c>
      <c r="D17" s="1">
        <f t="shared" si="3"/>
        <v>27.344537511509309</v>
      </c>
      <c r="E17" s="1">
        <f t="shared" ref="E17:F17" si="5">E15+10*LOG10(E41/1000000)</f>
        <v>29.976951859255124</v>
      </c>
      <c r="F17" s="17">
        <f t="shared" si="5"/>
        <v>29.976951859255124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46.146649928625372</v>
      </c>
      <c r="C25" s="1">
        <f t="shared" ref="C25" si="9">C17+C18+C21+C22-C24</f>
        <v>46.146649928625372</v>
      </c>
      <c r="D25" s="1">
        <f t="shared" ref="D25:E25" si="10">D17+D18+D21+D22-D24</f>
        <v>37.115750058705935</v>
      </c>
      <c r="E25" s="1">
        <f t="shared" si="10"/>
        <v>39.74816440645175</v>
      </c>
      <c r="F25" s="17">
        <f t="shared" ref="F25" si="11">F17+F18+F21+F22-F24</f>
        <v>39.74816440645175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137.77121254719665</v>
      </c>
      <c r="C52" s="6">
        <f t="shared" ref="C52" si="25">C25+C30+C33-C34-C50</f>
        <v>137.77121254719665</v>
      </c>
      <c r="D52" s="6">
        <f t="shared" ref="D52:E52" si="26">D25+D30+D33-D34-D50</f>
        <v>137.77121254719665</v>
      </c>
      <c r="E52" s="6">
        <f t="shared" si="26"/>
        <v>137.77121254719665</v>
      </c>
      <c r="F52" s="32">
        <f t="shared" ref="F52" si="27">F25+F30+F33-F34-F50</f>
        <v>137.77121254719665</v>
      </c>
    </row>
    <row r="53" spans="1:6" ht="30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0C8A9BD-8C35-483A-A419-576D8627FB21}"/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sharepoint/v3"/>
    <ds:schemaRef ds:uri="http://www.w3.org/XML/1998/namespace"/>
    <ds:schemaRef ds:uri="2f282d3b-eb4a-4b09-b61f-b9593442e286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9b239327-9e80-40e4-b1b7-4394fed77a3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2022-06-13T13:45:40Z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