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79" documentId="13_ncr:1_{A844DDE8-0C77-4F38-B0D2-D8F4CE51FB22}" xr6:coauthVersionLast="47" xr6:coauthVersionMax="47" xr10:uidLastSave="{5839F5C5-93D0-414B-BE5F-2AF5460C593E}"/>
  <bookViews>
    <workbookView xWindow="-110" yWindow="-110" windowWidth="38620" windowHeight="2122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bits" sheetId="47" r:id="rId12"/>
    <sheet name="PUCCH 11bits" sheetId="48" r:id="rId13"/>
    <sheet name="PUCCH 22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1" l="1"/>
  <c r="D41" i="57"/>
  <c r="E42" i="52"/>
  <c r="E17" i="52" s="1"/>
  <c r="E40" i="52"/>
  <c r="E44" i="52" s="1"/>
  <c r="E51" i="52" s="1"/>
  <c r="E30" i="52"/>
  <c r="E18" i="52"/>
  <c r="E16" i="52"/>
  <c r="E26" i="52" l="1"/>
  <c r="E53" i="52" s="1"/>
  <c r="D42" i="62" l="1"/>
  <c r="D17" i="62" s="1"/>
  <c r="D40" i="62"/>
  <c r="D44" i="62" s="1"/>
  <c r="D51" i="62" s="1"/>
  <c r="D30" i="62"/>
  <c r="D18" i="62"/>
  <c r="D16" i="62"/>
  <c r="D26" i="62" l="1"/>
  <c r="D53" i="62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H41" i="51"/>
  <c r="H17" i="51" s="1"/>
  <c r="H39" i="51"/>
  <c r="H30" i="51"/>
  <c r="H18" i="51"/>
  <c r="H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G41" i="51"/>
  <c r="G17" i="51" s="1"/>
  <c r="G39" i="51"/>
  <c r="G30" i="51"/>
  <c r="G18" i="51"/>
  <c r="G16" i="5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H25" i="51" l="1"/>
  <c r="E25" i="32"/>
  <c r="E52" i="32" s="1"/>
  <c r="F25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26" i="56" l="1"/>
  <c r="C43" i="47"/>
  <c r="C50" i="47" s="1"/>
  <c r="C52" i="47" s="1"/>
  <c r="C26" i="53"/>
  <c r="C53" i="53" s="1"/>
  <c r="C43" i="51"/>
  <c r="C50" i="51" s="1"/>
  <c r="C44" i="52"/>
  <c r="C51" i="52" s="1"/>
  <c r="C43" i="57"/>
  <c r="C50" i="57" s="1"/>
  <c r="C52" i="49"/>
  <c r="C52" i="48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<sst xmlns="http://schemas.openxmlformats.org/spreadsheetml/2006/main" count="1513" uniqueCount="89">
  <si>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</si>
  <si>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</si>
  <si>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</si>
  <si>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</si>
  <si>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</si>
  <si>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</si>
  <si>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</si>
  <si>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</si>
  <si>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</si>
  <si>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</si>
  <si>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</si>
  <si>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</si>
  <si>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</si>
  <si>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</si>
  <si>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</si>
  <si>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</si>
  <si>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</si>
  <si>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</si>
  <si>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</si>
  <si>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</si>
  <si>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</si>
  <si>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</si>
  <si>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</si>
  <si>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</si>
  <si>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</si>
  <si>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</si>
  <si>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</si>
  <si>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</si>
  <si>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</si>
  <si>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</si>
  <si>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</si>
  <si>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</si>
  <si>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</si>
  <si>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</si>
  <si>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</si>
  <si>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</si>
  <si>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</si>
  <si>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</si>
  <si>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</si>
  <si>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</si>
  <si>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</si>
  <si>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</si>
  <si>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</si>
  <si>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</si>
  <si>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</si>
  <si>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</si>
  <si>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</si>
  <si>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</si>
  <si>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</si>
  <si>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</si>
  <si>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</si>
  <si>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</si>
  <si>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</si>
  <si>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</si>
  <si>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</si>
  <si>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</si>
  <si>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</si>
  <si>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</si>
  <si>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</si>
  <si>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</si>
  <si>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</si>
  <si>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</si>
  <si>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</si>
  <si>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</si>
  <si>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</si>
  <si>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</si>
  <si>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</si>
  <si>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</si>
  <si>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</si>
  <si>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</si>
  <si>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4.0 GHz (TDD, DDDSUDDSUU (S: 10D:2G:2U))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</si>
  <si>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</si>
  <si>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</si>
  <si>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</si>
  <si>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</si>
  <si>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</si>
  <si>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</si>
  <si>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</si>
  <si>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SIB1 BW 48 PRBs; TBS 1256 bits)</t>
  </si>
  <si>
    <t>5 MHz RedCap UE (BW1, 11 PRBs; SIB1 BW 11 PRBs; TBS 1256 bits)</t>
  </si>
  <si>
    <t>5 MHz RedCap UE (BW1, 11 PRBs; TBS 72 bits)</t>
  </si>
  <si>
    <t>5 MHz RedCap UE
(BW1, 11 PRBs)</t>
  </si>
  <si>
    <t>5 MHz RedCap UE (BW1, 11 PRBs; TBS 1040 bits)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</si>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</sst>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68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 t="s">
        <v>4</v>
      </c>
      <c r="C6" s="1" t="s">
        <v>4</v>
      </c>
      <c r="D6" s="17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58">
        <v>4</v>
      </c>
      <c r="C14" s="7">
        <v>4</v>
      </c>
      <c r="D14" s="66">
        <v>4</v>
      </c>
    </row>
    <row r="15" spans="1:4">
      <c r="A15" s="35" t="s">
        <v>15</v>
      </c>
      <c r="B15" s="16">
        <v>24</v>
      </c>
      <c r="C15" s="1">
        <v>24</v>
      </c>
      <c r="D15" s="17">
        <v>24</v>
      </c>
    </row>
    <row r="16" spans="1:4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7">
        <f t="shared" si="0"/>
        <v>44</v>
      </c>
    </row>
    <row r="17" spans="1:4" ht="28">
      <c r="A17" s="35" t="s">
        <v>17</v>
      </c>
      <c r="B17" s="16">
        <f t="shared" ref="B17:D17" si="1">B15+10*LOG10(B42/1000000)</f>
        <v>32.57332496431269</v>
      </c>
      <c r="C17" s="1">
        <f t="shared" si="1"/>
        <v>32.57332496431269</v>
      </c>
      <c r="D17" s="17">
        <f t="shared" si="1"/>
        <v>29.976951859255124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42.344537511509316</v>
      </c>
      <c r="C26" s="1">
        <f t="shared" si="3"/>
        <v>42.344537511509316</v>
      </c>
      <c r="D26" s="17">
        <f t="shared" si="3"/>
        <v>39.74816440645175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6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7"/>
      <c r="C46" s="5"/>
      <c r="D46" s="28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31">
        <f t="shared" ref="B53:D53" si="9">B26+B30+B33-B34-B51</f>
        <v>137.77121254719668</v>
      </c>
      <c r="C53" s="6">
        <f t="shared" si="9"/>
        <v>137.77121254719668</v>
      </c>
      <c r="D53" s="32">
        <f t="shared" si="9"/>
        <v>137.77121254719665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61</v>
      </c>
      <c r="C2" s="12" t="s">
        <v>60</v>
      </c>
      <c r="D2" s="15" t="s">
        <v>85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10000000</v>
      </c>
      <c r="C6" s="1">
        <v>2000000</v>
      </c>
      <c r="D6" s="17">
        <v>500000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 ht="27.65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25">
        <v>4</v>
      </c>
      <c r="C14" s="7">
        <v>4</v>
      </c>
      <c r="D14" s="66">
        <v>4</v>
      </c>
    </row>
    <row r="15" spans="1:4">
      <c r="A15" s="35" t="s">
        <v>15</v>
      </c>
      <c r="B15" s="16">
        <v>24</v>
      </c>
      <c r="C15" s="1">
        <v>24</v>
      </c>
      <c r="D15" s="17">
        <v>24</v>
      </c>
    </row>
    <row r="16" spans="1:4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7">
        <f t="shared" si="0"/>
        <v>44</v>
      </c>
    </row>
    <row r="17" spans="1:4" ht="28">
      <c r="A17" s="35" t="s">
        <v>17</v>
      </c>
      <c r="B17" s="16">
        <f t="shared" ref="B17:D17" si="1">B15+10*LOG10(B42/1000000)</f>
        <v>43.924651478080435</v>
      </c>
      <c r="C17" s="1">
        <f t="shared" si="1"/>
        <v>36.638726768652234</v>
      </c>
      <c r="D17" s="17">
        <f t="shared" si="1"/>
        <v>29.976951859255124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53.695864025277061</v>
      </c>
      <c r="C26" s="1">
        <f t="shared" si="3"/>
        <v>46.40993931584886</v>
      </c>
      <c r="D26" s="17">
        <f t="shared" si="3"/>
        <v>39.74816440645175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9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43" t="s">
        <v>51</v>
      </c>
      <c r="B53" s="80">
        <f t="shared" ref="B53:D53" si="8">B26+B30+B33-B34-B51</f>
        <v>137.77121254719665</v>
      </c>
      <c r="C53" s="81">
        <f t="shared" si="8"/>
        <v>137.77121254719665</v>
      </c>
      <c r="D53" s="82">
        <f t="shared" si="8"/>
        <v>137.77121254719665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4.08203125" style="11" bestFit="1" customWidth="1"/>
    <col min="3" max="3" width="12.582031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66</v>
      </c>
      <c r="C2" s="12" t="s">
        <v>65</v>
      </c>
      <c r="D2" s="15" t="s">
        <v>86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</v>
      </c>
      <c r="C6" s="1">
        <v>1000000</v>
      </c>
      <c r="D6" s="17">
        <v>250000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132.79426068794152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42">
      <c r="A7" s="35" t="s">
        <v>87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42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33203125" style="9" bestFit="1" customWidth="1"/>
    <col min="6" max="6" width="14.5" style="9" bestFit="1" customWidth="1"/>
    <col min="7" max="7" width="15.33203125" style="9" bestFit="1" customWidth="1"/>
    <col min="8" max="8" width="12.8320312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8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>
      <c r="A3" s="35" t="s">
        <v>1</v>
      </c>
      <c r="B3" s="16">
        <v>4</v>
      </c>
      <c r="C3" s="1">
        <v>4</v>
      </c>
      <c r="D3" s="1">
        <v>4</v>
      </c>
      <c r="E3" s="1">
        <v>4</v>
      </c>
      <c r="F3" s="1">
        <v>4</v>
      </c>
      <c r="G3" s="1">
        <v>4</v>
      </c>
      <c r="H3" s="17">
        <v>4</v>
      </c>
    </row>
    <row r="4" spans="1:8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">
        <v>24</v>
      </c>
      <c r="G15" s="1">
        <v>24</v>
      </c>
      <c r="H15" s="17">
        <v>24</v>
      </c>
    </row>
    <row r="16" spans="1:8">
      <c r="A16" s="35" t="s">
        <v>16</v>
      </c>
      <c r="B16" s="16">
        <f t="shared" ref="B16:H16" si="0">B15+10*LOG10(B4)</f>
        <v>44</v>
      </c>
      <c r="C16" s="1">
        <f t="shared" si="0"/>
        <v>44</v>
      </c>
      <c r="D16" s="1">
        <f t="shared" si="0"/>
        <v>44</v>
      </c>
      <c r="E16" s="1">
        <f t="shared" si="0"/>
        <v>44</v>
      </c>
      <c r="F16" s="1">
        <f t="shared" si="0"/>
        <v>44</v>
      </c>
      <c r="G16" s="1">
        <f t="shared" si="0"/>
        <v>44</v>
      </c>
      <c r="H16" s="17">
        <f t="shared" si="0"/>
        <v>44</v>
      </c>
    </row>
    <row r="17" spans="1:8" ht="28">
      <c r="A17" s="35" t="s">
        <v>17</v>
      </c>
      <c r="B17" s="16">
        <f t="shared" ref="B17:H17" si="1">B15+10*LOG10(B41/1000000)</f>
        <v>36.375437381428746</v>
      </c>
      <c r="C17" s="1">
        <f t="shared" si="1"/>
        <v>36.375437381428746</v>
      </c>
      <c r="D17" s="1">
        <f t="shared" si="1"/>
        <v>29.976951859255124</v>
      </c>
      <c r="E17" s="1">
        <f t="shared" si="1"/>
        <v>29.976951859255124</v>
      </c>
      <c r="F17" s="1">
        <f t="shared" si="1"/>
        <v>27.344537511509309</v>
      </c>
      <c r="G17" s="1">
        <f t="shared" si="1"/>
        <v>29.976951859255124</v>
      </c>
      <c r="H17" s="17">
        <f t="shared" si="1"/>
        <v>29.976951859255124</v>
      </c>
    </row>
    <row r="18" spans="1:8" ht="42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>
      <c r="A25" s="35" t="s">
        <v>25</v>
      </c>
      <c r="B25" s="16">
        <f t="shared" ref="B25:H25" si="3">B17+B18+B21+B22-B24</f>
        <v>46.146649928625372</v>
      </c>
      <c r="C25" s="1">
        <f t="shared" si="3"/>
        <v>46.146649928625372</v>
      </c>
      <c r="D25" s="1">
        <f t="shared" si="3"/>
        <v>39.74816440645175</v>
      </c>
      <c r="E25" s="1">
        <f t="shared" si="3"/>
        <v>39.74816440645175</v>
      </c>
      <c r="F25" s="1">
        <f t="shared" si="3"/>
        <v>37.115750058705935</v>
      </c>
      <c r="G25" s="1">
        <f t="shared" si="3"/>
        <v>39.74816440645175</v>
      </c>
      <c r="H25" s="17">
        <f t="shared" si="3"/>
        <v>39.74816440645175</v>
      </c>
    </row>
    <row r="26" spans="1:8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2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28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7">
        <f>11*360*1000</f>
        <v>3960000</v>
      </c>
      <c r="H41" s="26">
        <f>11*360*1000</f>
        <v>3960000</v>
      </c>
    </row>
    <row r="42" spans="1:8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">
        <f t="shared" si="6"/>
        <v>-101.0230481407449</v>
      </c>
      <c r="H43" s="17">
        <f t="shared" si="6"/>
        <v>-101.0230481407449</v>
      </c>
    </row>
    <row r="44" spans="1:8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>
      <c r="A45" s="42" t="s">
        <v>43</v>
      </c>
      <c r="B45" s="27"/>
      <c r="C45" s="5"/>
      <c r="D45" s="5"/>
      <c r="E45" s="5"/>
      <c r="F45" s="5"/>
      <c r="G45" s="5"/>
      <c r="H45" s="28"/>
    </row>
    <row r="46" spans="1:8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28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">
        <f t="shared" si="7"/>
        <v>-99.023048140744905</v>
      </c>
      <c r="H50" s="17">
        <f t="shared" si="7"/>
        <v>-99.023048140744905</v>
      </c>
    </row>
    <row r="51" spans="1:8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28">
      <c r="A52" s="43" t="s">
        <v>50</v>
      </c>
      <c r="B52" s="31">
        <f t="shared" ref="B52:H52" si="8">B25+B30+B33-B34-B50</f>
        <v>137.77121254719665</v>
      </c>
      <c r="C52" s="6">
        <f t="shared" si="8"/>
        <v>137.77121254719665</v>
      </c>
      <c r="D52" s="6">
        <f t="shared" si="8"/>
        <v>137.77121254719665</v>
      </c>
      <c r="E52" s="6">
        <f t="shared" si="8"/>
        <v>137.77121254719665</v>
      </c>
      <c r="F52" s="6">
        <f t="shared" si="8"/>
        <v>137.77121254719665</v>
      </c>
      <c r="G52" s="6">
        <f t="shared" si="8"/>
        <v>137.77121254719665</v>
      </c>
      <c r="H52" s="32">
        <f t="shared" si="8"/>
        <v>137.77121254719665</v>
      </c>
    </row>
    <row r="53" spans="1:8" ht="28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56">
      <c r="A2" s="34" t="s">
        <v>0</v>
      </c>
      <c r="B2" s="14" t="s">
        <v>59</v>
      </c>
      <c r="C2" s="12" t="s">
        <v>57</v>
      </c>
      <c r="D2" s="12" t="s">
        <v>78</v>
      </c>
      <c r="E2" s="12" t="s">
        <v>79</v>
      </c>
      <c r="F2" s="15" t="s">
        <v>77</v>
      </c>
    </row>
    <row r="3" spans="1:6">
      <c r="A3" s="35" t="s">
        <v>1</v>
      </c>
      <c r="B3" s="16">
        <v>4</v>
      </c>
      <c r="C3" s="1">
        <v>4</v>
      </c>
      <c r="D3" s="1">
        <v>4</v>
      </c>
      <c r="E3" s="1">
        <v>4</v>
      </c>
      <c r="F3" s="17">
        <v>4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7">
        <v>24</v>
      </c>
    </row>
    <row r="16" spans="1:6">
      <c r="A16" s="35" t="s">
        <v>16</v>
      </c>
      <c r="B16" s="16">
        <f t="shared" ref="B16:F16" si="0">B15+10*LOG10(B4)</f>
        <v>44</v>
      </c>
      <c r="C16" s="1">
        <f t="shared" si="0"/>
        <v>44</v>
      </c>
      <c r="D16" s="1">
        <f t="shared" ref="D16" si="1">D15+10*LOG10(D4)</f>
        <v>44</v>
      </c>
      <c r="E16" s="1">
        <f t="shared" si="0"/>
        <v>44</v>
      </c>
      <c r="F16" s="17">
        <f t="shared" si="0"/>
        <v>44</v>
      </c>
    </row>
    <row r="17" spans="1:6" ht="28">
      <c r="A17" s="35" t="s">
        <v>17</v>
      </c>
      <c r="B17" s="16">
        <f t="shared" ref="B17:E17" si="2">B15+10*LOG10(B42/1000000)</f>
        <v>36.375437381428746</v>
      </c>
      <c r="C17" s="1">
        <f t="shared" si="2"/>
        <v>36.375437381428746</v>
      </c>
      <c r="D17" s="1">
        <f t="shared" ref="D17" si="3">D15+10*LOG10(D42/1000000)</f>
        <v>29.976951859255124</v>
      </c>
      <c r="E17" s="1">
        <f t="shared" si="2"/>
        <v>29.976951859255124</v>
      </c>
      <c r="F17" s="17">
        <f t="shared" ref="F17" si="4">F15+10*LOG10(F42/1000000)</f>
        <v>29.976951859255124</v>
      </c>
    </row>
    <row r="18" spans="1:6" ht="42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>
      <c r="A26" s="35" t="s">
        <v>26</v>
      </c>
      <c r="B26" s="16">
        <f t="shared" ref="B26:E26" si="7">B17+B18+B21-B23-B24</f>
        <v>46.146649928625372</v>
      </c>
      <c r="C26" s="1">
        <f t="shared" si="7"/>
        <v>46.146649928625372</v>
      </c>
      <c r="D26" s="1">
        <f t="shared" ref="D26" si="8">D17+D18+D21-D23-D24</f>
        <v>39.74816440645175</v>
      </c>
      <c r="E26" s="1">
        <f t="shared" si="7"/>
        <v>39.74816440645175</v>
      </c>
      <c r="F26" s="17">
        <f t="shared" ref="F26" si="9">F17+F18+F21-F23-F24</f>
        <v>39.74816440645175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28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28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>
      <c r="A46" s="40" t="s">
        <v>44</v>
      </c>
      <c r="B46" s="25"/>
      <c r="C46" s="7"/>
      <c r="D46" s="7"/>
      <c r="E46" s="7"/>
      <c r="F46" s="26"/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28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28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28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28">
      <c r="A53" s="71" t="s">
        <v>51</v>
      </c>
      <c r="B53" s="80">
        <f>B26+B30+B33-B34-B51</f>
        <v>137.77121254719665</v>
      </c>
      <c r="C53" s="81">
        <f t="shared" ref="C53:E53" si="21">C26+C30+C33-C34-C51</f>
        <v>137.77121254719665</v>
      </c>
      <c r="D53" s="81">
        <f t="shared" ref="D53" si="22">D26+D30+D33-D34-D51</f>
        <v>137.77121254719665</v>
      </c>
      <c r="E53" s="81">
        <f t="shared" si="21"/>
        <v>137.77121254719665</v>
      </c>
      <c r="F53" s="82">
        <f t="shared" ref="F53" si="23">F26+F30+F33-F34-F51</f>
        <v>137.77121254719665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">
      <c r="A2" s="73" t="s">
        <v>0</v>
      </c>
      <c r="B2" s="14" t="s">
        <v>59</v>
      </c>
      <c r="C2" s="12" t="s">
        <v>57</v>
      </c>
      <c r="D2" s="15" t="s">
        <v>71</v>
      </c>
    </row>
    <row r="3" spans="1:4">
      <c r="A3" s="48" t="s">
        <v>1</v>
      </c>
      <c r="B3" s="16">
        <v>4</v>
      </c>
      <c r="C3" s="1">
        <v>4</v>
      </c>
      <c r="D3" s="17">
        <v>4</v>
      </c>
    </row>
    <row r="4" spans="1:4">
      <c r="A4" s="48" t="s">
        <v>2</v>
      </c>
      <c r="B4" s="16">
        <v>100</v>
      </c>
      <c r="C4" s="1">
        <v>100</v>
      </c>
      <c r="D4" s="17">
        <v>100</v>
      </c>
    </row>
    <row r="5" spans="1:4">
      <c r="A5" s="48" t="s">
        <v>3</v>
      </c>
      <c r="B5" s="18" t="s">
        <v>4</v>
      </c>
      <c r="C5" s="10" t="s">
        <v>4</v>
      </c>
      <c r="D5" s="19" t="s">
        <v>4</v>
      </c>
    </row>
    <row r="6" spans="1:4">
      <c r="A6" s="48" t="s">
        <v>5</v>
      </c>
      <c r="B6" s="18" t="s">
        <v>4</v>
      </c>
      <c r="C6" s="10" t="s">
        <v>4</v>
      </c>
      <c r="D6" s="19" t="s">
        <v>4</v>
      </c>
    </row>
    <row r="7" spans="1:4" ht="28">
      <c r="A7" s="48" t="s">
        <v>56</v>
      </c>
      <c r="B7" s="20">
        <v>0.01</v>
      </c>
      <c r="C7" s="3">
        <v>0.01</v>
      </c>
      <c r="D7" s="21">
        <v>0.01</v>
      </c>
    </row>
    <row r="8" spans="1:4">
      <c r="A8" s="48" t="s">
        <v>7</v>
      </c>
      <c r="B8" s="18" t="s">
        <v>4</v>
      </c>
      <c r="C8" s="10" t="s">
        <v>4</v>
      </c>
      <c r="D8" s="19" t="s">
        <v>4</v>
      </c>
    </row>
    <row r="9" spans="1:4">
      <c r="A9" s="48" t="s">
        <v>8</v>
      </c>
      <c r="B9" s="16" t="s">
        <v>9</v>
      </c>
      <c r="C9" s="1" t="s">
        <v>9</v>
      </c>
      <c r="D9" s="17" t="s">
        <v>9</v>
      </c>
    </row>
    <row r="10" spans="1:4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>
      <c r="A13" s="48" t="s">
        <v>13</v>
      </c>
      <c r="B13" s="16">
        <v>64</v>
      </c>
      <c r="C13" s="1">
        <v>64</v>
      </c>
      <c r="D13" s="17">
        <v>64</v>
      </c>
    </row>
    <row r="14" spans="1:4">
      <c r="A14" s="49" t="s">
        <v>14</v>
      </c>
      <c r="B14" s="16">
        <v>1</v>
      </c>
      <c r="C14" s="1">
        <v>1</v>
      </c>
      <c r="D14" s="17">
        <v>1</v>
      </c>
    </row>
    <row r="15" spans="1:4">
      <c r="A15" s="48" t="s">
        <v>15</v>
      </c>
      <c r="B15" s="16" t="s">
        <v>4</v>
      </c>
      <c r="C15" s="1" t="s">
        <v>4</v>
      </c>
      <c r="D15" s="17" t="s">
        <v>4</v>
      </c>
    </row>
    <row r="16" spans="1:4">
      <c r="A16" s="48" t="s">
        <v>16</v>
      </c>
      <c r="B16" s="16">
        <v>23</v>
      </c>
      <c r="C16" s="1">
        <v>23</v>
      </c>
      <c r="D16" s="17">
        <v>23</v>
      </c>
    </row>
    <row r="17" spans="1:4" ht="28">
      <c r="A17" s="48" t="s">
        <v>17</v>
      </c>
      <c r="B17" s="16">
        <v>23</v>
      </c>
      <c r="C17" s="1">
        <v>23</v>
      </c>
      <c r="D17" s="17">
        <v>23</v>
      </c>
    </row>
    <row r="18" spans="1:4" ht="42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48" t="s">
        <v>19</v>
      </c>
      <c r="B19" s="16">
        <v>0</v>
      </c>
      <c r="C19" s="2">
        <v>0</v>
      </c>
      <c r="D19" s="24">
        <v>0</v>
      </c>
    </row>
    <row r="20" spans="1:4" ht="42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>
      <c r="A22" s="48" t="s">
        <v>22</v>
      </c>
      <c r="B22" s="16">
        <v>0</v>
      </c>
      <c r="C22" s="1">
        <v>0</v>
      </c>
      <c r="D22" s="17">
        <v>0</v>
      </c>
    </row>
    <row r="23" spans="1:4">
      <c r="A23" s="48" t="s">
        <v>23</v>
      </c>
      <c r="B23" s="16">
        <v>0</v>
      </c>
      <c r="C23" s="1">
        <v>0</v>
      </c>
      <c r="D23" s="17">
        <v>0</v>
      </c>
    </row>
    <row r="24" spans="1:4" ht="28">
      <c r="A24" s="48" t="s">
        <v>24</v>
      </c>
      <c r="B24" s="16">
        <v>1</v>
      </c>
      <c r="C24" s="1">
        <v>1</v>
      </c>
      <c r="D24" s="17">
        <v>1</v>
      </c>
    </row>
    <row r="25" spans="1:4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>
      <c r="A28" s="48" t="s">
        <v>55</v>
      </c>
      <c r="B28" s="16">
        <v>192</v>
      </c>
      <c r="C28" s="1">
        <v>192</v>
      </c>
      <c r="D28" s="17">
        <v>192</v>
      </c>
    </row>
    <row r="29" spans="1:4">
      <c r="A29" s="50" t="s">
        <v>29</v>
      </c>
      <c r="B29" s="58">
        <v>4</v>
      </c>
      <c r="C29" s="7">
        <v>4</v>
      </c>
      <c r="D29" s="66">
        <v>4</v>
      </c>
    </row>
    <row r="30" spans="1:4" ht="42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48" t="s">
        <v>31</v>
      </c>
      <c r="B31" s="16">
        <v>8</v>
      </c>
      <c r="C31" s="1">
        <v>8</v>
      </c>
      <c r="D31" s="17">
        <v>8</v>
      </c>
    </row>
    <row r="32" spans="1:4" ht="42">
      <c r="A32" s="50" t="s">
        <v>32</v>
      </c>
      <c r="B32" s="25">
        <v>0</v>
      </c>
      <c r="C32" s="7">
        <v>0</v>
      </c>
      <c r="D32" s="26">
        <v>0</v>
      </c>
    </row>
    <row r="33" spans="1:4" ht="28">
      <c r="A33" s="51" t="s">
        <v>52</v>
      </c>
      <c r="B33" s="27">
        <v>0</v>
      </c>
      <c r="C33" s="5">
        <v>0</v>
      </c>
      <c r="D33" s="28">
        <v>0</v>
      </c>
    </row>
    <row r="34" spans="1:4" ht="28">
      <c r="A34" s="48" t="s">
        <v>33</v>
      </c>
      <c r="B34" s="16">
        <v>3</v>
      </c>
      <c r="C34" s="1">
        <v>3</v>
      </c>
      <c r="D34" s="17">
        <v>3</v>
      </c>
    </row>
    <row r="35" spans="1:4">
      <c r="A35" s="48" t="s">
        <v>34</v>
      </c>
      <c r="B35" s="16">
        <v>5</v>
      </c>
      <c r="C35" s="1">
        <v>5</v>
      </c>
      <c r="D35" s="17">
        <v>5</v>
      </c>
    </row>
    <row r="36" spans="1:4">
      <c r="A36" s="48" t="s">
        <v>35</v>
      </c>
      <c r="B36" s="16">
        <v>-174</v>
      </c>
      <c r="C36" s="1">
        <v>-174</v>
      </c>
      <c r="D36" s="17">
        <v>-174</v>
      </c>
    </row>
    <row r="37" spans="1:4">
      <c r="A37" s="50" t="s">
        <v>36</v>
      </c>
      <c r="B37" s="25">
        <v>-999</v>
      </c>
      <c r="C37" s="7">
        <v>-999</v>
      </c>
      <c r="D37" s="26">
        <v>-999</v>
      </c>
    </row>
    <row r="38" spans="1:4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48" t="s">
        <v>54</v>
      </c>
      <c r="B40" s="18" t="s">
        <v>4</v>
      </c>
      <c r="C40" s="10" t="s">
        <v>4</v>
      </c>
      <c r="D40" s="19" t="s">
        <v>4</v>
      </c>
    </row>
    <row r="41" spans="1:4">
      <c r="A41" s="56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>
      <c r="A42" s="52" t="s">
        <v>40</v>
      </c>
      <c r="B42" s="16" t="s">
        <v>4</v>
      </c>
      <c r="C42" s="1" t="s">
        <v>4</v>
      </c>
      <c r="D42" s="17" t="s">
        <v>4</v>
      </c>
    </row>
    <row r="43" spans="1:4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-103.0230481407449</v>
      </c>
    </row>
    <row r="44" spans="1:4">
      <c r="A44" s="48" t="s">
        <v>42</v>
      </c>
      <c r="B44" s="18" t="s">
        <v>4</v>
      </c>
      <c r="C44" s="10" t="s">
        <v>4</v>
      </c>
      <c r="D44" s="19" t="s">
        <v>4</v>
      </c>
    </row>
    <row r="45" spans="1:4">
      <c r="A45" s="53" t="s">
        <v>43</v>
      </c>
      <c r="B45" s="27"/>
      <c r="C45" s="5"/>
      <c r="D45" s="28"/>
    </row>
    <row r="46" spans="1:4">
      <c r="A46" s="52" t="s">
        <v>44</v>
      </c>
      <c r="B46" s="16" t="s">
        <v>4</v>
      </c>
      <c r="C46" s="1" t="s">
        <v>4</v>
      </c>
      <c r="D46" s="17" t="s">
        <v>4</v>
      </c>
    </row>
    <row r="47" spans="1:4">
      <c r="A47" s="48" t="s">
        <v>45</v>
      </c>
      <c r="B47" s="16">
        <v>2</v>
      </c>
      <c r="C47" s="1">
        <v>2</v>
      </c>
      <c r="D47" s="17">
        <v>2</v>
      </c>
    </row>
    <row r="48" spans="1:4" ht="28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-101.0230481407449</v>
      </c>
    </row>
    <row r="51" spans="1:4" ht="28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132.79426068794152</v>
      </c>
    </row>
    <row r="53" spans="1:4" ht="28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">
      <c r="A2" s="4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28">
      <c r="A7" s="35" t="s">
        <v>56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25">
        <v>4</v>
      </c>
      <c r="C29" s="13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40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-103.0230481407449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7"/>
      <c r="C45" s="5"/>
      <c r="D45" s="28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-101.0230481407449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132.79426068794152</v>
      </c>
    </row>
    <row r="53" spans="1:4" ht="28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4.58203125" style="9" bestFit="1" customWidth="1"/>
    <col min="5" max="5" width="15.582031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6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88</v>
      </c>
    </row>
    <row r="3" spans="1:5">
      <c r="A3" s="35" t="s">
        <v>1</v>
      </c>
      <c r="B3" s="16">
        <v>4</v>
      </c>
      <c r="C3" s="1">
        <v>4</v>
      </c>
      <c r="D3" s="1">
        <v>4</v>
      </c>
      <c r="E3" s="61">
        <v>4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>
      <c r="A15" s="35" t="s">
        <v>15</v>
      </c>
      <c r="B15" s="16">
        <v>24</v>
      </c>
      <c r="C15" s="1">
        <v>24</v>
      </c>
      <c r="D15" s="1">
        <v>24</v>
      </c>
      <c r="E15" s="61">
        <v>24</v>
      </c>
    </row>
    <row r="16" spans="1: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">
        <f t="shared" si="0"/>
        <v>44</v>
      </c>
      <c r="E16" s="61">
        <f t="shared" ref="E16" si="1">E15+10*LOG10(E4)</f>
        <v>44</v>
      </c>
    </row>
    <row r="17" spans="1:5" ht="28">
      <c r="A17" s="35" t="s">
        <v>17</v>
      </c>
      <c r="B17" s="16">
        <f t="shared" ref="B17:D17" si="2">B15+10*LOG10(B42/1000000)</f>
        <v>24.334237554869496</v>
      </c>
      <c r="C17" s="1">
        <f t="shared" si="2"/>
        <v>24.334237554869496</v>
      </c>
      <c r="D17" s="1">
        <f t="shared" si="2"/>
        <v>24.334237554869496</v>
      </c>
      <c r="E17" s="61">
        <f t="shared" ref="E17" si="3">E15+10*LOG10(E42/1000000)</f>
        <v>24.334237554869496</v>
      </c>
    </row>
    <row r="18" spans="1:5" ht="42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>
      <c r="A26" s="35" t="s">
        <v>26</v>
      </c>
      <c r="B26" s="16">
        <f t="shared" ref="B26:D26" si="6">B17+B18+B21-B23-B24</f>
        <v>34.105450102066122</v>
      </c>
      <c r="C26" s="1">
        <f t="shared" si="6"/>
        <v>34.105450102066122</v>
      </c>
      <c r="D26" s="1">
        <f t="shared" si="6"/>
        <v>34.105450102066122</v>
      </c>
      <c r="E26" s="61">
        <f t="shared" ref="E26" si="7">E17+E18+E21-E23-E24</f>
        <v>34.105450102066122</v>
      </c>
    </row>
    <row r="27" spans="1:5">
      <c r="A27" s="34" t="s">
        <v>27</v>
      </c>
      <c r="B27" s="22"/>
      <c r="C27" s="4"/>
      <c r="D27" s="4"/>
      <c r="E27" s="64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2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28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>
      <c r="A46" s="40" t="s">
        <v>44</v>
      </c>
      <c r="B46" s="27"/>
      <c r="C46" s="5"/>
      <c r="D46" s="5"/>
      <c r="E46" s="67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28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28">
      <c r="A53" s="43" t="s">
        <v>51</v>
      </c>
      <c r="B53" s="31">
        <f>B26+B30+B33-B34-B51</f>
        <v>137.77121254719665</v>
      </c>
      <c r="C53" s="6">
        <f t="shared" ref="C53:D53" si="17">C26+C30+C33-C34-C51</f>
        <v>137.77121254719665</v>
      </c>
      <c r="D53" s="6">
        <f t="shared" si="17"/>
        <v>137.77121254719665</v>
      </c>
      <c r="E53" s="83">
        <f t="shared" ref="E53" si="18">E26+E30+E33-E34-E51</f>
        <v>137.77121254719665</v>
      </c>
    </row>
    <row r="54" spans="1:5" ht="15.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6.75" style="9" bestFit="1" customWidth="1"/>
    <col min="4" max="4" width="16.8320312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">
      <c r="A2" s="34" t="s">
        <v>0</v>
      </c>
      <c r="B2" s="14" t="s">
        <v>67</v>
      </c>
      <c r="C2" s="12" t="s">
        <v>64</v>
      </c>
      <c r="D2" s="15" t="s">
        <v>81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6">
      <c r="A2" s="34" t="s">
        <v>0</v>
      </c>
      <c r="B2" s="14" t="s">
        <v>59</v>
      </c>
      <c r="C2" s="12" t="s">
        <v>57</v>
      </c>
      <c r="D2" s="12" t="s">
        <v>82</v>
      </c>
      <c r="E2" s="15" t="s">
        <v>83</v>
      </c>
    </row>
    <row r="3" spans="1:5">
      <c r="A3" s="35" t="s">
        <v>1</v>
      </c>
      <c r="B3" s="16">
        <v>4</v>
      </c>
      <c r="C3" s="1">
        <v>4</v>
      </c>
      <c r="D3" s="1">
        <v>4</v>
      </c>
      <c r="E3" s="17">
        <v>4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>
      <c r="A15" s="35" t="s">
        <v>15</v>
      </c>
      <c r="B15" s="16">
        <v>24</v>
      </c>
      <c r="C15" s="1">
        <v>24</v>
      </c>
      <c r="D15" s="1">
        <v>24</v>
      </c>
      <c r="E15" s="17">
        <v>24</v>
      </c>
    </row>
    <row r="16" spans="1:5">
      <c r="A16" s="35" t="s">
        <v>16</v>
      </c>
      <c r="B16" s="16">
        <f t="shared" ref="B16:E16" si="0">B15+10*LOG10(B4)</f>
        <v>44</v>
      </c>
      <c r="C16" s="1">
        <f t="shared" si="0"/>
        <v>44</v>
      </c>
      <c r="D16" s="1">
        <f t="shared" si="0"/>
        <v>44</v>
      </c>
      <c r="E16" s="17">
        <f t="shared" si="0"/>
        <v>44</v>
      </c>
    </row>
    <row r="17" spans="1:5" ht="28">
      <c r="A17" s="35" t="s">
        <v>17</v>
      </c>
      <c r="B17" s="16">
        <f t="shared" ref="B17:D17" si="1">B15+10*LOG10(B42/1000000)</f>
        <v>35.795517911651878</v>
      </c>
      <c r="C17" s="1">
        <f t="shared" si="1"/>
        <v>35.795517911651878</v>
      </c>
      <c r="D17" s="1">
        <f t="shared" si="1"/>
        <v>29.976951859255124</v>
      </c>
      <c r="E17" s="17">
        <f t="shared" ref="E17" si="2">E15+10*LOG10(E42/1000000)</f>
        <v>29.976951859255124</v>
      </c>
    </row>
    <row r="18" spans="1:5" ht="42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>
      <c r="A26" s="35" t="s">
        <v>26</v>
      </c>
      <c r="B26" s="16">
        <f t="shared" ref="B26:D26" si="4">B17+B18+B21-B23-B24</f>
        <v>45.566730458848504</v>
      </c>
      <c r="C26" s="1">
        <f t="shared" si="4"/>
        <v>45.566730458848504</v>
      </c>
      <c r="D26" s="1">
        <f t="shared" si="4"/>
        <v>39.74816440645175</v>
      </c>
      <c r="E26" s="17">
        <f t="shared" ref="E26" si="5">E17+E18+E21-E23-E24</f>
        <v>39.74816440645175</v>
      </c>
    </row>
    <row r="27" spans="1:5">
      <c r="A27" s="34" t="s">
        <v>27</v>
      </c>
      <c r="B27" s="22"/>
      <c r="C27" s="4"/>
      <c r="D27" s="4"/>
      <c r="E27" s="23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2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28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>
      <c r="A46" s="40" t="s">
        <v>44</v>
      </c>
      <c r="B46" s="25"/>
      <c r="C46" s="7"/>
      <c r="D46" s="7"/>
      <c r="E46" s="26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28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28">
      <c r="A53" s="43" t="s">
        <v>51</v>
      </c>
      <c r="B53" s="80">
        <f>B26+B30+B33-B34-B51</f>
        <v>137.77121254719665</v>
      </c>
      <c r="C53" s="81">
        <f t="shared" ref="C53:D53" si="13">C26+C30+C33-C34-C51</f>
        <v>137.77121254719665</v>
      </c>
      <c r="D53" s="81">
        <f t="shared" si="13"/>
        <v>137.77121254719665</v>
      </c>
      <c r="E53" s="82">
        <f t="shared" ref="E53" si="14">E26+E30+E33-E34-E51</f>
        <v>137.77121254719665</v>
      </c>
    </row>
    <row r="54" spans="1:5" ht="15.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6" width="14.3320312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4">
      <c r="A2" s="34" t="s">
        <v>0</v>
      </c>
      <c r="B2" s="14" t="s">
        <v>62</v>
      </c>
      <c r="C2" s="45" t="s">
        <v>63</v>
      </c>
      <c r="D2" s="12" t="s">
        <v>84</v>
      </c>
      <c r="E2" s="12" t="s">
        <v>75</v>
      </c>
      <c r="F2" s="15" t="s">
        <v>76</v>
      </c>
    </row>
    <row r="3" spans="1:6">
      <c r="A3" s="35" t="s">
        <v>1</v>
      </c>
      <c r="B3" s="16">
        <v>4</v>
      </c>
      <c r="C3" s="1">
        <v>4</v>
      </c>
      <c r="D3" s="46">
        <v>4</v>
      </c>
      <c r="E3" s="46">
        <v>4</v>
      </c>
      <c r="F3" s="55">
        <v>4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7">
        <v>24</v>
      </c>
    </row>
    <row r="16" spans="1:6">
      <c r="A16" s="35" t="s">
        <v>16</v>
      </c>
      <c r="B16" s="16">
        <f t="shared" ref="B16:D16" si="0">B15+10*LOG10(B4)</f>
        <v>44</v>
      </c>
      <c r="C16" s="1">
        <f t="shared" ref="C16" si="1">C15+10*LOG10(C4)</f>
        <v>44</v>
      </c>
      <c r="D16" s="1">
        <f t="shared" si="0"/>
        <v>44</v>
      </c>
      <c r="E16" s="1">
        <f t="shared" ref="E16:F16" si="2">E15+10*LOG10(E4)</f>
        <v>44</v>
      </c>
      <c r="F16" s="17">
        <f t="shared" si="2"/>
        <v>44</v>
      </c>
    </row>
    <row r="17" spans="1:6" ht="28">
      <c r="A17" s="35" t="s">
        <v>17</v>
      </c>
      <c r="B17" s="16">
        <f t="shared" ref="B17:D17" si="3">B15+10*LOG10(B41/1000000)</f>
        <v>36.375437381428746</v>
      </c>
      <c r="C17" s="1">
        <f t="shared" ref="C17" si="4">C15+10*LOG10(C41/1000000)</f>
        <v>36.375437381428746</v>
      </c>
      <c r="D17" s="1">
        <f t="shared" si="3"/>
        <v>27.344537511509309</v>
      </c>
      <c r="E17" s="1">
        <f t="shared" ref="E17:F17" si="5">E15+10*LOG10(E41/1000000)</f>
        <v>29.976951859255124</v>
      </c>
      <c r="F17" s="17">
        <f t="shared" si="5"/>
        <v>29.976951859255124</v>
      </c>
    </row>
    <row r="18" spans="1:6" ht="42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6">
        <f>B17+B18+B21+B22-B24</f>
        <v>46.146649928625372</v>
      </c>
      <c r="C25" s="1">
        <f t="shared" ref="C25" si="9">C17+C18+C21+C22-C24</f>
        <v>46.146649928625372</v>
      </c>
      <c r="D25" s="1">
        <f t="shared" ref="D25:E25" si="10">D17+D18+D21+D22-D24</f>
        <v>37.115750058705935</v>
      </c>
      <c r="E25" s="1">
        <f t="shared" si="10"/>
        <v>39.74816440645175</v>
      </c>
      <c r="F25" s="17">
        <f t="shared" ref="F25" si="11">F17+F18+F21+F22-F24</f>
        <v>39.74816440645175</v>
      </c>
    </row>
    <row r="26" spans="1:6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28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>
      <c r="A45" s="42" t="s">
        <v>43</v>
      </c>
      <c r="B45" s="27"/>
      <c r="C45" s="5"/>
      <c r="D45" s="5"/>
      <c r="E45" s="5"/>
      <c r="F45" s="28"/>
    </row>
    <row r="46" spans="1:6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28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28">
      <c r="A52" s="43" t="s">
        <v>50</v>
      </c>
      <c r="B52" s="31">
        <f>B25+B30+B33-B34-B50</f>
        <v>137.77121254719665</v>
      </c>
      <c r="C52" s="6">
        <f t="shared" ref="C52" si="25">C25+C30+C33-C34-C50</f>
        <v>137.77121254719665</v>
      </c>
      <c r="D52" s="6">
        <f t="shared" ref="D52:E52" si="26">D25+D30+D33-D34-D50</f>
        <v>137.77121254719665</v>
      </c>
      <c r="E52" s="6">
        <f t="shared" si="26"/>
        <v>137.77121254719665</v>
      </c>
      <c r="F52" s="32">
        <f t="shared" ref="F52" si="27">F25+F30+F33-F34-F50</f>
        <v>137.77121254719665</v>
      </c>
    </row>
    <row r="53" spans="1:6" ht="28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infopath/2007/PartnerControls"/>
    <ds:schemaRef ds:uri="http://schemas.microsoft.com/office/2006/documentManagement/types"/>
    <ds:schemaRef ds:uri="9b239327-9e80-40e4-b1b7-4394fed77a33"/>
    <ds:schemaRef ds:uri="http://schemas.microsoft.com/sharepoint/v3"/>
    <ds:schemaRef ds:uri="http://schemas.microsoft.com/office/2006/metadata/properties"/>
    <ds:schemaRef ds:uri="http://purl.org/dc/elements/1.1/"/>
    <ds:schemaRef ds:uri="2f282d3b-eb4a-4b09-b61f-b9593442e28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0D8F2D-6409-44C3-BC8A-3A112A336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2bits</vt:lpstr>
      <vt:lpstr>PUCCH 11bits</vt:lpstr>
      <vt:lpstr>PUCCH 22bits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2022-06-15T17:16:39Z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